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155" activeTab="0"/>
  </bookViews>
  <sheets>
    <sheet name="Sheet1" sheetId="1" r:id="rId1"/>
    <sheet name="Sheet2" sheetId="2" state="hidden" r:id="rId2"/>
  </sheets>
  <definedNames>
    <definedName name="_xlnm.Print_Titles" localSheetId="0">'Sheet1'!$1:$4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<sst xmlns="http://schemas.openxmlformats.org/spreadsheetml/2006/main" count="99" uniqueCount="51">
  <si>
    <t>重庆市綦江区2017年区级一般公共预算基本支出预算表</t>
  </si>
  <si>
    <t>（按经济分类科目到款）</t>
  </si>
  <si>
    <t>汇总编制：綦江区财政局</t>
  </si>
  <si>
    <t>单位：万元</t>
  </si>
  <si>
    <t>科目编码</t>
  </si>
  <si>
    <t>科目名称</t>
  </si>
  <si>
    <t>预算数</t>
  </si>
  <si>
    <t>区本级支出合计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</si>
  <si>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</si>
  <si>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</si>
  <si>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</si>
  <si>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</si>
  <si>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</si>
  <si>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</si>
  <si>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</si>
  <si>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</si>
  <si>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</si>
  <si>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</si>
  <si>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</si>
  <si>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</si>
  <si>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</si>
  <si>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</si>
  <si>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</si>
  <si>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</si>
  <si>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</si>
  <si>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</si>
  <si>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</si>
  <si>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</si>
  <si>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</si>
  <si>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</si>
  <si>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公务招待费</t>
  </si>
  <si>
    <t xml:space="preserve">  专用材料费</t>
  </si>
  <si>
    <t xml:space="preserve">  劳务费</t>
  </si>
  <si>
    <t xml:space="preserve">  工会经费</t>
  </si>
  <si>
    <t xml:space="preserve">  福利费</t>
  </si>
  <si>
    <t xml:space="preserve">  公务车运行维护费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</si>
  <si>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</si>
  <si>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</si>
  <si>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</si>
  <si>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</si>
  <si>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</si>
  <si>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</si>
  <si>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助学金</t>
  </si>
  <si>
    <t xml:space="preserve">  奖励金</t>
  </si>
  <si>
    <t xml:space="preserve">  住房公积金</t>
  </si>
  <si>
    <t xml:space="preserve">  其他对个人和家庭的补助支出</t>
  </si>
  <si>
    <t>其他资本性支出</t>
  </si>
  <si>
    <t xml:space="preserve">  办公设备购置</t>
  </si>
  <si>
    <t>增加额</t>
  </si>
  <si>
    <t>合计</t>
  </si>
  <si>
    <t>差额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</si>
</sst>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2"/>
      <color indexed="8"/>
      <name val="方正黑体_GBK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2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2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/>
    </xf>
    <xf numFmtId="176" fontId="0" fillId="0" borderId="0" xfId="0" applyNumberForma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43" fillId="0" borderId="9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176" fontId="39" fillId="0" borderId="9" xfId="0" applyNumberFormat="1" applyFont="1" applyBorder="1" applyAlignment="1">
      <alignment vertical="center"/>
    </xf>
    <xf numFmtId="177" fontId="39" fillId="0" borderId="0" xfId="0" applyNumberFormat="1" applyFont="1" applyAlignment="1">
      <alignment/>
    </xf>
    <xf numFmtId="0" fontId="39" fillId="0" borderId="9" xfId="0" applyFont="1" applyBorder="1" applyAlignment="1">
      <alignment horizontal="left" vertical="center"/>
    </xf>
    <xf numFmtId="0" fontId="39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 indent="1"/>
    </xf>
    <xf numFmtId="0" fontId="0" fillId="0" borderId="9" xfId="0" applyBorder="1" applyAlignment="1">
      <alignment horizontal="left" vertical="center"/>
    </xf>
    <xf numFmtId="176" fontId="0" fillId="0" borderId="9" xfId="0" applyNumberFormat="1" applyBorder="1" applyAlignment="1">
      <alignment vertical="center"/>
    </xf>
    <xf numFmtId="176" fontId="39" fillId="0" borderId="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SheetLayoutView="100" workbookViewId="0" topLeftCell="A1">
      <selection activeCell="C6" sqref="C6"/>
    </sheetView>
  </sheetViews>
  <sheetFormatPr defaultColWidth="9.00390625" defaultRowHeight="15"/>
  <cols>
    <col min="1" max="1" width="23.28125" style="0" customWidth="1"/>
    <col min="2" max="2" width="58.00390625" style="0" customWidth="1"/>
    <col min="3" max="3" width="31.28125" style="5" customWidth="1"/>
    <col min="5" max="5" width="19.421875" style="0" customWidth="1"/>
    <col min="6" max="6" width="9.57421875" style="0" customWidth="1"/>
  </cols>
  <sheetData>
    <row r="1" spans="1:3" s="1" customFormat="1" ht="30.75" customHeight="1">
      <c r="A1" s="6" t="s">
        <v>0</v>
      </c>
      <c r="B1" s="6"/>
      <c r="C1" s="6"/>
    </row>
    <row r="2" spans="1:3" s="1" customFormat="1" ht="19.5" customHeight="1">
      <c r="A2" s="7" t="s">
        <v>1</v>
      </c>
      <c r="B2" s="7"/>
      <c r="C2" s="7"/>
    </row>
    <row r="3" spans="1:3" s="2" customFormat="1" ht="19.5" customHeight="1">
      <c r="A3" s="2" t="s">
        <v>2</v>
      </c>
      <c r="C3" s="8" t="s">
        <v>3</v>
      </c>
    </row>
    <row r="4" spans="1:3" s="3" customFormat="1" ht="27.75" customHeight="1">
      <c r="A4" s="9" t="s">
        <v>4</v>
      </c>
      <c r="B4" s="9" t="s">
        <v>5</v>
      </c>
      <c r="C4" s="10" t="s">
        <v>6</v>
      </c>
    </row>
    <row r="5" spans="1:6" s="4" customFormat="1" ht="18" customHeight="1">
      <c r="A5" s="11" t="s">
        <v>7</v>
      </c>
      <c r="B5" s="11"/>
      <c r="C5" s="12">
        <f>C6+C13+C36+C44</f>
        <v>231212.5888850001</v>
      </c>
      <c r="E5" s="13"/>
      <c r="F5" s="13"/>
    </row>
    <row r="6" spans="1:3" s="4" customFormat="1" ht="19.5" customHeight="1">
      <c r="A6" s="14">
        <v>301</v>
      </c>
      <c r="B6" s="15" t="s">
        <v>8</v>
      </c>
      <c r="C6" s="12">
        <f>SUM(C7:C12)</f>
        <v>152307.43626000007</v>
      </c>
    </row>
    <row r="7" spans="1:3" ht="19.5" customHeight="1">
      <c r="A7" s="16">
        <v>30101</v>
      </c>
      <c r="B7" s="17" t="s">
        <v>9</v>
      </c>
      <c r="C7" s="18">
        <v>49073.44945600001</v>
      </c>
    </row>
    <row r="8" spans="1:3" ht="19.5" customHeight="1">
      <c r="A8" s="16">
        <v>30102</v>
      </c>
      <c r="B8" s="17" t="s">
        <v>10</v>
      </c>
      <c r="C8" s="18">
        <v>20272.206400000003</v>
      </c>
    </row>
    <row r="9" spans="1:3" ht="19.5" customHeight="1">
      <c r="A9" s="16">
        <v>30103</v>
      </c>
      <c r="B9" s="17" t="s">
        <v>11</v>
      </c>
      <c r="C9" s="18">
        <v>1069.3509</v>
      </c>
    </row>
    <row r="10" spans="1:3" ht="19.5" customHeight="1">
      <c r="A10" s="16">
        <v>30104</v>
      </c>
      <c r="B10" s="17" t="s">
        <v>12</v>
      </c>
      <c r="C10" s="18">
        <v>26982.493604000003</v>
      </c>
    </row>
    <row r="11" spans="1:3" ht="19.5" customHeight="1">
      <c r="A11" s="16">
        <v>30107</v>
      </c>
      <c r="B11" s="17" t="s">
        <v>13</v>
      </c>
      <c r="C11" s="18">
        <v>32181.925900000035</v>
      </c>
    </row>
    <row r="12" spans="1:3" ht="19.5" customHeight="1">
      <c r="A12" s="16">
        <v>30199</v>
      </c>
      <c r="B12" s="17" t="s">
        <v>14</v>
      </c>
      <c r="C12" s="18">
        <v>22728.010000000035</v>
      </c>
    </row>
    <row r="13" spans="1:3" s="4" customFormat="1" ht="19.5" customHeight="1">
      <c r="A13" s="14">
        <v>302</v>
      </c>
      <c r="B13" s="15" t="s">
        <v>15</v>
      </c>
      <c r="C13" s="12">
        <f>SUM(C14:C35)</f>
        <v>27540.757863</v>
      </c>
    </row>
    <row r="14" spans="1:3" ht="19.5" customHeight="1">
      <c r="A14" s="16">
        <v>30201</v>
      </c>
      <c r="B14" s="17" t="s">
        <v>16</v>
      </c>
      <c r="C14" s="18">
        <v>1984.3607999999995</v>
      </c>
    </row>
    <row r="15" spans="1:3" ht="19.5" customHeight="1">
      <c r="A15" s="16">
        <v>30202</v>
      </c>
      <c r="B15" s="17" t="s">
        <v>17</v>
      </c>
      <c r="C15" s="18">
        <v>262.82030000000003</v>
      </c>
    </row>
    <row r="16" spans="1:3" ht="19.5" customHeight="1">
      <c r="A16" s="16">
        <v>30203</v>
      </c>
      <c r="B16" s="17" t="s">
        <v>18</v>
      </c>
      <c r="C16" s="18">
        <v>30.42000000000001</v>
      </c>
    </row>
    <row r="17" spans="1:3" ht="19.5" customHeight="1">
      <c r="A17" s="16">
        <v>30204</v>
      </c>
      <c r="B17" s="17" t="s">
        <v>19</v>
      </c>
      <c r="C17" s="18">
        <v>16.638599999999997</v>
      </c>
    </row>
    <row r="18" spans="1:3" ht="19.5" customHeight="1">
      <c r="A18" s="16">
        <v>30205</v>
      </c>
      <c r="B18" s="17" t="s">
        <v>20</v>
      </c>
      <c r="C18" s="18">
        <v>436.7219999999999</v>
      </c>
    </row>
    <row r="19" spans="1:3" ht="19.5" customHeight="1">
      <c r="A19" s="16">
        <v>30206</v>
      </c>
      <c r="B19" s="17" t="s">
        <v>21</v>
      </c>
      <c r="C19" s="18">
        <v>732.7606999999998</v>
      </c>
    </row>
    <row r="20" spans="1:3" ht="19.5" customHeight="1">
      <c r="A20" s="16">
        <v>30207</v>
      </c>
      <c r="B20" s="17" t="s">
        <v>22</v>
      </c>
      <c r="C20" s="18">
        <v>914.5111999999997</v>
      </c>
    </row>
    <row r="21" spans="1:3" ht="19.5" customHeight="1">
      <c r="A21" s="16">
        <v>30208</v>
      </c>
      <c r="B21" s="17" t="s">
        <v>23</v>
      </c>
      <c r="C21" s="18">
        <v>1.56</v>
      </c>
    </row>
    <row r="22" spans="1:3" ht="19.5" customHeight="1">
      <c r="A22" s="16">
        <v>30209</v>
      </c>
      <c r="B22" s="17" t="s">
        <v>24</v>
      </c>
      <c r="C22" s="18">
        <v>57.69769999999999</v>
      </c>
    </row>
    <row r="23" spans="1:3" ht="19.5" customHeight="1">
      <c r="A23" s="16">
        <v>30211</v>
      </c>
      <c r="B23" s="17" t="s">
        <v>25</v>
      </c>
      <c r="C23" s="18">
        <v>4453.8323</v>
      </c>
    </row>
    <row r="24" spans="1:3" ht="19.5" customHeight="1">
      <c r="A24" s="16">
        <v>30213</v>
      </c>
      <c r="B24" s="17" t="s">
        <v>26</v>
      </c>
      <c r="C24" s="18">
        <v>4264.2724</v>
      </c>
    </row>
    <row r="25" spans="1:3" ht="19.5" customHeight="1">
      <c r="A25" s="16">
        <v>30214</v>
      </c>
      <c r="B25" s="17" t="s">
        <v>27</v>
      </c>
      <c r="C25" s="18">
        <v>163.05999999999997</v>
      </c>
    </row>
    <row r="26" spans="1:3" ht="19.5" customHeight="1">
      <c r="A26" s="16">
        <v>30215</v>
      </c>
      <c r="B26" s="17" t="s">
        <v>28</v>
      </c>
      <c r="C26" s="18">
        <v>859.7437999999995</v>
      </c>
    </row>
    <row r="27" spans="1:3" ht="19.5" customHeight="1">
      <c r="A27" s="16">
        <v>30216</v>
      </c>
      <c r="B27" s="17" t="s">
        <v>29</v>
      </c>
      <c r="C27" s="18">
        <v>3024.4223699999993</v>
      </c>
    </row>
    <row r="28" spans="1:3" ht="19.5" customHeight="1">
      <c r="A28" s="16">
        <v>30217</v>
      </c>
      <c r="B28" s="17" t="s">
        <v>30</v>
      </c>
      <c r="C28" s="18">
        <v>352.2854000000001</v>
      </c>
    </row>
    <row r="29" spans="1:3" ht="19.5" customHeight="1">
      <c r="A29" s="16">
        <v>30218</v>
      </c>
      <c r="B29" s="17" t="s">
        <v>31</v>
      </c>
      <c r="C29" s="18">
        <v>708.6591</v>
      </c>
    </row>
    <row r="30" spans="1:3" ht="19.5" customHeight="1">
      <c r="A30" s="16">
        <v>30226</v>
      </c>
      <c r="B30" s="17" t="s">
        <v>32</v>
      </c>
      <c r="C30" s="18">
        <v>2584.67265</v>
      </c>
    </row>
    <row r="31" spans="1:3" ht="19.5" customHeight="1">
      <c r="A31" s="16">
        <v>30228</v>
      </c>
      <c r="B31" s="17" t="s">
        <v>33</v>
      </c>
      <c r="C31" s="18">
        <v>1582.316419999999</v>
      </c>
    </row>
    <row r="32" spans="1:3" ht="19.5" customHeight="1">
      <c r="A32" s="16">
        <v>30229</v>
      </c>
      <c r="B32" s="17" t="s">
        <v>34</v>
      </c>
      <c r="C32" s="18">
        <v>1743.895423</v>
      </c>
    </row>
    <row r="33" spans="1:3" ht="19.5" customHeight="1">
      <c r="A33" s="16">
        <v>30231</v>
      </c>
      <c r="B33" s="17" t="s">
        <v>35</v>
      </c>
      <c r="C33" s="18">
        <v>1473</v>
      </c>
    </row>
    <row r="34" spans="1:3" ht="19.5" customHeight="1">
      <c r="A34" s="16">
        <v>30239</v>
      </c>
      <c r="B34" s="17" t="s">
        <v>36</v>
      </c>
      <c r="C34" s="18">
        <v>1791.564</v>
      </c>
    </row>
    <row r="35" spans="1:3" ht="19.5" customHeight="1">
      <c r="A35" s="16">
        <v>30299</v>
      </c>
      <c r="B35" s="17" t="s">
        <v>37</v>
      </c>
      <c r="C35" s="18">
        <v>101.54269999999988</v>
      </c>
    </row>
    <row r="36" spans="1:3" s="4" customFormat="1" ht="19.5" customHeight="1">
      <c r="A36" s="14">
        <v>303</v>
      </c>
      <c r="B36" s="15" t="s">
        <v>38</v>
      </c>
      <c r="C36" s="12">
        <f>SUM(C37:C43)</f>
        <v>50363.69646200001</v>
      </c>
    </row>
    <row r="37" spans="1:3" ht="19.5" customHeight="1">
      <c r="A37" s="16">
        <v>30301</v>
      </c>
      <c r="B37" s="17" t="s">
        <v>39</v>
      </c>
      <c r="C37" s="18">
        <v>452.19726800000007</v>
      </c>
    </row>
    <row r="38" spans="1:3" ht="19.5" customHeight="1">
      <c r="A38" s="16">
        <v>30302</v>
      </c>
      <c r="B38" s="17" t="s">
        <v>40</v>
      </c>
      <c r="C38" s="18">
        <v>36266.546394000005</v>
      </c>
    </row>
    <row r="39" spans="1:3" ht="19.5" customHeight="1">
      <c r="A39" s="16">
        <v>30305</v>
      </c>
      <c r="B39" s="17" t="s">
        <v>41</v>
      </c>
      <c r="C39" s="18">
        <v>3166.953460000002</v>
      </c>
    </row>
    <row r="40" spans="1:3" ht="19.5" customHeight="1">
      <c r="A40" s="16">
        <v>30308</v>
      </c>
      <c r="B40" s="17" t="s">
        <v>42</v>
      </c>
      <c r="C40" s="18">
        <v>6.225</v>
      </c>
    </row>
    <row r="41" spans="1:3" ht="19.5" customHeight="1">
      <c r="A41" s="16">
        <v>30309</v>
      </c>
      <c r="B41" s="17" t="s">
        <v>43</v>
      </c>
      <c r="C41" s="18">
        <v>16.073999999999995</v>
      </c>
    </row>
    <row r="42" spans="1:3" ht="19.5" customHeight="1">
      <c r="A42" s="16">
        <v>30311</v>
      </c>
      <c r="B42" s="17" t="s">
        <v>44</v>
      </c>
      <c r="C42" s="18">
        <v>10451.898499999996</v>
      </c>
    </row>
    <row r="43" spans="1:3" ht="19.5" customHeight="1">
      <c r="A43" s="16">
        <v>30399</v>
      </c>
      <c r="B43" s="17" t="s">
        <v>45</v>
      </c>
      <c r="C43" s="18">
        <v>3.8018400000000003</v>
      </c>
    </row>
    <row r="44" spans="1:3" s="4" customFormat="1" ht="19.5" customHeight="1">
      <c r="A44" s="14">
        <v>310</v>
      </c>
      <c r="B44" s="15" t="s">
        <v>46</v>
      </c>
      <c r="C44" s="12">
        <f>C45</f>
        <v>1000.6983000000002</v>
      </c>
    </row>
    <row r="45" spans="1:3" ht="19.5" customHeight="1">
      <c r="A45" s="16">
        <v>31002</v>
      </c>
      <c r="B45" s="17" t="s">
        <v>47</v>
      </c>
      <c r="C45" s="18">
        <v>1000.6983000000002</v>
      </c>
    </row>
  </sheetData>
  <sheetProtection/>
  <mergeCells count="3">
    <mergeCell ref="A1:C1"/>
    <mergeCell ref="A2:C2"/>
    <mergeCell ref="A5:B5"/>
  </mergeCells>
  <printOptions horizontalCentered="1"/>
  <pageMargins left="0.79" right="0.39" top="0.39" bottom="0.39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workbookViewId="0" topLeftCell="A16">
      <selection activeCell="E45" sqref="E45"/>
    </sheetView>
  </sheetViews>
  <sheetFormatPr defaultColWidth="9.00390625" defaultRowHeight="15"/>
  <cols>
    <col min="1" max="1" width="23.28125" style="0" customWidth="1"/>
    <col min="2" max="2" width="58.00390625" style="0" customWidth="1"/>
    <col min="3" max="3" width="31.28125" style="5" customWidth="1"/>
    <col min="4" max="4" width="9.57421875" style="0" customWidth="1"/>
    <col min="5" max="5" width="12.421875" style="0" customWidth="1"/>
    <col min="6" max="6" width="10.7109375" style="0" customWidth="1"/>
    <col min="7" max="7" width="19.421875" style="0" customWidth="1"/>
    <col min="8" max="8" width="9.57421875" style="0" customWidth="1"/>
  </cols>
  <sheetData>
    <row r="1" spans="1:3" s="1" customFormat="1" ht="30.75" customHeight="1">
      <c r="A1" s="6" t="s">
        <v>0</v>
      </c>
      <c r="B1" s="6"/>
      <c r="C1" s="6"/>
    </row>
    <row r="2" spans="1:3" s="1" customFormat="1" ht="19.5" customHeight="1">
      <c r="A2" s="7" t="s">
        <v>1</v>
      </c>
      <c r="B2" s="7"/>
      <c r="C2" s="7"/>
    </row>
    <row r="3" spans="1:3" s="2" customFormat="1" ht="19.5" customHeight="1">
      <c r="A3" s="2" t="s">
        <v>2</v>
      </c>
      <c r="C3" s="8" t="s">
        <v>3</v>
      </c>
    </row>
    <row r="4" spans="1:6" s="3" customFormat="1" ht="27.75" customHeight="1">
      <c r="A4" s="9" t="s">
        <v>4</v>
      </c>
      <c r="B4" s="9" t="s">
        <v>5</v>
      </c>
      <c r="C4" s="10" t="s">
        <v>6</v>
      </c>
      <c r="D4" s="3" t="s">
        <v>48</v>
      </c>
      <c r="E4" s="3" t="s">
        <v>49</v>
      </c>
      <c r="F4" s="3" t="s">
        <v>50</v>
      </c>
    </row>
    <row r="5" spans="1:8" s="4" customFormat="1" ht="18" customHeight="1">
      <c r="A5" s="11" t="s">
        <v>7</v>
      </c>
      <c r="B5" s="11"/>
      <c r="C5" s="12">
        <f>C6+C13+C36+C44</f>
        <v>188156.58888500006</v>
      </c>
      <c r="D5" s="12">
        <f>D6+D13+D36+D44</f>
        <v>43056</v>
      </c>
      <c r="E5" s="12">
        <f aca="true" t="shared" si="0" ref="E5:F5">E6+E13+E36+E44</f>
        <v>231212.5888850001</v>
      </c>
      <c r="F5" s="12">
        <f>G5-E5</f>
        <v>0.4111149999080226</v>
      </c>
      <c r="G5" s="13">
        <v>231213</v>
      </c>
      <c r="H5" s="13">
        <f>G5-C5</f>
        <v>43056.41111499994</v>
      </c>
    </row>
    <row r="6" spans="1:6" s="4" customFormat="1" ht="19.5" customHeight="1">
      <c r="A6" s="14">
        <v>301</v>
      </c>
      <c r="B6" s="15" t="s">
        <v>8</v>
      </c>
      <c r="C6" s="12">
        <f>SUM(C7:C12)</f>
        <v>124251.43626000007</v>
      </c>
      <c r="D6" s="12">
        <f aca="true" t="shared" si="1" ref="D6:F6">SUM(D7:D12)</f>
        <v>28056</v>
      </c>
      <c r="E6" s="12">
        <f t="shared" si="1"/>
        <v>152307.43626000007</v>
      </c>
      <c r="F6" s="12">
        <f t="shared" si="1"/>
        <v>0</v>
      </c>
    </row>
    <row r="7" spans="1:5" ht="19.5" customHeight="1">
      <c r="A7" s="16">
        <v>30101</v>
      </c>
      <c r="B7" s="17" t="s">
        <v>9</v>
      </c>
      <c r="C7" s="18">
        <v>39073.44945600001</v>
      </c>
      <c r="D7">
        <v>10000</v>
      </c>
      <c r="E7" s="5">
        <f>C7+D7</f>
        <v>49073.44945600001</v>
      </c>
    </row>
    <row r="8" spans="1:5" ht="19.5" customHeight="1">
      <c r="A8" s="16">
        <v>30102</v>
      </c>
      <c r="B8" s="17" t="s">
        <v>10</v>
      </c>
      <c r="C8" s="18">
        <v>10272.206400000003</v>
      </c>
      <c r="D8">
        <v>10000</v>
      </c>
      <c r="E8" s="5">
        <f aca="true" t="shared" si="2" ref="E8:E45">C8+D8</f>
        <v>20272.206400000003</v>
      </c>
    </row>
    <row r="9" spans="1:5" ht="19.5" customHeight="1">
      <c r="A9" s="16">
        <v>30103</v>
      </c>
      <c r="B9" s="17" t="s">
        <v>11</v>
      </c>
      <c r="C9" s="18">
        <v>1069.3509</v>
      </c>
      <c r="E9" s="5">
        <f t="shared" si="2"/>
        <v>1069.3509</v>
      </c>
    </row>
    <row r="10" spans="1:5" ht="19.5" customHeight="1">
      <c r="A10" s="16">
        <v>30104</v>
      </c>
      <c r="B10" s="17" t="s">
        <v>12</v>
      </c>
      <c r="C10" s="18">
        <f>34679.657764-15753.16416</f>
        <v>18926.493604000003</v>
      </c>
      <c r="D10">
        <v>8056</v>
      </c>
      <c r="E10" s="5">
        <f t="shared" si="2"/>
        <v>26982.493604000003</v>
      </c>
    </row>
    <row r="11" spans="1:5" ht="19.5" customHeight="1">
      <c r="A11" s="16">
        <v>30107</v>
      </c>
      <c r="B11" s="17" t="s">
        <v>13</v>
      </c>
      <c r="C11" s="18">
        <v>32181.925900000035</v>
      </c>
      <c r="E11" s="5">
        <f t="shared" si="2"/>
        <v>32181.925900000035</v>
      </c>
    </row>
    <row r="12" spans="1:5" ht="19.5" customHeight="1">
      <c r="A12" s="16">
        <v>30199</v>
      </c>
      <c r="B12" s="17" t="s">
        <v>14</v>
      </c>
      <c r="C12" s="18">
        <v>22728.010000000035</v>
      </c>
      <c r="E12" s="5">
        <f t="shared" si="2"/>
        <v>22728.010000000035</v>
      </c>
    </row>
    <row r="13" spans="1:6" s="4" customFormat="1" ht="19.5" customHeight="1">
      <c r="A13" s="14">
        <v>302</v>
      </c>
      <c r="B13" s="15" t="s">
        <v>15</v>
      </c>
      <c r="C13" s="12">
        <f>SUM(C14:C35)</f>
        <v>20040.757862999995</v>
      </c>
      <c r="D13" s="12">
        <f aca="true" t="shared" si="3" ref="D13:E13">SUM(D14:D35)</f>
        <v>7500</v>
      </c>
      <c r="E13" s="12">
        <f t="shared" si="3"/>
        <v>27540.757863</v>
      </c>
      <c r="F13" s="19"/>
    </row>
    <row r="14" spans="1:5" ht="19.5" customHeight="1">
      <c r="A14" s="16">
        <v>30201</v>
      </c>
      <c r="B14" s="17" t="s">
        <v>16</v>
      </c>
      <c r="C14" s="18">
        <v>1984.3607999999995</v>
      </c>
      <c r="E14" s="5">
        <f t="shared" si="2"/>
        <v>1984.3607999999995</v>
      </c>
    </row>
    <row r="15" spans="1:5" ht="19.5" customHeight="1">
      <c r="A15" s="16">
        <v>30202</v>
      </c>
      <c r="B15" s="17" t="s">
        <v>17</v>
      </c>
      <c r="C15" s="18">
        <v>262.82030000000003</v>
      </c>
      <c r="E15" s="5">
        <f t="shared" si="2"/>
        <v>262.82030000000003</v>
      </c>
    </row>
    <row r="16" spans="1:5" ht="19.5" customHeight="1">
      <c r="A16" s="16">
        <v>30203</v>
      </c>
      <c r="B16" s="17" t="s">
        <v>18</v>
      </c>
      <c r="C16" s="18">
        <v>30.42000000000001</v>
      </c>
      <c r="E16" s="5">
        <f t="shared" si="2"/>
        <v>30.42000000000001</v>
      </c>
    </row>
    <row r="17" spans="1:5" ht="13.5">
      <c r="A17" s="16">
        <v>30204</v>
      </c>
      <c r="B17" s="17" t="s">
        <v>19</v>
      </c>
      <c r="C17" s="18">
        <v>16.638599999999997</v>
      </c>
      <c r="E17" s="5">
        <f t="shared" si="2"/>
        <v>16.638599999999997</v>
      </c>
    </row>
    <row r="18" spans="1:5" ht="13.5">
      <c r="A18" s="16">
        <v>30205</v>
      </c>
      <c r="B18" s="17" t="s">
        <v>20</v>
      </c>
      <c r="C18" s="18">
        <v>436.7219999999999</v>
      </c>
      <c r="E18" s="5">
        <f t="shared" si="2"/>
        <v>436.7219999999999</v>
      </c>
    </row>
    <row r="19" spans="1:5" ht="13.5">
      <c r="A19" s="16">
        <v>30206</v>
      </c>
      <c r="B19" s="17" t="s">
        <v>21</v>
      </c>
      <c r="C19" s="18">
        <v>732.7606999999998</v>
      </c>
      <c r="E19" s="5">
        <f t="shared" si="2"/>
        <v>732.7606999999998</v>
      </c>
    </row>
    <row r="20" spans="1:5" ht="13.5">
      <c r="A20" s="16">
        <v>30207</v>
      </c>
      <c r="B20" s="17" t="s">
        <v>22</v>
      </c>
      <c r="C20" s="18">
        <v>914.5111999999997</v>
      </c>
      <c r="E20" s="5">
        <f t="shared" si="2"/>
        <v>914.5111999999997</v>
      </c>
    </row>
    <row r="21" spans="1:5" ht="13.5">
      <c r="A21" s="16">
        <v>30208</v>
      </c>
      <c r="B21" s="17" t="s">
        <v>23</v>
      </c>
      <c r="C21" s="18">
        <v>1.56</v>
      </c>
      <c r="E21" s="5">
        <f t="shared" si="2"/>
        <v>1.56</v>
      </c>
    </row>
    <row r="22" spans="1:5" ht="13.5">
      <c r="A22" s="16">
        <v>30209</v>
      </c>
      <c r="B22" s="17" t="s">
        <v>24</v>
      </c>
      <c r="C22" s="18">
        <v>57.69769999999999</v>
      </c>
      <c r="E22" s="5">
        <f t="shared" si="2"/>
        <v>57.69769999999999</v>
      </c>
    </row>
    <row r="23" spans="1:5" ht="13.5">
      <c r="A23" s="16">
        <v>30211</v>
      </c>
      <c r="B23" s="17" t="s">
        <v>25</v>
      </c>
      <c r="C23" s="18">
        <v>3453.8322999999996</v>
      </c>
      <c r="D23">
        <v>1000</v>
      </c>
      <c r="E23" s="5">
        <f t="shared" si="2"/>
        <v>4453.8323</v>
      </c>
    </row>
    <row r="24" spans="1:5" ht="13.5">
      <c r="A24" s="16">
        <v>30213</v>
      </c>
      <c r="B24" s="17" t="s">
        <v>26</v>
      </c>
      <c r="C24" s="18">
        <v>1264.2723999999996</v>
      </c>
      <c r="D24">
        <v>3000</v>
      </c>
      <c r="E24" s="5">
        <f t="shared" si="2"/>
        <v>4264.2724</v>
      </c>
    </row>
    <row r="25" spans="1:5" ht="13.5">
      <c r="A25" s="16">
        <v>30214</v>
      </c>
      <c r="B25" s="17" t="s">
        <v>27</v>
      </c>
      <c r="C25" s="18">
        <v>163.05999999999997</v>
      </c>
      <c r="E25" s="5">
        <f t="shared" si="2"/>
        <v>163.05999999999997</v>
      </c>
    </row>
    <row r="26" spans="1:5" ht="13.5">
      <c r="A26" s="16">
        <v>30215</v>
      </c>
      <c r="B26" s="17" t="s">
        <v>28</v>
      </c>
      <c r="C26" s="18">
        <v>859.7437999999995</v>
      </c>
      <c r="E26" s="5">
        <f t="shared" si="2"/>
        <v>859.7437999999995</v>
      </c>
    </row>
    <row r="27" spans="1:5" ht="13.5">
      <c r="A27" s="16">
        <v>30216</v>
      </c>
      <c r="B27" s="17" t="s">
        <v>29</v>
      </c>
      <c r="C27" s="18">
        <v>2024.4223699999995</v>
      </c>
      <c r="D27">
        <v>1000</v>
      </c>
      <c r="E27" s="5">
        <f t="shared" si="2"/>
        <v>3024.4223699999993</v>
      </c>
    </row>
    <row r="28" spans="1:5" ht="13.5">
      <c r="A28" s="16">
        <v>30217</v>
      </c>
      <c r="B28" s="17" t="s">
        <v>30</v>
      </c>
      <c r="C28" s="18">
        <v>352.2854000000001</v>
      </c>
      <c r="E28" s="5">
        <f t="shared" si="2"/>
        <v>352.2854000000001</v>
      </c>
    </row>
    <row r="29" spans="1:5" ht="13.5">
      <c r="A29" s="16">
        <v>30218</v>
      </c>
      <c r="B29" s="17" t="s">
        <v>31</v>
      </c>
      <c r="C29" s="18">
        <v>208.6591</v>
      </c>
      <c r="D29">
        <v>500</v>
      </c>
      <c r="E29" s="5">
        <f t="shared" si="2"/>
        <v>708.6591</v>
      </c>
    </row>
    <row r="30" spans="1:5" ht="13.5">
      <c r="A30" s="16">
        <v>30226</v>
      </c>
      <c r="B30" s="17" t="s">
        <v>32</v>
      </c>
      <c r="C30" s="18">
        <v>584.67265</v>
      </c>
      <c r="D30">
        <v>2000</v>
      </c>
      <c r="E30" s="5">
        <f t="shared" si="2"/>
        <v>2584.67265</v>
      </c>
    </row>
    <row r="31" spans="1:5" ht="13.5">
      <c r="A31" s="16">
        <v>30228</v>
      </c>
      <c r="B31" s="17" t="s">
        <v>33</v>
      </c>
      <c r="C31" s="18">
        <v>1582.316419999999</v>
      </c>
      <c r="E31" s="5">
        <f t="shared" si="2"/>
        <v>1582.316419999999</v>
      </c>
    </row>
    <row r="32" spans="1:5" ht="13.5">
      <c r="A32" s="16">
        <v>30229</v>
      </c>
      <c r="B32" s="17" t="s">
        <v>34</v>
      </c>
      <c r="C32" s="18">
        <v>1743.895423</v>
      </c>
      <c r="E32" s="5">
        <f t="shared" si="2"/>
        <v>1743.895423</v>
      </c>
    </row>
    <row r="33" spans="1:5" ht="13.5">
      <c r="A33" s="16">
        <v>30231</v>
      </c>
      <c r="B33" s="17" t="s">
        <v>35</v>
      </c>
      <c r="C33" s="18">
        <v>1473</v>
      </c>
      <c r="E33" s="5">
        <f t="shared" si="2"/>
        <v>1473</v>
      </c>
    </row>
    <row r="34" spans="1:5" ht="13.5">
      <c r="A34" s="16">
        <v>30239</v>
      </c>
      <c r="B34" s="17" t="s">
        <v>36</v>
      </c>
      <c r="C34" s="18">
        <v>1791.564</v>
      </c>
      <c r="E34" s="5">
        <f t="shared" si="2"/>
        <v>1791.564</v>
      </c>
    </row>
    <row r="35" spans="1:5" ht="13.5">
      <c r="A35" s="16">
        <v>30299</v>
      </c>
      <c r="B35" s="17" t="s">
        <v>37</v>
      </c>
      <c r="C35" s="18">
        <v>101.54269999999988</v>
      </c>
      <c r="E35" s="5">
        <f t="shared" si="2"/>
        <v>101.54269999999988</v>
      </c>
    </row>
    <row r="36" spans="1:6" s="4" customFormat="1" ht="13.5">
      <c r="A36" s="14">
        <v>303</v>
      </c>
      <c r="B36" s="15" t="s">
        <v>38</v>
      </c>
      <c r="C36" s="12">
        <f>SUM(C37:C43)</f>
        <v>43163.696462</v>
      </c>
      <c r="D36" s="12">
        <f aca="true" t="shared" si="4" ref="D36:E36">SUM(D37:D43)</f>
        <v>7200</v>
      </c>
      <c r="E36" s="12">
        <f t="shared" si="4"/>
        <v>50363.69646200001</v>
      </c>
      <c r="F36" s="19"/>
    </row>
    <row r="37" spans="1:5" ht="13.5">
      <c r="A37" s="16">
        <v>30301</v>
      </c>
      <c r="B37" s="17" t="s">
        <v>39</v>
      </c>
      <c r="C37" s="18">
        <v>252.19726800000007</v>
      </c>
      <c r="D37">
        <v>200</v>
      </c>
      <c r="E37" s="5">
        <f t="shared" si="2"/>
        <v>452.19726800000007</v>
      </c>
    </row>
    <row r="38" spans="1:5" ht="13.5">
      <c r="A38" s="16">
        <v>30302</v>
      </c>
      <c r="B38" s="17" t="s">
        <v>40</v>
      </c>
      <c r="C38" s="18">
        <v>31266.546394000005</v>
      </c>
      <c r="D38">
        <v>5000</v>
      </c>
      <c r="E38" s="5">
        <f t="shared" si="2"/>
        <v>36266.546394000005</v>
      </c>
    </row>
    <row r="39" spans="1:5" ht="13.5">
      <c r="A39" s="16">
        <v>30305</v>
      </c>
      <c r="B39" s="17" t="s">
        <v>41</v>
      </c>
      <c r="C39" s="18">
        <v>2166.953460000002</v>
      </c>
      <c r="D39">
        <v>1000</v>
      </c>
      <c r="E39" s="5">
        <f t="shared" si="2"/>
        <v>3166.953460000002</v>
      </c>
    </row>
    <row r="40" spans="1:5" ht="13.5">
      <c r="A40" s="16">
        <v>30308</v>
      </c>
      <c r="B40" s="17" t="s">
        <v>42</v>
      </c>
      <c r="C40" s="18">
        <v>6.225</v>
      </c>
      <c r="E40" s="5">
        <f t="shared" si="2"/>
        <v>6.225</v>
      </c>
    </row>
    <row r="41" spans="1:5" ht="13.5">
      <c r="A41" s="16">
        <v>30309</v>
      </c>
      <c r="B41" s="17" t="s">
        <v>43</v>
      </c>
      <c r="C41" s="18">
        <v>16.073999999999995</v>
      </c>
      <c r="E41" s="5">
        <f t="shared" si="2"/>
        <v>16.073999999999995</v>
      </c>
    </row>
    <row r="42" spans="1:5" ht="13.5">
      <c r="A42" s="16">
        <v>30311</v>
      </c>
      <c r="B42" s="17" t="s">
        <v>44</v>
      </c>
      <c r="C42" s="18">
        <v>9451.898499999996</v>
      </c>
      <c r="D42">
        <v>1000</v>
      </c>
      <c r="E42" s="5">
        <f t="shared" si="2"/>
        <v>10451.898499999996</v>
      </c>
    </row>
    <row r="43" spans="1:5" ht="13.5">
      <c r="A43" s="16">
        <v>30399</v>
      </c>
      <c r="B43" s="17" t="s">
        <v>45</v>
      </c>
      <c r="C43" s="18">
        <v>3.8018400000000003</v>
      </c>
      <c r="E43" s="5">
        <f t="shared" si="2"/>
        <v>3.8018400000000003</v>
      </c>
    </row>
    <row r="44" spans="1:6" s="4" customFormat="1" ht="13.5">
      <c r="A44" s="14">
        <v>310</v>
      </c>
      <c r="B44" s="15" t="s">
        <v>46</v>
      </c>
      <c r="C44" s="12">
        <f>C45</f>
        <v>700.6983000000002</v>
      </c>
      <c r="D44" s="12">
        <f aca="true" t="shared" si="5" ref="D44:E44">D45</f>
        <v>300</v>
      </c>
      <c r="E44" s="12">
        <f t="shared" si="5"/>
        <v>1000.6983000000002</v>
      </c>
      <c r="F44" s="19"/>
    </row>
    <row r="45" spans="1:5" ht="13.5">
      <c r="A45" s="16">
        <v>31002</v>
      </c>
      <c r="B45" s="17" t="s">
        <v>47</v>
      </c>
      <c r="C45" s="18">
        <v>700.6983000000002</v>
      </c>
      <c r="D45">
        <v>300</v>
      </c>
      <c r="E45" s="5">
        <f t="shared" si="2"/>
        <v>1000.6983000000002</v>
      </c>
    </row>
  </sheetData>
  <sheetProtection/>
  <mergeCells count="3">
    <mergeCell ref="A1:C1"/>
    <mergeCell ref="A2:C2"/>
    <mergeCell ref="A5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2017-01-20T02:59:13Z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