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5" sheetId="1" r:id="rId1"/>
  </sheets>
  <definedNames>
    <definedName name="_xlnm.Print_Titles" localSheetId="0">'15'!$1:$3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<sst xmlns="http://schemas.openxmlformats.org/spreadsheetml/2006/main" count="128" uniqueCount="96">
  <si>
    <t>重庆市綦江区2020年区级一般公共预算转移性收支执行表</t>
  </si>
  <si>
    <t>制表：綦江区财政局</t>
  </si>
  <si>
    <t>单位：万元</t>
  </si>
  <si>
    <t>收入</t>
  </si>
  <si>
    <t>执行数</t>
  </si>
  <si>
    <t>支出</t>
  </si>
  <si>
    <t>转移性收入合计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</si>
  <si>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</si>
  <si>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</si>
  <si>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</si>
  <si>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</si>
  <si>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</si>
  <si>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</si>
  <si>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</si>
  <si>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</si>
  <si>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</si>
  <si>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</si>
  <si>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</si>
  <si>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</si>
  <si>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</si>
  <si>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</si>
  <si>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</si>
  <si>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</si>
  <si>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</si>
  <si>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</si>
  <si>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</si>
  <si>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</si>
  <si>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</si>
  <si>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</si>
  <si>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</si>
  <si>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</si>
  <si>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基本养老金转移支付收入</t>
  </si>
  <si>
    <t xml:space="preserve">        产粮（油）大县奖励资金收入</t>
  </si>
  <si>
    <t xml:space="preserve">        城乡居民医疗保险转移支付收入</t>
  </si>
  <si>
    <t xml:space="preserve">        重点生态功能区转移支付收入</t>
  </si>
  <si>
    <t xml:space="preserve">        农村综合改革转移支付收入</t>
  </si>
  <si>
    <t xml:space="preserve">        固定数额补助收入</t>
  </si>
  <si>
    <t xml:space="preserve">        贫困地区转移支付收入</t>
  </si>
  <si>
    <t xml:space="preserve">        公共安全共同财政事权转移支付收入</t>
  </si>
  <si>
    <t xml:space="preserve">        教育共同财政事权转移支付收入</t>
  </si>
  <si>
    <t xml:space="preserve">        革命老区转移支付收入</t>
  </si>
  <si>
    <t xml:space="preserve">        科学技术共同财政事权转移支付收入</t>
  </si>
  <si>
    <t xml:space="preserve">        民族地区转移支付收入</t>
  </si>
  <si>
    <t xml:space="preserve">        文化旅游体育与传媒共同财政事权转移支付收入</t>
  </si>
  <si>
    <t xml:space="preserve">        边疆地区转移支付收入</t>
  </si>
  <si>
    <t xml:space="preserve">        社会保障和就业共同财政事权转移支付收入</t>
  </si>
  <si>
    <t xml:space="preserve">        医疗卫生共同财政事权转移支付收入</t>
  </si>
  <si>
    <t xml:space="preserve">        其他一般性转移支付收入</t>
  </si>
  <si>
    <t xml:space="preserve">        节能环保共同财政事权转移支付收入</t>
  </si>
  <si>
    <t>（二）专项转移支付收入</t>
  </si>
  <si>
    <t xml:space="preserve">        农林水共同财政事权转移支付收入</t>
  </si>
  <si>
    <t xml:space="preserve">        一般公共服务</t>
  </si>
  <si>
    <t xml:space="preserve">        住房保障共同财政事权转移支付收入</t>
  </si>
  <si>
    <t xml:space="preserve">        外交</t>
  </si>
  <si>
    <t xml:space="preserve">        其他共同财政事权转移支付收入</t>
  </si>
  <si>
    <t xml:space="preserve">        国防</t>
  </si>
  <si>
    <t xml:space="preserve">        公共安全</t>
  </si>
  <si>
    <t>（三）专项转移支付收入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</si>
  <si>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</si>
  <si>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</si>
  <si>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</si>
  <si>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</si>
  <si>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医疗卫生与计划生育</t>
  </si>
  <si>
    <t xml:space="preserve">        节能环保</t>
  </si>
  <si>
    <t xml:space="preserve">        城乡社区</t>
  </si>
  <si>
    <t xml:space="preserve">        文化旅游体育与传媒</t>
  </si>
  <si>
    <t xml:space="preserve">        农林水</t>
  </si>
  <si>
    <t xml:space="preserve">        交通运输</t>
  </si>
  <si>
    <t xml:space="preserve">        卫生健康</t>
  </si>
  <si>
    <t xml:space="preserve">        资源勘探信息等</t>
  </si>
  <si>
    <t xml:space="preserve">        商业服务业等</t>
  </si>
  <si>
    <t xml:space="preserve">        金融</t>
  </si>
  <si>
    <t xml:space="preserve">        国土海洋气象等</t>
  </si>
  <si>
    <t xml:space="preserve">        住房保障</t>
  </si>
  <si>
    <t xml:space="preserve">        资源勘探工业信息等</t>
  </si>
  <si>
    <t xml:space="preserve">        粮油物资储备</t>
  </si>
  <si>
    <t xml:space="preserve">        其他收入</t>
  </si>
  <si>
    <t xml:space="preserve"> </t>
  </si>
  <si>
    <t xml:space="preserve">        自然资源海洋气象等</t>
  </si>
  <si>
    <t xml:space="preserve">        灾害防治及应急管理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</si>
  <si>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</si>
  <si>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</si>
  <si>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</si>
  <si>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</si>
  <si>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</si>
  <si>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</si>
  <si>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</si>
  <si>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</si>
  <si>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</si>
  <si>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>四、债券还本支出</t>
  </si>
  <si>
    <t xml:space="preserve">    从其他资金调入</t>
  </si>
  <si>
    <t xml:space="preserve">    地方政府一般债务还本支出</t>
  </si>
  <si>
    <t>四、地方政府债券收入</t>
  </si>
  <si>
    <t xml:space="preserve">  地方政府一般债务收入</t>
  </si>
  <si>
    <t xml:space="preserve">  地方政府一般债务转贷收入</t>
  </si>
  <si>
    <t>注：本表详细反映2020年一般公共预算转移性收入和转移性支出情况，其中中央补助和补助区县细化到项级科目。补助街镇支出主要为对街镇城乡低保、农村公共服务、基础设施建设等补助支出。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</si>
</sst>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9">
    <font>
      <sz val="12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2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/>
      <protection/>
    </xf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41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76" fontId="28" fillId="24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28" fillId="24" borderId="14" xfId="0" applyNumberFormat="1" applyFont="1" applyFill="1" applyBorder="1" applyAlignment="1" applyProtection="1">
      <alignment vertical="center"/>
      <protection locked="0"/>
    </xf>
    <xf numFmtId="1" fontId="28" fillId="24" borderId="13" xfId="0" applyNumberFormat="1" applyFont="1" applyFill="1" applyBorder="1" applyAlignment="1" applyProtection="1">
      <alignment vertical="center"/>
      <protection locked="0"/>
    </xf>
    <xf numFmtId="0" fontId="28" fillId="24" borderId="14" xfId="0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  <xf numFmtId="1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="90" zoomScaleNormal="90" workbookViewId="0" topLeftCell="A1">
      <selection activeCell="G6" sqref="G6"/>
    </sheetView>
  </sheetViews>
  <sheetFormatPr defaultColWidth="9.00390625" defaultRowHeight="14.25"/>
  <cols>
    <col min="1" max="1" width="44.00390625" style="8" customWidth="1"/>
    <col min="2" max="2" width="11.75390625" style="8" customWidth="1"/>
    <col min="3" max="3" width="35.75390625" style="8" customWidth="1"/>
    <col min="4" max="4" width="11.75390625" style="8" customWidth="1"/>
    <col min="5" max="16384" width="9.00390625" style="8" customWidth="1"/>
  </cols>
  <sheetData>
    <row r="1" spans="1:4" s="1" customFormat="1" ht="30" customHeight="1">
      <c r="A1" s="9" t="s">
        <v>0</v>
      </c>
      <c r="B1" s="9"/>
      <c r="C1" s="9"/>
      <c r="D1" s="9"/>
    </row>
    <row r="2" spans="1:4" s="2" customFormat="1" ht="20.25" customHeight="1">
      <c r="A2" s="2" t="s">
        <v>1</v>
      </c>
      <c r="D2" s="10" t="s">
        <v>2</v>
      </c>
    </row>
    <row r="3" spans="1:4" s="3" customFormat="1" ht="21.75" customHeight="1">
      <c r="A3" s="11" t="s">
        <v>3</v>
      </c>
      <c r="B3" s="12" t="s">
        <v>4</v>
      </c>
      <c r="C3" s="13" t="s">
        <v>5</v>
      </c>
      <c r="D3" s="14" t="s">
        <v>4</v>
      </c>
    </row>
    <row r="4" spans="1:4" s="4" customFormat="1" ht="19.5" customHeight="1">
      <c r="A4" s="15" t="s">
        <v>6</v>
      </c>
      <c r="B4" s="16">
        <f>SUM(B5,B57,B58,B63)</f>
        <v>844758</v>
      </c>
      <c r="C4" s="17" t="s">
        <v>7</v>
      </c>
      <c r="D4" s="18">
        <f>D5+D8+D57+D61</f>
        <v>372346.7</v>
      </c>
    </row>
    <row r="5" spans="1:4" s="5" customFormat="1" ht="19.5" customHeight="1">
      <c r="A5" s="19" t="s">
        <v>8</v>
      </c>
      <c r="B5" s="20">
        <f>SUM(B6,B13,B35)</f>
        <v>462640</v>
      </c>
      <c r="C5" s="21" t="s">
        <v>9</v>
      </c>
      <c r="D5" s="22">
        <f>SUM(D6:D7)</f>
        <v>59300</v>
      </c>
    </row>
    <row r="6" spans="1:4" s="6" customFormat="1" ht="19.5" customHeight="1">
      <c r="A6" s="23" t="s">
        <v>10</v>
      </c>
      <c r="B6" s="24">
        <f>SUM(B7:B12)</f>
        <v>27503</v>
      </c>
      <c r="C6" s="25" t="s">
        <v>11</v>
      </c>
      <c r="D6" s="26">
        <v>7170</v>
      </c>
    </row>
    <row r="7" spans="1:4" s="6" customFormat="1" ht="19.5" customHeight="1">
      <c r="A7" s="27" t="s">
        <v>12</v>
      </c>
      <c r="B7" s="24">
        <v>1657</v>
      </c>
      <c r="C7" s="25" t="s">
        <v>13</v>
      </c>
      <c r="D7" s="26">
        <v>52130</v>
      </c>
    </row>
    <row r="8" spans="1:4" s="6" customFormat="1" ht="19.5" customHeight="1">
      <c r="A8" s="27" t="s">
        <v>14</v>
      </c>
      <c r="B8" s="24"/>
      <c r="C8" s="28" t="s">
        <v>15</v>
      </c>
      <c r="D8" s="22">
        <f>D9+D30</f>
        <v>136843.7</v>
      </c>
    </row>
    <row r="9" spans="1:6" s="6" customFormat="1" ht="19.5" customHeight="1">
      <c r="A9" s="27" t="s">
        <v>16</v>
      </c>
      <c r="B9" s="29">
        <v>13178</v>
      </c>
      <c r="C9" s="30" t="s">
        <v>17</v>
      </c>
      <c r="D9" s="26">
        <f>SUM(D10:D29)</f>
        <v>98971</v>
      </c>
      <c r="F9" s="31"/>
    </row>
    <row r="10" spans="1:4" s="6" customFormat="1" ht="19.5" customHeight="1">
      <c r="A10" s="27" t="s">
        <v>18</v>
      </c>
      <c r="B10" s="29"/>
      <c r="C10" s="30" t="s">
        <v>19</v>
      </c>
      <c r="D10" s="26">
        <v>90216.8</v>
      </c>
    </row>
    <row r="11" spans="1:4" s="6" customFormat="1" ht="19.5" customHeight="1">
      <c r="A11" s="27" t="s">
        <v>20</v>
      </c>
      <c r="B11" s="29">
        <v>12668</v>
      </c>
      <c r="C11" s="32" t="s">
        <v>21</v>
      </c>
      <c r="D11" s="26"/>
    </row>
    <row r="12" spans="1:4" s="6" customFormat="1" ht="19.5" customHeight="1">
      <c r="A12" s="27" t="s">
        <v>22</v>
      </c>
      <c r="B12" s="29"/>
      <c r="C12" s="33" t="s">
        <v>23</v>
      </c>
      <c r="D12" s="26"/>
    </row>
    <row r="13" spans="1:4" s="6" customFormat="1" ht="19.5" customHeight="1">
      <c r="A13" s="27" t="s">
        <v>24</v>
      </c>
      <c r="B13" s="29">
        <f>SUM(B14:B34)</f>
        <v>291628</v>
      </c>
      <c r="C13" s="33" t="s">
        <v>25</v>
      </c>
      <c r="D13" s="26"/>
    </row>
    <row r="14" spans="1:4" s="6" customFormat="1" ht="19.5" customHeight="1">
      <c r="A14" s="27" t="s">
        <v>19</v>
      </c>
      <c r="B14" s="34"/>
      <c r="C14" s="33" t="s">
        <v>26</v>
      </c>
      <c r="D14" s="26"/>
    </row>
    <row r="15" spans="1:4" s="6" customFormat="1" ht="19.5" customHeight="1">
      <c r="A15" s="35" t="s">
        <v>21</v>
      </c>
      <c r="B15" s="36">
        <v>43911</v>
      </c>
      <c r="C15" s="33" t="s">
        <v>27</v>
      </c>
      <c r="D15" s="26"/>
    </row>
    <row r="16" spans="1:4" s="6" customFormat="1" ht="19.5" customHeight="1">
      <c r="A16" s="37" t="s">
        <v>23</v>
      </c>
      <c r="B16" s="38">
        <v>54212</v>
      </c>
      <c r="C16" s="33" t="s">
        <v>28</v>
      </c>
      <c r="D16" s="26"/>
    </row>
    <row r="17" spans="1:4" s="6" customFormat="1" ht="19.5" customHeight="1">
      <c r="A17" s="37" t="s">
        <v>25</v>
      </c>
      <c r="B17" s="38">
        <v>14888</v>
      </c>
      <c r="C17" s="33" t="s">
        <v>29</v>
      </c>
      <c r="D17" s="26"/>
    </row>
    <row r="18" spans="1:4" s="6" customFormat="1" ht="19.5" customHeight="1">
      <c r="A18" s="37" t="s">
        <v>26</v>
      </c>
      <c r="B18" s="38">
        <v>1259</v>
      </c>
      <c r="C18" s="33" t="s">
        <v>30</v>
      </c>
      <c r="D18" s="26"/>
    </row>
    <row r="19" spans="1:4" s="6" customFormat="1" ht="19.5" customHeight="1">
      <c r="A19" s="37" t="s">
        <v>27</v>
      </c>
      <c r="B19" s="38"/>
      <c r="C19" s="33" t="s">
        <v>31</v>
      </c>
      <c r="D19" s="26"/>
    </row>
    <row r="20" spans="1:4" s="6" customFormat="1" ht="19.5" customHeight="1">
      <c r="A20" s="37" t="s">
        <v>32</v>
      </c>
      <c r="B20" s="38">
        <v>1880</v>
      </c>
      <c r="C20" s="32" t="s">
        <v>33</v>
      </c>
      <c r="D20" s="26"/>
    </row>
    <row r="21" spans="1:4" s="6" customFormat="1" ht="19.5" customHeight="1">
      <c r="A21" s="37" t="s">
        <v>34</v>
      </c>
      <c r="B21" s="38"/>
      <c r="C21" s="33" t="s">
        <v>35</v>
      </c>
      <c r="D21" s="26"/>
    </row>
    <row r="22" spans="1:4" s="6" customFormat="1" ht="19.5" customHeight="1">
      <c r="A22" s="37" t="s">
        <v>36</v>
      </c>
      <c r="B22" s="38">
        <v>19539</v>
      </c>
      <c r="C22" s="33" t="s">
        <v>32</v>
      </c>
      <c r="D22" s="26"/>
    </row>
    <row r="23" spans="1:4" s="6" customFormat="1" ht="19.5" customHeight="1">
      <c r="A23" s="37" t="s">
        <v>37</v>
      </c>
      <c r="B23" s="38">
        <v>3387</v>
      </c>
      <c r="C23" s="33" t="s">
        <v>34</v>
      </c>
      <c r="D23" s="26"/>
    </row>
    <row r="24" spans="1:4" s="6" customFormat="1" ht="19.5" customHeight="1">
      <c r="A24" s="35" t="s">
        <v>38</v>
      </c>
      <c r="B24" s="38">
        <v>2481</v>
      </c>
      <c r="C24" s="33" t="s">
        <v>36</v>
      </c>
      <c r="D24" s="26"/>
    </row>
    <row r="25" spans="1:4" s="6" customFormat="1" ht="19.5" customHeight="1">
      <c r="A25" s="39" t="s">
        <v>39</v>
      </c>
      <c r="B25" s="38">
        <v>17307</v>
      </c>
      <c r="C25" s="33" t="s">
        <v>40</v>
      </c>
      <c r="D25" s="40"/>
    </row>
    <row r="26" spans="1:4" s="6" customFormat="1" ht="19.5" customHeight="1">
      <c r="A26" s="39" t="s">
        <v>41</v>
      </c>
      <c r="B26" s="38"/>
      <c r="C26" s="33" t="s">
        <v>42</v>
      </c>
      <c r="D26" s="40"/>
    </row>
    <row r="27" spans="1:4" s="6" customFormat="1" ht="19.5" customHeight="1">
      <c r="A27" s="39" t="s">
        <v>43</v>
      </c>
      <c r="B27" s="38">
        <v>553</v>
      </c>
      <c r="C27" s="33" t="s">
        <v>44</v>
      </c>
      <c r="D27" s="40"/>
    </row>
    <row r="28" spans="1:4" s="6" customFormat="1" ht="19.5" customHeight="1">
      <c r="A28" s="39" t="s">
        <v>45</v>
      </c>
      <c r="B28" s="38">
        <v>36559</v>
      </c>
      <c r="C28" s="33" t="s">
        <v>37</v>
      </c>
      <c r="D28" s="26"/>
    </row>
    <row r="29" spans="1:4" s="6" customFormat="1" ht="19.5" customHeight="1">
      <c r="A29" s="39" t="s">
        <v>46</v>
      </c>
      <c r="B29" s="38">
        <v>47005</v>
      </c>
      <c r="C29" s="33" t="s">
        <v>47</v>
      </c>
      <c r="D29" s="40">
        <f>11143.2-2389</f>
        <v>8754.2</v>
      </c>
    </row>
    <row r="30" spans="1:4" s="6" customFormat="1" ht="19.5" customHeight="1">
      <c r="A30" s="39" t="s">
        <v>48</v>
      </c>
      <c r="B30" s="38">
        <v>6165</v>
      </c>
      <c r="C30" s="33" t="s">
        <v>49</v>
      </c>
      <c r="D30" s="40">
        <f>SUM(D31:D50)</f>
        <v>37872.700000000004</v>
      </c>
    </row>
    <row r="31" spans="1:4" s="6" customFormat="1" ht="19.5" customHeight="1">
      <c r="A31" s="39" t="s">
        <v>50</v>
      </c>
      <c r="B31" s="38">
        <v>31397</v>
      </c>
      <c r="C31" s="33" t="s">
        <v>51</v>
      </c>
      <c r="D31" s="40">
        <v>3893.4</v>
      </c>
    </row>
    <row r="32" spans="1:4" s="6" customFormat="1" ht="19.5" customHeight="1">
      <c r="A32" s="39" t="s">
        <v>52</v>
      </c>
      <c r="B32" s="38">
        <v>8732</v>
      </c>
      <c r="C32" s="33" t="s">
        <v>53</v>
      </c>
      <c r="D32" s="40"/>
    </row>
    <row r="33" spans="1:4" s="6" customFormat="1" ht="19.5" customHeight="1">
      <c r="A33" s="39" t="s">
        <v>54</v>
      </c>
      <c r="B33" s="38">
        <v>170</v>
      </c>
      <c r="C33" s="33" t="s">
        <v>55</v>
      </c>
      <c r="D33" s="40"/>
    </row>
    <row r="34" spans="1:4" s="6" customFormat="1" ht="19.5" customHeight="1">
      <c r="A34" s="37" t="s">
        <v>47</v>
      </c>
      <c r="B34" s="38">
        <v>2183</v>
      </c>
      <c r="C34" s="33" t="s">
        <v>56</v>
      </c>
      <c r="D34" s="40">
        <v>25</v>
      </c>
    </row>
    <row r="35" spans="1:4" s="6" customFormat="1" ht="19.5" customHeight="1">
      <c r="A35" s="37" t="s">
        <v>57</v>
      </c>
      <c r="B35" s="29">
        <f>SUM(B36:B56)</f>
        <v>143509</v>
      </c>
      <c r="C35" s="33" t="s">
        <v>58</v>
      </c>
      <c r="D35" s="40"/>
    </row>
    <row r="36" spans="1:4" s="6" customFormat="1" ht="19.5" customHeight="1">
      <c r="A36" s="37" t="s">
        <v>51</v>
      </c>
      <c r="B36" s="41">
        <v>26</v>
      </c>
      <c r="C36" s="33" t="s">
        <v>59</v>
      </c>
      <c r="D36" s="40">
        <v>511.2</v>
      </c>
    </row>
    <row r="37" spans="1:4" s="6" customFormat="1" ht="19.5" customHeight="1">
      <c r="A37" s="37" t="s">
        <v>53</v>
      </c>
      <c r="B37" s="41"/>
      <c r="C37" s="33" t="s">
        <v>60</v>
      </c>
      <c r="D37" s="26">
        <v>8864.1</v>
      </c>
    </row>
    <row r="38" spans="1:4" s="6" customFormat="1" ht="19.5" customHeight="1">
      <c r="A38" s="37" t="s">
        <v>55</v>
      </c>
      <c r="B38" s="41"/>
      <c r="C38" s="33" t="s">
        <v>61</v>
      </c>
      <c r="D38" s="26">
        <v>1689.2</v>
      </c>
    </row>
    <row r="39" spans="1:4" s="6" customFormat="1" ht="19.5" customHeight="1">
      <c r="A39" s="37" t="s">
        <v>56</v>
      </c>
      <c r="B39" s="41"/>
      <c r="C39" s="33" t="s">
        <v>62</v>
      </c>
      <c r="D39" s="26">
        <v>26.5</v>
      </c>
    </row>
    <row r="40" spans="1:4" s="6" customFormat="1" ht="19.5" customHeight="1">
      <c r="A40" s="37" t="s">
        <v>58</v>
      </c>
      <c r="B40" s="41">
        <v>1198</v>
      </c>
      <c r="C40" s="33" t="s">
        <v>63</v>
      </c>
      <c r="D40" s="26"/>
    </row>
    <row r="41" spans="1:4" s="6" customFormat="1" ht="19.5" customHeight="1">
      <c r="A41" s="37" t="s">
        <v>59</v>
      </c>
      <c r="B41" s="41">
        <v>1611</v>
      </c>
      <c r="C41" s="33" t="s">
        <v>64</v>
      </c>
      <c r="D41" s="26"/>
    </row>
    <row r="42" spans="1:4" s="6" customFormat="1" ht="19.5" customHeight="1">
      <c r="A42" s="37" t="s">
        <v>65</v>
      </c>
      <c r="B42" s="41">
        <v>254</v>
      </c>
      <c r="C42" s="33" t="s">
        <v>66</v>
      </c>
      <c r="D42" s="26">
        <v>7245.7</v>
      </c>
    </row>
    <row r="43" spans="1:4" s="6" customFormat="1" ht="19.5" customHeight="1">
      <c r="A43" s="37" t="s">
        <v>61</v>
      </c>
      <c r="B43" s="41">
        <v>1778</v>
      </c>
      <c r="C43" s="33" t="s">
        <v>67</v>
      </c>
      <c r="D43" s="26">
        <v>100</v>
      </c>
    </row>
    <row r="44" spans="1:4" s="6" customFormat="1" ht="19.5" customHeight="1">
      <c r="A44" s="37" t="s">
        <v>68</v>
      </c>
      <c r="B44" s="41">
        <v>1590</v>
      </c>
      <c r="C44" s="33" t="s">
        <v>69</v>
      </c>
      <c r="D44" s="26"/>
    </row>
    <row r="45" spans="1:4" s="6" customFormat="1" ht="19.5" customHeight="1">
      <c r="A45" s="37" t="s">
        <v>63</v>
      </c>
      <c r="B45" s="41">
        <v>15558</v>
      </c>
      <c r="C45" s="33" t="s">
        <v>70</v>
      </c>
      <c r="D45" s="26"/>
    </row>
    <row r="46" spans="1:4" s="6" customFormat="1" ht="19.5" customHeight="1">
      <c r="A46" s="37" t="s">
        <v>64</v>
      </c>
      <c r="B46" s="41">
        <v>22</v>
      </c>
      <c r="C46" s="33" t="s">
        <v>71</v>
      </c>
      <c r="D46" s="26"/>
    </row>
    <row r="47" spans="1:4" s="6" customFormat="1" ht="19.5" customHeight="1">
      <c r="A47" s="37" t="s">
        <v>66</v>
      </c>
      <c r="B47" s="41">
        <v>31987</v>
      </c>
      <c r="C47" s="33" t="s">
        <v>72</v>
      </c>
      <c r="D47" s="26"/>
    </row>
    <row r="48" spans="1:4" s="6" customFormat="1" ht="19.5" customHeight="1">
      <c r="A48" s="37" t="s">
        <v>67</v>
      </c>
      <c r="B48" s="41">
        <v>35008</v>
      </c>
      <c r="C48" s="33" t="s">
        <v>73</v>
      </c>
      <c r="D48" s="26">
        <v>13200</v>
      </c>
    </row>
    <row r="49" spans="1:4" s="6" customFormat="1" ht="19.5" customHeight="1">
      <c r="A49" s="37" t="s">
        <v>74</v>
      </c>
      <c r="B49" s="41">
        <v>886</v>
      </c>
      <c r="C49" s="33" t="s">
        <v>75</v>
      </c>
      <c r="D49" s="26"/>
    </row>
    <row r="50" spans="1:4" s="6" customFormat="1" ht="19.5" customHeight="1">
      <c r="A50" s="37" t="s">
        <v>70</v>
      </c>
      <c r="B50" s="41">
        <v>672</v>
      </c>
      <c r="C50" s="42" t="s">
        <v>76</v>
      </c>
      <c r="D50" s="26">
        <v>2317.6</v>
      </c>
    </row>
    <row r="51" spans="1:4" s="6" customFormat="1" ht="19.5" customHeight="1">
      <c r="A51" s="37" t="s">
        <v>71</v>
      </c>
      <c r="B51" s="41">
        <v>957</v>
      </c>
      <c r="C51" s="43" t="s">
        <v>77</v>
      </c>
      <c r="D51" s="40"/>
    </row>
    <row r="52" spans="1:4" s="6" customFormat="1" ht="19.5" customHeight="1">
      <c r="A52" s="37" t="s">
        <v>78</v>
      </c>
      <c r="B52" s="41">
        <v>10247</v>
      </c>
      <c r="C52" s="43" t="s">
        <v>77</v>
      </c>
      <c r="D52" s="40"/>
    </row>
    <row r="53" spans="1:4" s="6" customFormat="1" ht="19.5" customHeight="1">
      <c r="A53" s="37" t="s">
        <v>73</v>
      </c>
      <c r="B53" s="41">
        <v>26297</v>
      </c>
      <c r="C53" s="43" t="s">
        <v>77</v>
      </c>
      <c r="D53" s="40"/>
    </row>
    <row r="54" spans="1:4" s="6" customFormat="1" ht="19.5" customHeight="1">
      <c r="A54" s="37" t="s">
        <v>75</v>
      </c>
      <c r="B54" s="41"/>
      <c r="C54" s="43" t="s">
        <v>77</v>
      </c>
      <c r="D54" s="40"/>
    </row>
    <row r="55" spans="1:4" s="6" customFormat="1" ht="19.5" customHeight="1">
      <c r="A55" s="44" t="s">
        <v>79</v>
      </c>
      <c r="B55" s="45">
        <v>8110</v>
      </c>
      <c r="C55" s="43" t="s">
        <v>77</v>
      </c>
      <c r="D55" s="40"/>
    </row>
    <row r="56" spans="1:4" s="6" customFormat="1" ht="19.5" customHeight="1">
      <c r="A56" s="46" t="s">
        <v>76</v>
      </c>
      <c r="B56" s="45">
        <v>7308</v>
      </c>
      <c r="C56" s="43"/>
      <c r="D56" s="40"/>
    </row>
    <row r="57" spans="1:4" s="5" customFormat="1" ht="19.5" customHeight="1">
      <c r="A57" s="47" t="s">
        <v>80</v>
      </c>
      <c r="B57" s="48">
        <v>7689</v>
      </c>
      <c r="C57" s="21" t="s">
        <v>81</v>
      </c>
      <c r="D57" s="49">
        <f>SUM(D58:D60)</f>
        <v>62303</v>
      </c>
    </row>
    <row r="58" spans="1:4" s="6" customFormat="1" ht="19.5" customHeight="1">
      <c r="A58" s="50" t="s">
        <v>82</v>
      </c>
      <c r="B58" s="51">
        <f>SUM(B59:B62)</f>
        <v>230529</v>
      </c>
      <c r="C58" s="52" t="s">
        <v>83</v>
      </c>
      <c r="D58" s="53">
        <v>62303</v>
      </c>
    </row>
    <row r="59" spans="1:4" s="6" customFormat="1" ht="19.5" customHeight="1">
      <c r="A59" s="27" t="s">
        <v>84</v>
      </c>
      <c r="B59" s="54"/>
      <c r="C59" s="52" t="s">
        <v>85</v>
      </c>
      <c r="D59" s="26"/>
    </row>
    <row r="60" spans="1:4" s="6" customFormat="1" ht="19.5" customHeight="1">
      <c r="A60" s="27" t="s">
        <v>86</v>
      </c>
      <c r="B60" s="54">
        <v>200000</v>
      </c>
      <c r="C60" s="52" t="s">
        <v>87</v>
      </c>
      <c r="D60" s="26"/>
    </row>
    <row r="61" spans="1:4" s="6" customFormat="1" ht="19.5" customHeight="1">
      <c r="A61" s="27" t="s">
        <v>88</v>
      </c>
      <c r="B61" s="54">
        <v>30529</v>
      </c>
      <c r="C61" s="55" t="s">
        <v>89</v>
      </c>
      <c r="D61" s="22">
        <f>D62</f>
        <v>113900</v>
      </c>
    </row>
    <row r="62" spans="1:4" s="6" customFormat="1" ht="19.5" customHeight="1">
      <c r="A62" s="27" t="s">
        <v>90</v>
      </c>
      <c r="B62" s="24"/>
      <c r="C62" s="56" t="s">
        <v>91</v>
      </c>
      <c r="D62" s="53">
        <v>113900</v>
      </c>
    </row>
    <row r="63" spans="1:4" s="6" customFormat="1" ht="19.5" customHeight="1">
      <c r="A63" s="50" t="s">
        <v>92</v>
      </c>
      <c r="B63" s="20">
        <f>SUM(B64:B65)</f>
        <v>143900</v>
      </c>
      <c r="C63" s="56"/>
      <c r="D63" s="53"/>
    </row>
    <row r="64" spans="1:4" s="7" customFormat="1" ht="19.5" customHeight="1">
      <c r="A64" s="57" t="s">
        <v>93</v>
      </c>
      <c r="B64" s="54">
        <v>30000</v>
      </c>
      <c r="C64" s="58"/>
      <c r="D64" s="59"/>
    </row>
    <row r="65" spans="1:4" s="6" customFormat="1" ht="19.5" customHeight="1">
      <c r="A65" s="60" t="s">
        <v>94</v>
      </c>
      <c r="B65" s="54">
        <v>113900</v>
      </c>
      <c r="C65" s="61"/>
      <c r="D65" s="62"/>
    </row>
    <row r="66" spans="1:4" ht="37.5" customHeight="1">
      <c r="A66" s="63" t="s">
        <v>95</v>
      </c>
      <c r="B66" s="63"/>
      <c r="C66" s="63"/>
      <c r="D66" s="63"/>
    </row>
    <row r="67" ht="19.5" customHeight="1"/>
    <row r="68" ht="19.5" customHeight="1"/>
    <row r="69" ht="19.5" customHeight="1"/>
    <row r="70" ht="19.5" customHeight="1"/>
  </sheetData>
  <sheetProtection/>
  <protectedRanges>
    <protectedRange sqref="B24:B30" name="区域1_1"/>
    <protectedRange sqref="B31" name="区域1_2"/>
    <protectedRange sqref="B32" name="区域1"/>
    <protectedRange sqref="B33" name="区域1_3"/>
  </protectedRanges>
  <mergeCells count="2">
    <mergeCell ref="A1:D1"/>
    <mergeCell ref="A66:D66"/>
  </mergeCells>
  <printOptions horizontalCentered="1"/>
  <pageMargins left="0.47" right="0.47" top="0.59" bottom="0.47" header="0.31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任晓波</cp:lastModifiedBy>
  <cp:lastPrinted>2019-12-28T09:39:14Z</cp:lastPrinted>
  <dcterms:created xsi:type="dcterms:W3CDTF">2006-02-13T05:15:25Z</dcterms:created>
  <dcterms:modified xsi:type="dcterms:W3CDTF">2021-02-02T08:57:47Z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