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8" sheetId="1" r:id="rId1"/>
  </sheets>
  <definedNames>
    <definedName name="_xlnm.Print_Titles" localSheetId="0">'18'!$1:$4</definedName>
    <definedName name="地区名称">#REF!</definedName>
    <definedName name="_xlnm._FilterDatabase" localSheetId="0" hidden="1">'18'!$A$4:$C$549</definedName>
  </definedNames>
  <calcPr fullCalcOnLoad="1"/>
</workbook>
</file>

<file path=xl/sharedStrings.xml><?xml version="1.0" encoding="utf-8"?>
<sst xmlns="http://schemas.openxmlformats.org/spreadsheetml/2006/main" count="552" uniqueCount="445">
  <si>
    <r>
      <t>重庆市綦江区</t>
    </r>
    <r>
      <rPr>
        <sz val="18"/>
        <color indexed="8"/>
        <rFont val="方正小标宋_GBK"/>
        <family val="4"/>
      </rPr>
      <t>2021</t>
    </r>
    <r>
      <rPr>
        <sz val="18"/>
        <color indexed="8"/>
        <rFont val="方正小标宋_GBK"/>
        <family val="4"/>
      </rPr>
      <t>年区级一般公共预算本级支出预算表</t>
    </r>
  </si>
  <si>
    <t>（按功能分类科目到项级）</t>
  </si>
  <si>
    <t>制表：綦江区财政局</t>
  </si>
  <si>
    <t>单位：万元</t>
  </si>
  <si>
    <t>科目编码</t>
  </si>
  <si>
    <t>科目名称</t>
  </si>
  <si>
    <t>预算数</t>
  </si>
  <si>
    <t>本级支出合计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</si>
  <si>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</si>
  <si>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</si>
  <si>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</si>
  <si>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</si>
  <si>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</si>
  <si>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</si>
  <si>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</si>
  <si>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</si>
  <si>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</si>
  <si>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</si>
  <si>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</si>
  <si>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</si>
  <si>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</si>
  <si>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</si>
  <si>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</si>
  <si>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</si>
  <si>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</si>
  <si>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专项业务及机关事务管理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</si>
  <si>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</si>
  <si>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</si>
  <si>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</si>
  <si>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</si>
  <si>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</si>
  <si>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</si>
  <si>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</si>
  <si>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</si>
  <si>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</si>
  <si>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</si>
  <si>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</si>
  <si>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</si>
  <si>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</si>
  <si>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</si>
  <si>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</si>
  <si>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</si>
  <si>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</si>
  <si>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</si>
  <si>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</si>
  <si>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</si>
  <si>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</si>
  <si>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</si>
  <si>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</si>
  <si>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港澳台事务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</si>
  <si>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</si>
  <si>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</si>
  <si>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</si>
  <si>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</si>
  <si>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</si>
  <si>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</si>
  <si>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</si>
  <si>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</si>
  <si>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</si>
  <si>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</si>
  <si>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</si>
  <si>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</si>
  <si>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</si>
  <si>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</si>
  <si>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</si>
  <si>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</si>
  <si>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网信事务</t>
  </si>
  <si>
    <t xml:space="preserve">    市场监督管理事务</t>
  </si>
  <si>
    <t xml:space="preserve">      市场主体管理</t>
  </si>
  <si>
    <t xml:space="preserve">      质量基础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</si>
  <si>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</si>
  <si>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</si>
  <si>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</si>
  <si>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</si>
  <si>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>三、国防支出</t>
  </si>
  <si>
    <t xml:space="preserve">    国防动员</t>
  </si>
  <si>
    <t xml:space="preserve">      兵役征集</t>
  </si>
  <si>
    <t xml:space="preserve">      民兵</t>
  </si>
  <si>
    <t xml:space="preserve">      其他国防动员支出</t>
  </si>
  <si>
    <t>四、公共安全支出</t>
  </si>
  <si>
    <t xml:space="preserve">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</si>
  <si>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</si>
  <si>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</si>
  <si>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</si>
  <si>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</si>
  <si>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</si>
  <si>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</si>
  <si>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</si>
  <si>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</si>
  <si>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</si>
  <si>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法制建设</t>
  </si>
  <si>
    <t xml:space="preserve">    国家保密</t>
  </si>
  <si>
    <t xml:space="preserve">      保密管理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</si>
  <si>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</si>
  <si>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</si>
  <si>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</si>
  <si>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</si>
  <si>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</si>
  <si>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</si>
  <si>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</si>
  <si>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</si>
  <si>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</si>
  <si>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</si>
  <si>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</si>
  <si>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</si>
  <si>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</si>
  <si>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</si>
  <si>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</si>
  <si>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</si>
  <si>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</si>
  <si>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</si>
  <si>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</si>
  <si>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</si>
  <si>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</si>
  <si>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</si>
  <si>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</si>
  <si>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</si>
  <si>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</si>
  <si>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</si>
  <si>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</si>
  <si>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</si>
  <si>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</si>
  <si>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</si>
  <si>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</si>
  <si>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</si>
  <si>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</si>
  <si>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</si>
  <si>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</si>
  <si>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</si>
  <si>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</si>
  <si>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</si>
  <si>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</si>
  <si>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</si>
  <si>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</si>
  <si>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</si>
  <si>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</si>
  <si>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文化和旅游管理事务</t>
  </si>
  <si>
    <t xml:space="preserve">      其他文化和旅游支出</t>
  </si>
  <si>
    <t xml:space="preserve">    文物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</si>
  <si>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</si>
  <si>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</si>
  <si>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</si>
  <si>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</si>
  <si>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</si>
  <si>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</si>
  <si>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</si>
  <si>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</si>
  <si>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</si>
  <si>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</si>
  <si>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</si>
  <si>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</si>
  <si>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</si>
  <si>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</si>
  <si>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</si>
  <si>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</si>
  <si>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</si>
  <si>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</si>
  <si>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</si>
  <si>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</si>
  <si>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</si>
  <si>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</si>
  <si>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</si>
  <si>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</si>
  <si>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</si>
  <si>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</si>
  <si>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</si>
  <si>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</si>
  <si>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</si>
  <si>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</si>
  <si>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</si>
  <si>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</si>
  <si>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</si>
  <si>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</si>
  <si>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</si>
  <si>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</si>
  <si>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</si>
  <si>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</si>
  <si>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</si>
  <si>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</si>
  <si>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</si>
  <si>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</si>
  <si>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</si>
  <si>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</si>
  <si>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</si>
  <si>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</si>
  <si>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</si>
  <si>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</si>
  <si>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</si>
  <si>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</si>
  <si>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</si>
  <si>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</si>
  <si>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</si>
  <si>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</si>
  <si>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</si>
  <si>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</si>
  <si>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</si>
  <si>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</si>
  <si>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</si>
  <si>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</si>
  <si>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</si>
  <si>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</si>
  <si>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</si>
  <si>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</si>
  <si>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</si>
  <si>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</si>
  <si>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</si>
  <si>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</si>
  <si>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</si>
  <si>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</si>
  <si>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</si>
  <si>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</si>
  <si>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</si>
  <si>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</si>
  <si>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</si>
  <si>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</si>
  <si>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</si>
  <si>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</si>
  <si>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</si>
  <si>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</si>
  <si>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</si>
  <si>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</si>
  <si>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</si>
  <si>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</si>
  <si>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</si>
  <si>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</si>
  <si>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</si>
  <si>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</si>
  <si>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</si>
  <si>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</si>
  <si>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</si>
  <si>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精神病医院</t>
  </si>
  <si>
    <t xml:space="preserve">      妇幼保健医院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</si>
  <si>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</si>
  <si>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</si>
  <si>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</si>
  <si>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</si>
  <si>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</si>
  <si>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</si>
  <si>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</si>
  <si>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</si>
  <si>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</si>
  <si>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</si>
  <si>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</si>
  <si>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</si>
  <si>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</si>
  <si>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</si>
  <si>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</si>
  <si>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</si>
  <si>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</si>
  <si>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</si>
  <si>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</si>
  <si>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</si>
  <si>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</si>
  <si>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</si>
  <si>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</si>
  <si>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</si>
  <si>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</si>
  <si>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</si>
  <si>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</si>
  <si>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</si>
  <si>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</si>
  <si>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</si>
  <si>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</si>
  <si>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</si>
  <si>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其他卫生健康支出</t>
  </si>
  <si>
    <t>十、节能环保支出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</si>
  <si>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</si>
  <si>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</si>
  <si>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</si>
  <si>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</si>
  <si>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</si>
  <si>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</si>
  <si>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</si>
  <si>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</si>
  <si>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</si>
  <si>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</si>
  <si>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</si>
  <si>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</si>
  <si>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</si>
  <si>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</si>
  <si>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</si>
  <si>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退耕还林还草</t>
  </si>
  <si>
    <t xml:space="preserve">      退耕还林粮食费用补贴</t>
  </si>
  <si>
    <t xml:space="preserve">      其他退耕还林还草支出</t>
  </si>
  <si>
    <t xml:space="preserve">    能源节约利用</t>
  </si>
  <si>
    <t xml:space="preserve">    能源管理事务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</si>
  <si>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</si>
  <si>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</si>
  <si>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</si>
  <si>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</si>
  <si>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</si>
  <si>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</si>
  <si>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</si>
  <si>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</si>
  <si>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</si>
  <si>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</si>
  <si>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</si>
  <si>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</si>
  <si>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</si>
  <si>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</si>
  <si>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</si>
  <si>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</si>
  <si>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</si>
  <si>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</si>
  <si>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</si>
  <si>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</si>
  <si>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</si>
  <si>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防灾救灾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</si>
  <si>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</si>
  <si>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</si>
  <si>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</si>
  <si>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</si>
  <si>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</si>
  <si>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</si>
  <si>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</si>
  <si>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</si>
  <si>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</si>
  <si>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</si>
  <si>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</si>
  <si>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</si>
  <si>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</si>
  <si>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</si>
  <si>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</si>
  <si>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</si>
  <si>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</si>
  <si>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</si>
  <si>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</si>
  <si>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</si>
  <si>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</si>
  <si>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</si>
  <si>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</si>
  <si>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</si>
  <si>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</si>
  <si>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</si>
  <si>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</si>
  <si>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</si>
  <si>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</si>
  <si>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</si>
  <si>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</si>
  <si>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</si>
  <si>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</si>
  <si>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江河湖库水系综合整治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</si>
  <si>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</si>
  <si>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</si>
  <si>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</si>
  <si>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</si>
  <si>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</si>
  <si>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</si>
  <si>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</si>
  <si>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</si>
  <si>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</si>
  <si>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</si>
  <si>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</si>
  <si>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</si>
  <si>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</si>
  <si>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</si>
  <si>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</si>
  <si>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</si>
  <si>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</si>
  <si>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</si>
  <si>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其他农林水支出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</si>
  <si>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</si>
  <si>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</si>
  <si>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</si>
  <si>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</si>
  <si>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</si>
  <si>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</si>
  <si>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航道维护</t>
  </si>
  <si>
    <t xml:space="preserve">      海事管理</t>
  </si>
  <si>
    <t xml:space="preserve">      水路运输管理支出</t>
  </si>
  <si>
    <t xml:space="preserve">      其他公路水路运输支出</t>
  </si>
  <si>
    <t xml:space="preserve">    铁路运输</t>
  </si>
  <si>
    <t xml:space="preserve">      铁路路网建设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</si>
  <si>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</si>
  <si>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</si>
  <si>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</si>
  <si>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</si>
  <si>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</si>
  <si>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>十四、资源勘探工业信息等支出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</si>
  <si>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</si>
  <si>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</si>
  <si>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</si>
  <si>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无线电及信息通信监管</t>
  </si>
  <si>
    <t xml:space="preserve">      产业发展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</si>
  <si>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</si>
  <si>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</si>
  <si>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</si>
  <si>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</si>
  <si>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</si>
  <si>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>十五、商业服务业等支出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</si>
  <si>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</si>
  <si>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</si>
  <si>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</si>
  <si>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</si>
  <si>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>十六、金融支出</t>
  </si>
  <si>
    <t xml:space="preserve">    金融发展支出</t>
  </si>
  <si>
    <t xml:space="preserve">      利息费用补贴支出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</si>
  <si>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</si>
  <si>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</si>
  <si>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</si>
  <si>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</si>
  <si>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自然资源调查与确权登记</t>
  </si>
  <si>
    <t xml:space="preserve">      地质勘查与矿产资源管理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</si>
  <si>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</si>
  <si>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</si>
  <si>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</si>
  <si>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其他气象事务支出</t>
  </si>
  <si>
    <t>十九、住房保障支出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</si>
  <si>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</si>
  <si>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</si>
  <si>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</si>
  <si>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</si>
  <si>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</si>
  <si>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</si>
  <si>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</si>
  <si>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</si>
  <si>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</si>
  <si>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>二十、粮油物资储备支出</t>
  </si>
  <si>
    <t xml:space="preserve">    粮油储备</t>
  </si>
  <si>
    <t xml:space="preserve">      其他粮油储备支出</t>
  </si>
  <si>
    <t>二十一、灾害防治及应急管理支出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</si>
  <si>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</si>
  <si>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</si>
  <si>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</si>
  <si>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</si>
  <si>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</si>
  <si>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消防应急救援</t>
  </si>
  <si>
    <t xml:space="preserve">    森林消防事务</t>
  </si>
  <si>
    <t xml:space="preserve">      森林消防应急救援</t>
  </si>
  <si>
    <t xml:space="preserve">    煤矿安全</t>
  </si>
  <si>
    <t xml:space="preserve">      其他煤矿安全支出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</si>
  <si>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</si>
  <si>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</si>
  <si>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</si>
  <si>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</si>
  <si>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</si>
  <si>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</si>
  <si>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</si>
  <si>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</si>
  <si>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</si>
  <si>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</si>
  <si>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</si>
  <si>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>二十五、其他支出</t>
  </si>
  <si>
    <t xml:space="preserve">    其他支出</t>
  </si>
  <si>
    <t>注：本表详细反映2021年一般公共预算本级支出安排情况，按《预算法》要求细化到功能分类项级科目。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</si>
</sst>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_);[Red]\(0\)"/>
  </numFmts>
  <fonts count="44">
    <font>
      <sz val="12"/>
      <name val="宋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方正楷体_GBK"/>
      <family val="4"/>
    </font>
    <font>
      <b/>
      <sz val="16"/>
      <color indexed="8"/>
      <name val="黑体"/>
      <family val="3"/>
    </font>
    <font>
      <sz val="12"/>
      <color indexed="8"/>
      <name val="方正黑体_GBK"/>
      <family val="4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color theme="1"/>
      <name val="方正小标宋_GBK"/>
      <family val="4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方正楷体_GBK"/>
      <family val="4"/>
    </font>
    <font>
      <b/>
      <sz val="16"/>
      <color theme="1"/>
      <name val="黑体"/>
      <family val="3"/>
    </font>
    <font>
      <sz val="12"/>
      <color theme="1"/>
      <name val="方正黑体_GBK"/>
      <family val="4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0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/>
      <protection/>
    </xf>
    <xf numFmtId="0" fontId="25" fillId="10" borderId="1" applyNumberFormat="0" applyAlignment="0" applyProtection="0"/>
    <xf numFmtId="0" fontId="28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0" fillId="0" borderId="0">
      <alignment/>
      <protection/>
    </xf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left"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left" vertical="center" indent="1"/>
    </xf>
    <xf numFmtId="177" fontId="33" fillId="0" borderId="16" xfId="0" applyNumberFormat="1" applyFont="1" applyFill="1" applyBorder="1" applyAlignment="1" applyProtection="1">
      <alignment horizontal="left" vertical="center"/>
      <protection locked="0"/>
    </xf>
    <xf numFmtId="0" fontId="33" fillId="0" borderId="17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left" vertical="center" indent="2"/>
    </xf>
    <xf numFmtId="178" fontId="33" fillId="0" borderId="16" xfId="0" applyNumberFormat="1" applyFont="1" applyFill="1" applyBorder="1" applyAlignment="1" applyProtection="1">
      <alignment horizontal="left" vertical="center"/>
      <protection locked="0"/>
    </xf>
    <xf numFmtId="0" fontId="33" fillId="0" borderId="16" xfId="0" applyFont="1" applyFill="1" applyBorder="1" applyAlignment="1">
      <alignment vertical="center"/>
    </xf>
    <xf numFmtId="177" fontId="33" fillId="0" borderId="18" xfId="0" applyNumberFormat="1" applyFont="1" applyFill="1" applyBorder="1" applyAlignment="1" applyProtection="1">
      <alignment horizontal="left" vertical="center"/>
      <protection locked="0"/>
    </xf>
    <xf numFmtId="179" fontId="41" fillId="0" borderId="17" xfId="0" applyNumberFormat="1" applyFont="1" applyFill="1" applyBorder="1" applyAlignment="1" applyProtection="1">
      <alignment horizontal="left" vertical="center" indent="1"/>
      <protection locked="0"/>
    </xf>
    <xf numFmtId="179" fontId="43" fillId="0" borderId="17" xfId="0" applyNumberFormat="1" applyFont="1" applyFill="1" applyBorder="1" applyAlignment="1" applyProtection="1">
      <alignment horizontal="left" vertical="center" indent="2"/>
      <protection locked="0"/>
    </xf>
    <xf numFmtId="178" fontId="33" fillId="0" borderId="18" xfId="0" applyNumberFormat="1" applyFont="1" applyFill="1" applyBorder="1" applyAlignment="1" applyProtection="1">
      <alignment horizontal="left" vertical="center"/>
      <protection locked="0"/>
    </xf>
    <xf numFmtId="0" fontId="33" fillId="0" borderId="18" xfId="0" applyFont="1" applyFill="1" applyBorder="1" applyAlignment="1">
      <alignment vertical="center"/>
    </xf>
    <xf numFmtId="179" fontId="43" fillId="0" borderId="17" xfId="0" applyNumberFormat="1" applyFont="1" applyFill="1" applyBorder="1" applyAlignment="1">
      <alignment horizontal="left" vertical="center" indent="2"/>
    </xf>
    <xf numFmtId="179" fontId="41" fillId="0" borderId="17" xfId="0" applyNumberFormat="1" applyFont="1" applyFill="1" applyBorder="1" applyAlignment="1">
      <alignment horizontal="left" vertical="center" indent="1"/>
    </xf>
    <xf numFmtId="0" fontId="33" fillId="0" borderId="17" xfId="0" applyNumberFormat="1" applyFont="1" applyFill="1" applyBorder="1" applyAlignment="1" applyProtection="1">
      <alignment horizontal="center" vertical="center"/>
      <protection locked="0"/>
    </xf>
    <xf numFmtId="1" fontId="33" fillId="0" borderId="17" xfId="0" applyNumberFormat="1" applyFont="1" applyFill="1" applyBorder="1" applyAlignment="1" applyProtection="1">
      <alignment horizontal="center" vertical="center"/>
      <protection locked="0"/>
    </xf>
    <xf numFmtId="179" fontId="41" fillId="0" borderId="17" xfId="0" applyNumberFormat="1" applyFont="1" applyFill="1" applyBorder="1" applyAlignment="1" applyProtection="1">
      <alignment horizontal="left" vertical="center"/>
      <protection locked="0"/>
    </xf>
    <xf numFmtId="179" fontId="43" fillId="0" borderId="17" xfId="0" applyNumberFormat="1" applyFont="1" applyFill="1" applyBorder="1" applyAlignment="1" applyProtection="1">
      <alignment horizontal="left" vertical="center" indent="1"/>
      <protection locked="0"/>
    </xf>
    <xf numFmtId="0" fontId="33" fillId="0" borderId="16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32" fillId="0" borderId="0" xfId="0" applyFont="1" applyFill="1" applyAlignment="1">
      <alignment horizontal="left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07年年初预算表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36"/>
  <sheetViews>
    <sheetView tabSelected="1" zoomScale="80" zoomScaleNormal="80" workbookViewId="0" topLeftCell="A1">
      <selection activeCell="A1" sqref="A1:C1"/>
    </sheetView>
  </sheetViews>
  <sheetFormatPr defaultColWidth="9.00390625" defaultRowHeight="14.25"/>
  <cols>
    <col min="1" max="1" width="19.375" style="6" bestFit="1" customWidth="1"/>
    <col min="2" max="2" width="40.75390625" style="7" customWidth="1"/>
    <col min="3" max="3" width="21.25390625" style="8" customWidth="1"/>
    <col min="4" max="16384" width="9.00390625" style="7" customWidth="1"/>
  </cols>
  <sheetData>
    <row r="1" spans="1:3" s="1" customFormat="1" ht="24">
      <c r="A1" s="9" t="s">
        <v>0</v>
      </c>
      <c r="B1" s="10"/>
      <c r="C1" s="10"/>
    </row>
    <row r="2" spans="1:4" s="2" customFormat="1" ht="18.75" customHeight="1">
      <c r="A2" s="11" t="s">
        <v>1</v>
      </c>
      <c r="B2" s="12"/>
      <c r="C2" s="12"/>
      <c r="D2" s="13"/>
    </row>
    <row r="3" spans="1:4" s="3" customFormat="1" ht="17.25" customHeight="1">
      <c r="A3" s="14" t="s">
        <v>2</v>
      </c>
      <c r="B3" s="14"/>
      <c r="C3" s="15" t="s">
        <v>3</v>
      </c>
      <c r="D3" s="16"/>
    </row>
    <row r="4" spans="1:4" s="4" customFormat="1" ht="27" customHeight="1">
      <c r="A4" s="17" t="s">
        <v>4</v>
      </c>
      <c r="B4" s="18" t="s">
        <v>5</v>
      </c>
      <c r="C4" s="19" t="s">
        <v>6</v>
      </c>
      <c r="D4" s="13"/>
    </row>
    <row r="5" spans="1:4" ht="17.25" customHeight="1">
      <c r="A5" s="20" t="s">
        <v>7</v>
      </c>
      <c r="B5" s="21"/>
      <c r="C5" s="22">
        <v>849240</v>
      </c>
      <c r="D5" s="13"/>
    </row>
    <row r="6" spans="1:4" s="5" customFormat="1" ht="17.25" customHeight="1">
      <c r="A6" s="23">
        <v>201</v>
      </c>
      <c r="B6" s="24" t="s">
        <v>8</v>
      </c>
      <c r="C6" s="25">
        <f>C7+C18+C24+C32+C38+C45+C53+C56+C59+C63+C69+C72+C75+C80+C85+C91+C95+C100+C108+C112+C117</f>
        <v>82762</v>
      </c>
      <c r="D6" s="13"/>
    </row>
    <row r="7" spans="1:4" s="5" customFormat="1" ht="17.25" customHeight="1">
      <c r="A7" s="26">
        <v>20101</v>
      </c>
      <c r="B7" s="27" t="s">
        <v>9</v>
      </c>
      <c r="C7" s="28">
        <f>SUM(C8:C17)</f>
        <v>3459</v>
      </c>
      <c r="D7" s="13"/>
    </row>
    <row r="8" spans="1:4" s="5" customFormat="1" ht="17.25" customHeight="1">
      <c r="A8" s="29">
        <v>2010101</v>
      </c>
      <c r="B8" s="27" t="s">
        <v>10</v>
      </c>
      <c r="C8" s="28">
        <v>1285</v>
      </c>
      <c r="D8" s="13"/>
    </row>
    <row r="9" spans="1:4" s="5" customFormat="1" ht="17.25" customHeight="1">
      <c r="A9" s="29">
        <v>2010102</v>
      </c>
      <c r="B9" s="27" t="s">
        <v>11</v>
      </c>
      <c r="C9" s="28">
        <v>103</v>
      </c>
      <c r="D9" s="13"/>
    </row>
    <row r="10" spans="1:4" s="5" customFormat="1" ht="17.25" customHeight="1">
      <c r="A10" s="29">
        <v>2010104</v>
      </c>
      <c r="B10" s="30" t="s">
        <v>12</v>
      </c>
      <c r="C10" s="28">
        <v>338</v>
      </c>
      <c r="D10" s="13"/>
    </row>
    <row r="11" spans="1:4" s="5" customFormat="1" ht="17.25" customHeight="1">
      <c r="A11" s="29">
        <v>2010105</v>
      </c>
      <c r="B11" s="30" t="s">
        <v>13</v>
      </c>
      <c r="C11" s="28">
        <v>12</v>
      </c>
      <c r="D11" s="13"/>
    </row>
    <row r="12" spans="1:4" s="5" customFormat="1" ht="17.25" customHeight="1">
      <c r="A12" s="29">
        <v>2010106</v>
      </c>
      <c r="B12" s="31" t="s">
        <v>14</v>
      </c>
      <c r="C12" s="28">
        <v>160</v>
      </c>
      <c r="D12" s="13"/>
    </row>
    <row r="13" spans="1:4" s="5" customFormat="1" ht="17.25" customHeight="1">
      <c r="A13" s="29">
        <v>2010107</v>
      </c>
      <c r="B13" s="31" t="s">
        <v>15</v>
      </c>
      <c r="C13" s="28">
        <v>577</v>
      </c>
      <c r="D13" s="13"/>
    </row>
    <row r="14" spans="1:4" s="5" customFormat="1" ht="17.25" customHeight="1">
      <c r="A14" s="29">
        <v>2010108</v>
      </c>
      <c r="B14" s="31" t="s">
        <v>16</v>
      </c>
      <c r="C14" s="28">
        <v>471</v>
      </c>
      <c r="D14" s="13"/>
    </row>
    <row r="15" spans="1:4" s="5" customFormat="1" ht="17.25" customHeight="1">
      <c r="A15" s="29">
        <v>2010109</v>
      </c>
      <c r="B15" s="31" t="s">
        <v>17</v>
      </c>
      <c r="C15" s="28">
        <v>12</v>
      </c>
      <c r="D15" s="13"/>
    </row>
    <row r="16" spans="1:4" s="5" customFormat="1" ht="17.25" customHeight="1">
      <c r="A16" s="29">
        <v>2010150</v>
      </c>
      <c r="B16" s="31" t="s">
        <v>18</v>
      </c>
      <c r="C16" s="28">
        <v>1</v>
      </c>
      <c r="D16" s="13"/>
    </row>
    <row r="17" spans="1:4" s="5" customFormat="1" ht="17.25" customHeight="1">
      <c r="A17" s="29">
        <v>2010199</v>
      </c>
      <c r="B17" s="31" t="s">
        <v>19</v>
      </c>
      <c r="C17" s="28">
        <v>500</v>
      </c>
      <c r="D17" s="13"/>
    </row>
    <row r="18" spans="1:4" s="5" customFormat="1" ht="17.25" customHeight="1">
      <c r="A18" s="26">
        <v>20102</v>
      </c>
      <c r="B18" s="27" t="s">
        <v>20</v>
      </c>
      <c r="C18" s="28">
        <f>SUM(C19:C23)</f>
        <v>2263</v>
      </c>
      <c r="D18" s="13"/>
    </row>
    <row r="19" spans="1:4" s="5" customFormat="1" ht="17.25" customHeight="1">
      <c r="A19" s="29">
        <v>2010201</v>
      </c>
      <c r="B19" s="27" t="s">
        <v>10</v>
      </c>
      <c r="C19" s="28">
        <v>1154</v>
      </c>
      <c r="D19" s="13"/>
    </row>
    <row r="20" spans="1:4" s="5" customFormat="1" ht="17.25" customHeight="1">
      <c r="A20" s="29">
        <v>2010202</v>
      </c>
      <c r="B20" s="27" t="s">
        <v>11</v>
      </c>
      <c r="C20" s="28">
        <v>254</v>
      </c>
      <c r="D20" s="13"/>
    </row>
    <row r="21" spans="1:4" s="5" customFormat="1" ht="17.25" customHeight="1">
      <c r="A21" s="29">
        <v>2010204</v>
      </c>
      <c r="B21" s="30" t="s">
        <v>21</v>
      </c>
      <c r="C21" s="28">
        <v>279</v>
      </c>
      <c r="D21" s="13"/>
    </row>
    <row r="22" spans="1:4" s="5" customFormat="1" ht="17.25" customHeight="1">
      <c r="A22" s="29">
        <v>2010250</v>
      </c>
      <c r="B22" s="30" t="s">
        <v>18</v>
      </c>
      <c r="C22" s="28">
        <v>76</v>
      </c>
      <c r="D22" s="13"/>
    </row>
    <row r="23" spans="1:4" s="5" customFormat="1" ht="17.25" customHeight="1">
      <c r="A23" s="29">
        <v>2010299</v>
      </c>
      <c r="B23" s="30" t="s">
        <v>22</v>
      </c>
      <c r="C23" s="28">
        <v>500</v>
      </c>
      <c r="D23" s="13"/>
    </row>
    <row r="24" spans="1:4" s="5" customFormat="1" ht="17.25" customHeight="1">
      <c r="A24" s="26">
        <v>20103</v>
      </c>
      <c r="B24" s="27" t="s">
        <v>23</v>
      </c>
      <c r="C24" s="28">
        <f>SUM(C25:C31)</f>
        <v>44830</v>
      </c>
      <c r="D24" s="13"/>
    </row>
    <row r="25" spans="1:4" s="5" customFormat="1" ht="17.25" customHeight="1">
      <c r="A25" s="29">
        <v>2010301</v>
      </c>
      <c r="B25" s="27" t="s">
        <v>10</v>
      </c>
      <c r="C25" s="28">
        <v>26996</v>
      </c>
      <c r="D25" s="13"/>
    </row>
    <row r="26" spans="1:4" s="5" customFormat="1" ht="17.25" customHeight="1">
      <c r="A26" s="29">
        <v>2010302</v>
      </c>
      <c r="B26" s="27" t="s">
        <v>11</v>
      </c>
      <c r="C26" s="28">
        <v>10618</v>
      </c>
      <c r="D26" s="13"/>
    </row>
    <row r="27" spans="1:4" s="5" customFormat="1" ht="17.25" customHeight="1">
      <c r="A27" s="29">
        <v>2010303</v>
      </c>
      <c r="B27" s="30" t="s">
        <v>24</v>
      </c>
      <c r="C27" s="28">
        <v>1088</v>
      </c>
      <c r="D27" s="13"/>
    </row>
    <row r="28" spans="1:4" s="5" customFormat="1" ht="17.25" customHeight="1">
      <c r="A28" s="29">
        <v>2010305</v>
      </c>
      <c r="B28" s="30" t="s">
        <v>25</v>
      </c>
      <c r="C28" s="28">
        <v>0</v>
      </c>
      <c r="D28" s="13"/>
    </row>
    <row r="29" spans="1:4" s="5" customFormat="1" ht="17.25" customHeight="1">
      <c r="A29" s="29">
        <v>2010308</v>
      </c>
      <c r="B29" s="27" t="s">
        <v>26</v>
      </c>
      <c r="C29" s="28">
        <v>540</v>
      </c>
      <c r="D29" s="13"/>
    </row>
    <row r="30" spans="1:4" s="5" customFormat="1" ht="17.25" customHeight="1">
      <c r="A30" s="29">
        <v>2010350</v>
      </c>
      <c r="B30" s="30" t="s">
        <v>18</v>
      </c>
      <c r="C30" s="28">
        <v>4173</v>
      </c>
      <c r="D30" s="13"/>
    </row>
    <row r="31" spans="1:4" s="5" customFormat="1" ht="17.25" customHeight="1">
      <c r="A31" s="29">
        <v>2010399</v>
      </c>
      <c r="B31" s="30" t="s">
        <v>27</v>
      </c>
      <c r="C31" s="28">
        <f>1377+38</f>
        <v>1415</v>
      </c>
      <c r="D31" s="13"/>
    </row>
    <row r="32" spans="1:4" s="5" customFormat="1" ht="17.25" customHeight="1">
      <c r="A32" s="26">
        <v>20104</v>
      </c>
      <c r="B32" s="27" t="s">
        <v>28</v>
      </c>
      <c r="C32" s="28">
        <f>SUM(C33:C37)</f>
        <v>2295</v>
      </c>
      <c r="D32" s="13"/>
    </row>
    <row r="33" spans="1:4" s="5" customFormat="1" ht="17.25" customHeight="1">
      <c r="A33" s="29">
        <v>2010401</v>
      </c>
      <c r="B33" s="27" t="s">
        <v>10</v>
      </c>
      <c r="C33" s="28">
        <v>596</v>
      </c>
      <c r="D33" s="13"/>
    </row>
    <row r="34" spans="1:4" s="5" customFormat="1" ht="17.25" customHeight="1">
      <c r="A34" s="29">
        <v>2010402</v>
      </c>
      <c r="B34" s="27" t="s">
        <v>11</v>
      </c>
      <c r="C34" s="28">
        <v>796</v>
      </c>
      <c r="D34" s="13"/>
    </row>
    <row r="35" spans="1:4" s="5" customFormat="1" ht="17.25" customHeight="1">
      <c r="A35" s="29">
        <v>2010406</v>
      </c>
      <c r="B35" s="27" t="s">
        <v>29</v>
      </c>
      <c r="C35" s="28">
        <v>200</v>
      </c>
      <c r="D35" s="13"/>
    </row>
    <row r="36" spans="1:4" s="5" customFormat="1" ht="17.25" customHeight="1">
      <c r="A36" s="29">
        <v>2010408</v>
      </c>
      <c r="B36" s="27" t="s">
        <v>30</v>
      </c>
      <c r="C36" s="28">
        <v>130</v>
      </c>
      <c r="D36" s="13"/>
    </row>
    <row r="37" spans="1:4" s="5" customFormat="1" ht="17.25" customHeight="1">
      <c r="A37" s="29">
        <v>2010450</v>
      </c>
      <c r="B37" s="27" t="s">
        <v>18</v>
      </c>
      <c r="C37" s="28">
        <v>573</v>
      </c>
      <c r="D37" s="13"/>
    </row>
    <row r="38" spans="1:4" s="5" customFormat="1" ht="17.25" customHeight="1">
      <c r="A38" s="26">
        <v>20105</v>
      </c>
      <c r="B38" s="30" t="s">
        <v>31</v>
      </c>
      <c r="C38" s="28">
        <f>SUM(C39:C44)</f>
        <v>1373</v>
      </c>
      <c r="D38" s="13"/>
    </row>
    <row r="39" spans="1:4" s="5" customFormat="1" ht="17.25" customHeight="1">
      <c r="A39" s="29">
        <v>2010501</v>
      </c>
      <c r="B39" s="30" t="s">
        <v>10</v>
      </c>
      <c r="C39" s="28">
        <v>521</v>
      </c>
      <c r="D39" s="13"/>
    </row>
    <row r="40" spans="1:4" s="5" customFormat="1" ht="17.25" customHeight="1">
      <c r="A40" s="29">
        <v>2010502</v>
      </c>
      <c r="B40" s="31" t="s">
        <v>11</v>
      </c>
      <c r="C40" s="28">
        <v>8</v>
      </c>
      <c r="D40" s="13"/>
    </row>
    <row r="41" spans="1:4" s="5" customFormat="1" ht="17.25" customHeight="1">
      <c r="A41" s="29">
        <v>2010505</v>
      </c>
      <c r="B41" s="27" t="s">
        <v>32</v>
      </c>
      <c r="C41" s="28">
        <v>45</v>
      </c>
      <c r="D41" s="13"/>
    </row>
    <row r="42" spans="1:4" s="5" customFormat="1" ht="17.25" customHeight="1">
      <c r="A42" s="29">
        <v>2010506</v>
      </c>
      <c r="B42" s="30" t="s">
        <v>33</v>
      </c>
      <c r="C42" s="28">
        <v>12</v>
      </c>
      <c r="D42" s="13"/>
    </row>
    <row r="43" spans="1:4" s="5" customFormat="1" ht="17.25" customHeight="1">
      <c r="A43" s="29">
        <v>2010507</v>
      </c>
      <c r="B43" s="30" t="s">
        <v>34</v>
      </c>
      <c r="C43" s="28">
        <v>685</v>
      </c>
      <c r="D43" s="13"/>
    </row>
    <row r="44" spans="1:4" s="5" customFormat="1" ht="17.25" customHeight="1">
      <c r="A44" s="29">
        <v>2010508</v>
      </c>
      <c r="B44" s="30" t="s">
        <v>35</v>
      </c>
      <c r="C44" s="28">
        <v>102</v>
      </c>
      <c r="D44" s="13"/>
    </row>
    <row r="45" spans="1:4" s="5" customFormat="1" ht="17.25" customHeight="1">
      <c r="A45" s="26">
        <v>20106</v>
      </c>
      <c r="B45" s="32" t="s">
        <v>36</v>
      </c>
      <c r="C45" s="28">
        <f>SUM(C46:C52)</f>
        <v>4389</v>
      </c>
      <c r="D45" s="13"/>
    </row>
    <row r="46" spans="1:4" s="5" customFormat="1" ht="17.25" customHeight="1">
      <c r="A46" s="29">
        <v>2010601</v>
      </c>
      <c r="B46" s="30" t="s">
        <v>10</v>
      </c>
      <c r="C46" s="28">
        <v>2556</v>
      </c>
      <c r="D46" s="13"/>
    </row>
    <row r="47" spans="1:4" s="5" customFormat="1" ht="17.25" customHeight="1">
      <c r="A47" s="29">
        <v>2010602</v>
      </c>
      <c r="B47" s="31" t="s">
        <v>11</v>
      </c>
      <c r="C47" s="28">
        <v>408</v>
      </c>
      <c r="D47" s="13"/>
    </row>
    <row r="48" spans="1:4" s="5" customFormat="1" ht="17.25" customHeight="1">
      <c r="A48" s="29">
        <v>2010605</v>
      </c>
      <c r="B48" s="31" t="s">
        <v>37</v>
      </c>
      <c r="C48" s="28">
        <v>181</v>
      </c>
      <c r="D48" s="13"/>
    </row>
    <row r="49" spans="1:4" s="5" customFormat="1" ht="17.25" customHeight="1">
      <c r="A49" s="29">
        <v>2010607</v>
      </c>
      <c r="B49" s="27" t="s">
        <v>38</v>
      </c>
      <c r="C49" s="28">
        <v>70</v>
      </c>
      <c r="D49" s="13"/>
    </row>
    <row r="50" spans="1:4" s="5" customFormat="1" ht="17.25" customHeight="1">
      <c r="A50" s="29">
        <v>2010608</v>
      </c>
      <c r="B50" s="30" t="s">
        <v>39</v>
      </c>
      <c r="C50" s="28">
        <v>595</v>
      </c>
      <c r="D50" s="13"/>
    </row>
    <row r="51" spans="1:4" s="5" customFormat="1" ht="17.25" customHeight="1">
      <c r="A51" s="29">
        <v>2010650</v>
      </c>
      <c r="B51" s="30" t="s">
        <v>18</v>
      </c>
      <c r="C51" s="28">
        <v>282</v>
      </c>
      <c r="D51" s="13"/>
    </row>
    <row r="52" spans="1:4" s="5" customFormat="1" ht="17.25" customHeight="1">
      <c r="A52" s="29">
        <v>2010699</v>
      </c>
      <c r="B52" s="30" t="s">
        <v>40</v>
      </c>
      <c r="C52" s="28">
        <v>297</v>
      </c>
      <c r="D52" s="13"/>
    </row>
    <row r="53" spans="1:4" s="5" customFormat="1" ht="17.25" customHeight="1">
      <c r="A53" s="33">
        <v>20107</v>
      </c>
      <c r="B53" s="27" t="s">
        <v>41</v>
      </c>
      <c r="C53" s="28">
        <f>SUM(C54:C55)</f>
        <v>2400</v>
      </c>
      <c r="D53" s="13"/>
    </row>
    <row r="54" spans="1:4" s="5" customFormat="1" ht="17.25" customHeight="1">
      <c r="A54" s="34">
        <v>2010702</v>
      </c>
      <c r="B54" s="27" t="s">
        <v>11</v>
      </c>
      <c r="C54" s="28">
        <v>1900</v>
      </c>
      <c r="D54" s="13"/>
    </row>
    <row r="55" spans="1:4" s="5" customFormat="1" ht="17.25" customHeight="1">
      <c r="A55" s="34">
        <v>2010799</v>
      </c>
      <c r="B55" s="30" t="s">
        <v>42</v>
      </c>
      <c r="C55" s="28">
        <v>500</v>
      </c>
      <c r="D55" s="13"/>
    </row>
    <row r="56" spans="1:4" s="5" customFormat="1" ht="17.25" customHeight="1">
      <c r="A56" s="33">
        <v>20108</v>
      </c>
      <c r="B56" s="30" t="s">
        <v>43</v>
      </c>
      <c r="C56" s="28">
        <f>SUM(C57:C58)</f>
        <v>561</v>
      </c>
      <c r="D56" s="13"/>
    </row>
    <row r="57" spans="1:4" s="5" customFormat="1" ht="17.25" customHeight="1">
      <c r="A57" s="34">
        <v>2010804</v>
      </c>
      <c r="B57" s="35" t="s">
        <v>44</v>
      </c>
      <c r="C57" s="28">
        <v>560</v>
      </c>
      <c r="D57" s="13"/>
    </row>
    <row r="58" spans="1:4" s="5" customFormat="1" ht="17.25" customHeight="1">
      <c r="A58" s="34">
        <v>2010850</v>
      </c>
      <c r="B58" s="30" t="s">
        <v>18</v>
      </c>
      <c r="C58" s="28">
        <v>1</v>
      </c>
      <c r="D58" s="13"/>
    </row>
    <row r="59" spans="1:4" s="5" customFormat="1" ht="17.25" customHeight="1">
      <c r="A59" s="33">
        <v>20111</v>
      </c>
      <c r="B59" s="36" t="s">
        <v>45</v>
      </c>
      <c r="C59" s="28">
        <f>SUM(C60:C62)</f>
        <v>3341</v>
      </c>
      <c r="D59" s="13"/>
    </row>
    <row r="60" spans="1:4" s="5" customFormat="1" ht="17.25" customHeight="1">
      <c r="A60" s="34">
        <v>2011101</v>
      </c>
      <c r="B60" s="27" t="s">
        <v>10</v>
      </c>
      <c r="C60" s="28">
        <v>2046</v>
      </c>
      <c r="D60" s="13"/>
    </row>
    <row r="61" spans="1:4" s="5" customFormat="1" ht="17.25" customHeight="1">
      <c r="A61" s="34">
        <v>2011102</v>
      </c>
      <c r="B61" s="27" t="s">
        <v>11</v>
      </c>
      <c r="C61" s="28">
        <v>1083</v>
      </c>
      <c r="D61" s="13"/>
    </row>
    <row r="62" spans="1:4" s="5" customFormat="1" ht="17.25" customHeight="1">
      <c r="A62" s="37">
        <v>2011150</v>
      </c>
      <c r="B62" s="27" t="s">
        <v>18</v>
      </c>
      <c r="C62" s="28">
        <v>212</v>
      </c>
      <c r="D62" s="13"/>
    </row>
    <row r="63" spans="1:4" s="5" customFormat="1" ht="17.25" customHeight="1">
      <c r="A63" s="33">
        <v>20113</v>
      </c>
      <c r="B63" s="31" t="s">
        <v>46</v>
      </c>
      <c r="C63" s="28">
        <f>SUM(C64:C68)</f>
        <v>2641</v>
      </c>
      <c r="D63" s="13"/>
    </row>
    <row r="64" spans="1:4" s="5" customFormat="1" ht="17.25" customHeight="1">
      <c r="A64" s="34">
        <v>2011301</v>
      </c>
      <c r="B64" s="27" t="s">
        <v>10</v>
      </c>
      <c r="C64" s="28">
        <v>573</v>
      </c>
      <c r="D64" s="13"/>
    </row>
    <row r="65" spans="1:4" s="5" customFormat="1" ht="17.25" customHeight="1">
      <c r="A65" s="34">
        <v>2011302</v>
      </c>
      <c r="B65" s="27" t="s">
        <v>11</v>
      </c>
      <c r="C65" s="28">
        <v>96</v>
      </c>
      <c r="D65" s="13"/>
    </row>
    <row r="66" spans="1:4" s="5" customFormat="1" ht="17.25" customHeight="1">
      <c r="A66" s="34">
        <v>2011308</v>
      </c>
      <c r="B66" s="27" t="s">
        <v>47</v>
      </c>
      <c r="C66" s="28">
        <v>570</v>
      </c>
      <c r="D66" s="13"/>
    </row>
    <row r="67" spans="1:4" s="5" customFormat="1" ht="17.25" customHeight="1">
      <c r="A67" s="34">
        <v>2011350</v>
      </c>
      <c r="B67" s="27" t="s">
        <v>18</v>
      </c>
      <c r="C67" s="28">
        <v>460</v>
      </c>
      <c r="D67" s="13"/>
    </row>
    <row r="68" spans="1:4" s="5" customFormat="1" ht="17.25" customHeight="1">
      <c r="A68" s="34">
        <v>2011399</v>
      </c>
      <c r="B68" s="30" t="s">
        <v>48</v>
      </c>
      <c r="C68" s="28">
        <v>942</v>
      </c>
      <c r="D68" s="13"/>
    </row>
    <row r="69" spans="1:4" s="5" customFormat="1" ht="17.25" customHeight="1">
      <c r="A69" s="38">
        <v>20125</v>
      </c>
      <c r="B69" s="27" t="s">
        <v>49</v>
      </c>
      <c r="C69" s="28">
        <f>SUM(C70:C71)</f>
        <v>119</v>
      </c>
      <c r="D69" s="13"/>
    </row>
    <row r="70" spans="1:4" s="5" customFormat="1" ht="17.25" customHeight="1">
      <c r="A70" s="34">
        <v>2012501</v>
      </c>
      <c r="B70" s="27" t="s">
        <v>10</v>
      </c>
      <c r="C70" s="28">
        <v>86</v>
      </c>
      <c r="D70" s="13"/>
    </row>
    <row r="71" spans="1:4" s="5" customFormat="1" ht="17.25" customHeight="1">
      <c r="A71" s="34">
        <v>2012502</v>
      </c>
      <c r="B71" s="30" t="s">
        <v>11</v>
      </c>
      <c r="C71" s="28">
        <v>33</v>
      </c>
      <c r="D71" s="13"/>
    </row>
    <row r="72" spans="1:4" s="5" customFormat="1" ht="17.25" customHeight="1">
      <c r="A72" s="33">
        <v>20126</v>
      </c>
      <c r="B72" s="30" t="s">
        <v>50</v>
      </c>
      <c r="C72" s="28">
        <f>SUM(C73:C74)</f>
        <v>659</v>
      </c>
      <c r="D72" s="13"/>
    </row>
    <row r="73" spans="1:4" s="5" customFormat="1" ht="17.25" customHeight="1">
      <c r="A73" s="34">
        <v>2012601</v>
      </c>
      <c r="B73" s="30" t="s">
        <v>10</v>
      </c>
      <c r="C73" s="28">
        <v>471</v>
      </c>
      <c r="D73" s="13"/>
    </row>
    <row r="74" spans="1:4" s="5" customFormat="1" ht="17.25" customHeight="1">
      <c r="A74" s="34">
        <v>2012604</v>
      </c>
      <c r="B74" s="32" t="s">
        <v>51</v>
      </c>
      <c r="C74" s="28">
        <v>188</v>
      </c>
      <c r="D74" s="13"/>
    </row>
    <row r="75" spans="1:4" s="5" customFormat="1" ht="17.25" customHeight="1">
      <c r="A75" s="33">
        <v>20128</v>
      </c>
      <c r="B75" s="30" t="s">
        <v>52</v>
      </c>
      <c r="C75" s="28">
        <f>SUM(C76:C79)</f>
        <v>614</v>
      </c>
      <c r="D75" s="13"/>
    </row>
    <row r="76" spans="1:4" s="5" customFormat="1" ht="17.25" customHeight="1">
      <c r="A76" s="34">
        <v>2012801</v>
      </c>
      <c r="B76" s="30" t="s">
        <v>10</v>
      </c>
      <c r="C76" s="28">
        <v>297</v>
      </c>
      <c r="D76" s="13"/>
    </row>
    <row r="77" spans="1:4" s="5" customFormat="1" ht="17.25" customHeight="1">
      <c r="A77" s="34">
        <v>2012802</v>
      </c>
      <c r="B77" s="30" t="s">
        <v>11</v>
      </c>
      <c r="C77" s="28">
        <v>117</v>
      </c>
      <c r="D77" s="13"/>
    </row>
    <row r="78" spans="1:4" s="5" customFormat="1" ht="17.25" customHeight="1">
      <c r="A78" s="34">
        <v>2012850</v>
      </c>
      <c r="B78" s="27" t="s">
        <v>18</v>
      </c>
      <c r="C78" s="28">
        <v>34</v>
      </c>
      <c r="D78" s="13"/>
    </row>
    <row r="79" spans="1:4" s="5" customFormat="1" ht="17.25" customHeight="1">
      <c r="A79" s="34">
        <v>2012899</v>
      </c>
      <c r="B79" s="27" t="s">
        <v>53</v>
      </c>
      <c r="C79" s="28">
        <v>166</v>
      </c>
      <c r="D79" s="13"/>
    </row>
    <row r="80" spans="1:4" s="5" customFormat="1" ht="17.25" customHeight="1">
      <c r="A80" s="33">
        <v>20129</v>
      </c>
      <c r="B80" s="30" t="s">
        <v>54</v>
      </c>
      <c r="C80" s="28">
        <f>SUM(C81:C84)</f>
        <v>2230</v>
      </c>
      <c r="D80" s="13"/>
    </row>
    <row r="81" spans="1:4" s="5" customFormat="1" ht="17.25" customHeight="1">
      <c r="A81" s="34">
        <v>2012901</v>
      </c>
      <c r="B81" s="30" t="s">
        <v>10</v>
      </c>
      <c r="C81" s="28">
        <v>763</v>
      </c>
      <c r="D81" s="13"/>
    </row>
    <row r="82" spans="1:4" s="5" customFormat="1" ht="17.25" customHeight="1">
      <c r="A82" s="34">
        <v>2012902</v>
      </c>
      <c r="B82" s="30" t="s">
        <v>11</v>
      </c>
      <c r="C82" s="28">
        <v>403</v>
      </c>
      <c r="D82" s="13"/>
    </row>
    <row r="83" spans="1:4" s="5" customFormat="1" ht="17.25" customHeight="1">
      <c r="A83" s="34">
        <v>2012950</v>
      </c>
      <c r="B83" s="30" t="s">
        <v>18</v>
      </c>
      <c r="C83" s="28">
        <v>515</v>
      </c>
      <c r="D83" s="13"/>
    </row>
    <row r="84" spans="1:4" s="5" customFormat="1" ht="17.25" customHeight="1">
      <c r="A84" s="34">
        <v>2012999</v>
      </c>
      <c r="B84" s="30" t="s">
        <v>55</v>
      </c>
      <c r="C84" s="28">
        <v>549</v>
      </c>
      <c r="D84" s="13"/>
    </row>
    <row r="85" spans="1:4" s="5" customFormat="1" ht="17.25" customHeight="1">
      <c r="A85" s="33">
        <v>20131</v>
      </c>
      <c r="B85" s="30" t="s">
        <v>56</v>
      </c>
      <c r="C85" s="28">
        <f>SUM(C86:C90)</f>
        <v>6701</v>
      </c>
      <c r="D85" s="13"/>
    </row>
    <row r="86" spans="1:4" s="5" customFormat="1" ht="17.25" customHeight="1">
      <c r="A86" s="34">
        <v>2013101</v>
      </c>
      <c r="B86" s="30" t="s">
        <v>10</v>
      </c>
      <c r="C86" s="28">
        <v>1803</v>
      </c>
      <c r="D86" s="13"/>
    </row>
    <row r="87" spans="1:4" s="5" customFormat="1" ht="17.25" customHeight="1">
      <c r="A87" s="34">
        <v>2013102</v>
      </c>
      <c r="B87" s="27" t="s">
        <v>11</v>
      </c>
      <c r="C87" s="28">
        <v>915</v>
      </c>
      <c r="D87" s="13"/>
    </row>
    <row r="88" spans="1:4" s="5" customFormat="1" ht="17.25" customHeight="1">
      <c r="A88" s="34">
        <v>2013105</v>
      </c>
      <c r="B88" s="27" t="s">
        <v>57</v>
      </c>
      <c r="C88" s="28">
        <v>3521</v>
      </c>
      <c r="D88" s="13"/>
    </row>
    <row r="89" spans="1:4" s="5" customFormat="1" ht="17.25" customHeight="1">
      <c r="A89" s="34">
        <v>2013150</v>
      </c>
      <c r="B89" s="30" t="s">
        <v>18</v>
      </c>
      <c r="C89" s="28">
        <v>318</v>
      </c>
      <c r="D89" s="13"/>
    </row>
    <row r="90" spans="1:4" s="5" customFormat="1" ht="17.25" customHeight="1">
      <c r="A90" s="34">
        <v>2013199</v>
      </c>
      <c r="B90" s="30" t="s">
        <v>58</v>
      </c>
      <c r="C90" s="28">
        <v>144</v>
      </c>
      <c r="D90" s="13"/>
    </row>
    <row r="91" spans="1:4" s="5" customFormat="1" ht="17.25" customHeight="1">
      <c r="A91" s="33">
        <v>20132</v>
      </c>
      <c r="B91" s="30" t="s">
        <v>59</v>
      </c>
      <c r="C91" s="28">
        <f>SUM(C92:C94)</f>
        <v>1910</v>
      </c>
      <c r="D91" s="13"/>
    </row>
    <row r="92" spans="1:4" s="5" customFormat="1" ht="17.25" customHeight="1">
      <c r="A92" s="34">
        <v>2013201</v>
      </c>
      <c r="B92" s="27" t="s">
        <v>10</v>
      </c>
      <c r="C92" s="28">
        <v>620</v>
      </c>
      <c r="D92" s="13"/>
    </row>
    <row r="93" spans="1:4" s="5" customFormat="1" ht="17.25" customHeight="1">
      <c r="A93" s="34">
        <v>2013202</v>
      </c>
      <c r="B93" s="27" t="s">
        <v>11</v>
      </c>
      <c r="C93" s="28">
        <v>1161</v>
      </c>
      <c r="D93" s="13"/>
    </row>
    <row r="94" spans="1:4" s="5" customFormat="1" ht="17.25" customHeight="1">
      <c r="A94" s="34">
        <v>2013250</v>
      </c>
      <c r="B94" s="27" t="s">
        <v>18</v>
      </c>
      <c r="C94" s="28">
        <v>129</v>
      </c>
      <c r="D94" s="13"/>
    </row>
    <row r="95" spans="1:4" s="5" customFormat="1" ht="17.25" customHeight="1">
      <c r="A95" s="33">
        <v>20133</v>
      </c>
      <c r="B95" s="30" t="s">
        <v>60</v>
      </c>
      <c r="C95" s="28">
        <f>SUM(C96:C99)</f>
        <v>1516</v>
      </c>
      <c r="D95" s="13"/>
    </row>
    <row r="96" spans="1:4" s="5" customFormat="1" ht="17.25" customHeight="1">
      <c r="A96" s="34">
        <v>2013301</v>
      </c>
      <c r="B96" s="31" t="s">
        <v>10</v>
      </c>
      <c r="C96" s="28">
        <v>230</v>
      </c>
      <c r="D96" s="13"/>
    </row>
    <row r="97" spans="1:4" s="5" customFormat="1" ht="17.25" customHeight="1">
      <c r="A97" s="34">
        <v>2013302</v>
      </c>
      <c r="B97" s="27" t="s">
        <v>11</v>
      </c>
      <c r="C97" s="28">
        <v>1197</v>
      </c>
      <c r="D97" s="13"/>
    </row>
    <row r="98" spans="1:4" s="5" customFormat="1" ht="17.25" customHeight="1">
      <c r="A98" s="34">
        <v>2013350</v>
      </c>
      <c r="B98" s="27" t="s">
        <v>18</v>
      </c>
      <c r="C98" s="28">
        <v>81</v>
      </c>
      <c r="D98" s="13"/>
    </row>
    <row r="99" spans="1:4" s="5" customFormat="1" ht="17.25" customHeight="1">
      <c r="A99" s="34">
        <v>2013399</v>
      </c>
      <c r="B99" s="30" t="s">
        <v>61</v>
      </c>
      <c r="C99" s="28">
        <v>8</v>
      </c>
      <c r="D99" s="13"/>
    </row>
    <row r="100" spans="1:4" s="5" customFormat="1" ht="17.25" customHeight="1">
      <c r="A100" s="33">
        <v>20134</v>
      </c>
      <c r="B100" s="30" t="s">
        <v>62</v>
      </c>
      <c r="C100" s="28">
        <f>SUM(C101:C107)</f>
        <v>622</v>
      </c>
      <c r="D100" s="13"/>
    </row>
    <row r="101" spans="1:4" s="5" customFormat="1" ht="17.25" customHeight="1">
      <c r="A101" s="34">
        <v>2013401</v>
      </c>
      <c r="B101" s="30" t="s">
        <v>10</v>
      </c>
      <c r="C101" s="28">
        <v>216</v>
      </c>
      <c r="D101" s="13"/>
    </row>
    <row r="102" spans="1:4" s="5" customFormat="1" ht="17.25" customHeight="1">
      <c r="A102" s="34">
        <v>2013402</v>
      </c>
      <c r="B102" s="27" t="s">
        <v>11</v>
      </c>
      <c r="C102" s="28">
        <v>67</v>
      </c>
      <c r="D102" s="13"/>
    </row>
    <row r="103" spans="1:4" s="5" customFormat="1" ht="17.25" customHeight="1">
      <c r="A103" s="34">
        <v>2013403</v>
      </c>
      <c r="B103" s="27" t="s">
        <v>24</v>
      </c>
      <c r="C103" s="28">
        <v>28</v>
      </c>
      <c r="D103" s="13"/>
    </row>
    <row r="104" spans="1:4" s="5" customFormat="1" ht="17.25" customHeight="1">
      <c r="A104" s="34">
        <v>2013404</v>
      </c>
      <c r="B104" s="27" t="s">
        <v>63</v>
      </c>
      <c r="C104" s="28">
        <v>51</v>
      </c>
      <c r="D104" s="13"/>
    </row>
    <row r="105" spans="1:4" s="5" customFormat="1" ht="17.25" customHeight="1">
      <c r="A105" s="34">
        <v>2013405</v>
      </c>
      <c r="B105" s="27" t="s">
        <v>64</v>
      </c>
      <c r="C105" s="28">
        <v>30</v>
      </c>
      <c r="D105" s="13"/>
    </row>
    <row r="106" spans="1:4" s="5" customFormat="1" ht="17.25" customHeight="1">
      <c r="A106" s="34">
        <v>2013450</v>
      </c>
      <c r="B106" s="27" t="s">
        <v>18</v>
      </c>
      <c r="C106" s="28">
        <v>154</v>
      </c>
      <c r="D106" s="13"/>
    </row>
    <row r="107" spans="1:4" s="5" customFormat="1" ht="17.25" customHeight="1">
      <c r="A107" s="34">
        <v>2013499</v>
      </c>
      <c r="B107" s="30" t="s">
        <v>65</v>
      </c>
      <c r="C107" s="28">
        <v>76</v>
      </c>
      <c r="D107" s="13"/>
    </row>
    <row r="108" spans="1:4" s="5" customFormat="1" ht="17.25" customHeight="1">
      <c r="A108" s="33">
        <v>20137</v>
      </c>
      <c r="B108" s="27" t="s">
        <v>66</v>
      </c>
      <c r="C108" s="39">
        <f>SUM(C109:C111)</f>
        <v>468</v>
      </c>
      <c r="D108" s="13"/>
    </row>
    <row r="109" spans="1:4" s="5" customFormat="1" ht="17.25" customHeight="1">
      <c r="A109" s="34">
        <v>2013701</v>
      </c>
      <c r="B109" s="27" t="s">
        <v>10</v>
      </c>
      <c r="C109" s="39">
        <v>83</v>
      </c>
      <c r="D109" s="13"/>
    </row>
    <row r="110" spans="1:4" s="5" customFormat="1" ht="17.25" customHeight="1">
      <c r="A110" s="34">
        <v>2013702</v>
      </c>
      <c r="B110" s="27" t="s">
        <v>11</v>
      </c>
      <c r="C110" s="39">
        <v>181</v>
      </c>
      <c r="D110" s="13"/>
    </row>
    <row r="111" spans="1:4" s="5" customFormat="1" ht="17.25" customHeight="1">
      <c r="A111" s="34">
        <v>2013750</v>
      </c>
      <c r="B111" s="27" t="s">
        <v>18</v>
      </c>
      <c r="C111" s="40">
        <v>204</v>
      </c>
      <c r="D111" s="13"/>
    </row>
    <row r="112" spans="1:4" s="5" customFormat="1" ht="17.25" customHeight="1">
      <c r="A112" s="33">
        <v>20138</v>
      </c>
      <c r="B112" s="27" t="s">
        <v>67</v>
      </c>
      <c r="C112" s="40">
        <f>SUM(C113:C116)</f>
        <v>366</v>
      </c>
      <c r="D112" s="13"/>
    </row>
    <row r="113" spans="1:4" s="5" customFormat="1" ht="17.25" customHeight="1">
      <c r="A113" s="34">
        <v>2013804</v>
      </c>
      <c r="B113" s="27" t="s">
        <v>68</v>
      </c>
      <c r="C113" s="28">
        <v>80</v>
      </c>
      <c r="D113" s="13"/>
    </row>
    <row r="114" spans="1:4" s="5" customFormat="1" ht="17.25" customHeight="1">
      <c r="A114" s="34">
        <v>2013810</v>
      </c>
      <c r="B114" s="27" t="s">
        <v>69</v>
      </c>
      <c r="C114" s="28">
        <v>50</v>
      </c>
      <c r="D114" s="13"/>
    </row>
    <row r="115" spans="1:4" s="5" customFormat="1" ht="17.25" customHeight="1">
      <c r="A115" s="34">
        <v>2013816</v>
      </c>
      <c r="B115" s="27" t="s">
        <v>70</v>
      </c>
      <c r="C115" s="28">
        <v>100</v>
      </c>
      <c r="D115" s="13"/>
    </row>
    <row r="116" spans="1:4" s="5" customFormat="1" ht="17.25" customHeight="1">
      <c r="A116" s="34">
        <v>2013899</v>
      </c>
      <c r="B116" s="27" t="s">
        <v>71</v>
      </c>
      <c r="C116" s="28">
        <f>90+46</f>
        <v>136</v>
      </c>
      <c r="D116" s="13"/>
    </row>
    <row r="117" spans="1:4" s="5" customFormat="1" ht="17.25" customHeight="1">
      <c r="A117" s="33">
        <v>20199</v>
      </c>
      <c r="B117" s="27" t="s">
        <v>72</v>
      </c>
      <c r="C117" s="28">
        <v>5</v>
      </c>
      <c r="D117" s="13"/>
    </row>
    <row r="118" spans="1:4" s="5" customFormat="1" ht="17.25" customHeight="1">
      <c r="A118" s="34">
        <v>2019999</v>
      </c>
      <c r="B118" s="30" t="s">
        <v>73</v>
      </c>
      <c r="C118" s="28">
        <v>5</v>
      </c>
      <c r="D118" s="13"/>
    </row>
    <row r="119" spans="1:4" s="5" customFormat="1" ht="17.25" customHeight="1">
      <c r="A119" s="41">
        <v>203</v>
      </c>
      <c r="B119" s="24" t="s">
        <v>74</v>
      </c>
      <c r="C119" s="25">
        <f>C120</f>
        <v>667</v>
      </c>
      <c r="D119" s="13"/>
    </row>
    <row r="120" spans="1:4" s="5" customFormat="1" ht="17.25" customHeight="1">
      <c r="A120" s="33">
        <v>20306</v>
      </c>
      <c r="B120" s="30" t="s">
        <v>75</v>
      </c>
      <c r="C120" s="28">
        <f>SUM(C121:C123)</f>
        <v>667</v>
      </c>
      <c r="D120" s="13"/>
    </row>
    <row r="121" spans="1:4" s="5" customFormat="1" ht="17.25" customHeight="1">
      <c r="A121" s="34">
        <v>2030601</v>
      </c>
      <c r="B121" s="30" t="s">
        <v>76</v>
      </c>
      <c r="C121" s="28">
        <v>225</v>
      </c>
      <c r="D121" s="13"/>
    </row>
    <row r="122" spans="1:4" s="5" customFormat="1" ht="17.25" customHeight="1">
      <c r="A122" s="34">
        <v>2030607</v>
      </c>
      <c r="B122" s="30" t="s">
        <v>77</v>
      </c>
      <c r="C122" s="28">
        <v>437</v>
      </c>
      <c r="D122" s="13"/>
    </row>
    <row r="123" spans="1:4" s="5" customFormat="1" ht="17.25" customHeight="1">
      <c r="A123" s="34">
        <v>2030699</v>
      </c>
      <c r="B123" s="30" t="s">
        <v>78</v>
      </c>
      <c r="C123" s="28">
        <v>5</v>
      </c>
      <c r="D123" s="13"/>
    </row>
    <row r="124" spans="1:4" s="5" customFormat="1" ht="17.25" customHeight="1">
      <c r="A124" s="41">
        <v>204</v>
      </c>
      <c r="B124" s="24" t="s">
        <v>79</v>
      </c>
      <c r="C124" s="25">
        <f>C125+C127+C133+C142+C144</f>
        <v>32863</v>
      </c>
      <c r="D124" s="13"/>
    </row>
    <row r="125" spans="1:4" s="5" customFormat="1" ht="17.25" customHeight="1">
      <c r="A125" s="33">
        <v>20401</v>
      </c>
      <c r="B125" s="27" t="s">
        <v>80</v>
      </c>
      <c r="C125" s="28">
        <f>C126</f>
        <v>31</v>
      </c>
      <c r="D125" s="13"/>
    </row>
    <row r="126" spans="1:4" s="5" customFormat="1" ht="17.25" customHeight="1">
      <c r="A126" s="34">
        <v>2040199</v>
      </c>
      <c r="B126" s="30" t="s">
        <v>81</v>
      </c>
      <c r="C126" s="28">
        <v>31</v>
      </c>
      <c r="D126" s="13"/>
    </row>
    <row r="127" spans="1:4" s="5" customFormat="1" ht="17.25" customHeight="1">
      <c r="A127" s="33">
        <v>20402</v>
      </c>
      <c r="B127" s="30" t="s">
        <v>82</v>
      </c>
      <c r="C127" s="28">
        <f>SUM(C128:C132)</f>
        <v>27178</v>
      </c>
      <c r="D127" s="13"/>
    </row>
    <row r="128" spans="1:4" s="5" customFormat="1" ht="17.25" customHeight="1">
      <c r="A128" s="34">
        <v>2040201</v>
      </c>
      <c r="B128" s="30" t="s">
        <v>10</v>
      </c>
      <c r="C128" s="28">
        <v>15782</v>
      </c>
      <c r="D128" s="13"/>
    </row>
    <row r="129" spans="1:4" s="5" customFormat="1" ht="17.25" customHeight="1">
      <c r="A129" s="34">
        <v>2040202</v>
      </c>
      <c r="B129" s="30" t="s">
        <v>11</v>
      </c>
      <c r="C129" s="28">
        <v>6612</v>
      </c>
      <c r="D129" s="13"/>
    </row>
    <row r="130" spans="1:4" s="5" customFormat="1" ht="17.25" customHeight="1">
      <c r="A130" s="34">
        <v>2040219</v>
      </c>
      <c r="B130" s="30" t="s">
        <v>38</v>
      </c>
      <c r="C130" s="28">
        <v>1727</v>
      </c>
      <c r="D130" s="13"/>
    </row>
    <row r="131" spans="1:4" s="5" customFormat="1" ht="17.25" customHeight="1">
      <c r="A131" s="34">
        <v>2040220</v>
      </c>
      <c r="B131" s="30" t="s">
        <v>83</v>
      </c>
      <c r="C131" s="28">
        <v>3047</v>
      </c>
      <c r="D131" s="13"/>
    </row>
    <row r="132" spans="1:4" s="5" customFormat="1" ht="17.25" customHeight="1">
      <c r="A132" s="34">
        <v>2040221</v>
      </c>
      <c r="B132" s="30" t="s">
        <v>84</v>
      </c>
      <c r="C132" s="28">
        <v>10</v>
      </c>
      <c r="D132" s="13"/>
    </row>
    <row r="133" spans="1:4" s="5" customFormat="1" ht="17.25" customHeight="1">
      <c r="A133" s="33">
        <v>20406</v>
      </c>
      <c r="B133" s="27" t="s">
        <v>85</v>
      </c>
      <c r="C133" s="28">
        <f>SUM(C134:C141)</f>
        <v>2381</v>
      </c>
      <c r="D133" s="13"/>
    </row>
    <row r="134" spans="1:4" s="5" customFormat="1" ht="17.25" customHeight="1">
      <c r="A134" s="34">
        <v>2040601</v>
      </c>
      <c r="B134" s="30" t="s">
        <v>10</v>
      </c>
      <c r="C134" s="28">
        <v>1508</v>
      </c>
      <c r="D134" s="13"/>
    </row>
    <row r="135" spans="1:4" s="5" customFormat="1" ht="17.25" customHeight="1">
      <c r="A135" s="34">
        <v>2040602</v>
      </c>
      <c r="B135" s="30" t="s">
        <v>11</v>
      </c>
      <c r="C135" s="28">
        <v>248</v>
      </c>
      <c r="D135" s="13"/>
    </row>
    <row r="136" spans="1:4" s="5" customFormat="1" ht="17.25" customHeight="1">
      <c r="A136" s="34">
        <v>2040604</v>
      </c>
      <c r="B136" s="31" t="s">
        <v>86</v>
      </c>
      <c r="C136" s="28">
        <v>62</v>
      </c>
      <c r="D136" s="13"/>
    </row>
    <row r="137" spans="1:4" s="5" customFormat="1" ht="17.25" customHeight="1">
      <c r="A137" s="34">
        <v>2040605</v>
      </c>
      <c r="B137" s="27" t="s">
        <v>87</v>
      </c>
      <c r="C137" s="28">
        <v>189</v>
      </c>
      <c r="D137" s="13"/>
    </row>
    <row r="138" spans="1:4" s="5" customFormat="1" ht="17.25" customHeight="1">
      <c r="A138" s="34">
        <v>2040607</v>
      </c>
      <c r="B138" s="32" t="s">
        <v>88</v>
      </c>
      <c r="C138" s="28">
        <v>153</v>
      </c>
      <c r="D138" s="13"/>
    </row>
    <row r="139" spans="1:4" s="5" customFormat="1" ht="17.25" customHeight="1">
      <c r="A139" s="34">
        <v>2040610</v>
      </c>
      <c r="B139" s="30" t="s">
        <v>89</v>
      </c>
      <c r="C139" s="28">
        <v>29</v>
      </c>
      <c r="D139" s="13"/>
    </row>
    <row r="140" spans="1:4" s="5" customFormat="1" ht="17.25" customHeight="1">
      <c r="A140" s="34">
        <v>2040612</v>
      </c>
      <c r="B140" s="30" t="s">
        <v>90</v>
      </c>
      <c r="C140" s="28">
        <v>33</v>
      </c>
      <c r="D140" s="13"/>
    </row>
    <row r="141" spans="1:4" s="5" customFormat="1" ht="17.25" customHeight="1">
      <c r="A141" s="34">
        <v>2040650</v>
      </c>
      <c r="B141" s="30" t="s">
        <v>18</v>
      </c>
      <c r="C141" s="28">
        <v>159</v>
      </c>
      <c r="D141" s="13"/>
    </row>
    <row r="142" spans="1:4" s="5" customFormat="1" ht="17.25" customHeight="1">
      <c r="A142" s="33">
        <v>20409</v>
      </c>
      <c r="B142" s="31" t="s">
        <v>91</v>
      </c>
      <c r="C142" s="28">
        <f>SUM(C143:C143)</f>
        <v>3196</v>
      </c>
      <c r="D142" s="13"/>
    </row>
    <row r="143" spans="1:4" s="5" customFormat="1" ht="17.25" customHeight="1">
      <c r="A143" s="34">
        <v>2040905</v>
      </c>
      <c r="B143" s="30" t="s">
        <v>92</v>
      </c>
      <c r="C143" s="28">
        <v>3196</v>
      </c>
      <c r="D143" s="13"/>
    </row>
    <row r="144" spans="1:4" s="5" customFormat="1" ht="17.25" customHeight="1">
      <c r="A144" s="33">
        <v>20499</v>
      </c>
      <c r="B144" s="27" t="s">
        <v>93</v>
      </c>
      <c r="C144" s="28">
        <f>C145</f>
        <v>77</v>
      </c>
      <c r="D144" s="13"/>
    </row>
    <row r="145" spans="1:4" s="5" customFormat="1" ht="17.25" customHeight="1">
      <c r="A145" s="34">
        <v>2049999</v>
      </c>
      <c r="B145" s="27" t="s">
        <v>94</v>
      </c>
      <c r="C145" s="28">
        <v>77</v>
      </c>
      <c r="D145" s="13"/>
    </row>
    <row r="146" spans="1:4" s="5" customFormat="1" ht="17.25" customHeight="1">
      <c r="A146" s="41">
        <v>205</v>
      </c>
      <c r="B146" s="24" t="s">
        <v>95</v>
      </c>
      <c r="C146" s="25">
        <f>C147+C152+C158+C160+C163+C166+C168</f>
        <v>154635</v>
      </c>
      <c r="D146" s="13"/>
    </row>
    <row r="147" spans="1:4" s="5" customFormat="1" ht="17.25" customHeight="1">
      <c r="A147" s="33">
        <v>20501</v>
      </c>
      <c r="B147" s="30" t="s">
        <v>96</v>
      </c>
      <c r="C147" s="28">
        <f>SUM(C148:C151)</f>
        <v>7751</v>
      </c>
      <c r="D147" s="13"/>
    </row>
    <row r="148" spans="1:4" s="5" customFormat="1" ht="17.25" customHeight="1">
      <c r="A148" s="34">
        <v>2050101</v>
      </c>
      <c r="B148" s="27" t="s">
        <v>10</v>
      </c>
      <c r="C148" s="28">
        <v>539</v>
      </c>
      <c r="D148" s="13"/>
    </row>
    <row r="149" spans="1:4" s="5" customFormat="1" ht="17.25" customHeight="1">
      <c r="A149" s="34">
        <v>2050102</v>
      </c>
      <c r="B149" s="27" t="s">
        <v>11</v>
      </c>
      <c r="C149" s="28">
        <v>428</v>
      </c>
      <c r="D149" s="13"/>
    </row>
    <row r="150" spans="1:4" s="5" customFormat="1" ht="17.25" customHeight="1">
      <c r="A150" s="34">
        <v>2050103</v>
      </c>
      <c r="B150" s="27" t="s">
        <v>24</v>
      </c>
      <c r="C150" s="28">
        <v>8</v>
      </c>
      <c r="D150" s="13"/>
    </row>
    <row r="151" spans="1:4" s="5" customFormat="1" ht="17.25" customHeight="1">
      <c r="A151" s="34">
        <v>2050199</v>
      </c>
      <c r="B151" s="35" t="s">
        <v>97</v>
      </c>
      <c r="C151" s="28">
        <v>6776</v>
      </c>
      <c r="D151" s="13"/>
    </row>
    <row r="152" spans="1:4" s="5" customFormat="1" ht="17.25" customHeight="1">
      <c r="A152" s="33">
        <v>20502</v>
      </c>
      <c r="B152" s="27" t="s">
        <v>98</v>
      </c>
      <c r="C152" s="28">
        <f>SUM(C153:C157)</f>
        <v>104104</v>
      </c>
      <c r="D152" s="13"/>
    </row>
    <row r="153" spans="1:4" s="5" customFormat="1" ht="17.25" customHeight="1">
      <c r="A153" s="34">
        <v>2050201</v>
      </c>
      <c r="B153" s="27" t="s">
        <v>99</v>
      </c>
      <c r="C153" s="28">
        <v>3728</v>
      </c>
      <c r="D153" s="13"/>
    </row>
    <row r="154" spans="1:4" s="5" customFormat="1" ht="17.25" customHeight="1">
      <c r="A154" s="34">
        <v>2050202</v>
      </c>
      <c r="B154" s="27" t="s">
        <v>100</v>
      </c>
      <c r="C154" s="28">
        <v>46111</v>
      </c>
      <c r="D154" s="13"/>
    </row>
    <row r="155" spans="1:4" s="5" customFormat="1" ht="17.25" customHeight="1">
      <c r="A155" s="34">
        <v>2050203</v>
      </c>
      <c r="B155" s="30" t="s">
        <v>101</v>
      </c>
      <c r="C155" s="28">
        <v>29731</v>
      </c>
      <c r="D155" s="13"/>
    </row>
    <row r="156" spans="1:4" s="5" customFormat="1" ht="17.25" customHeight="1">
      <c r="A156" s="34">
        <v>2050204</v>
      </c>
      <c r="B156" s="30" t="s">
        <v>102</v>
      </c>
      <c r="C156" s="28">
        <v>22785</v>
      </c>
      <c r="D156" s="13"/>
    </row>
    <row r="157" spans="1:4" s="5" customFormat="1" ht="17.25" customHeight="1">
      <c r="A157" s="34">
        <v>2050299</v>
      </c>
      <c r="B157" s="27" t="s">
        <v>103</v>
      </c>
      <c r="C157" s="28">
        <v>1749</v>
      </c>
      <c r="D157" s="13"/>
    </row>
    <row r="158" spans="1:4" s="5" customFormat="1" ht="17.25" customHeight="1">
      <c r="A158" s="33">
        <v>20503</v>
      </c>
      <c r="B158" s="27" t="s">
        <v>104</v>
      </c>
      <c r="C158" s="28">
        <f>SUM(C159:C159)</f>
        <v>7466</v>
      </c>
      <c r="D158" s="13"/>
    </row>
    <row r="159" spans="1:4" s="5" customFormat="1" ht="17.25" customHeight="1">
      <c r="A159" s="34">
        <v>2050302</v>
      </c>
      <c r="B159" s="27" t="s">
        <v>105</v>
      </c>
      <c r="C159" s="28">
        <v>7466</v>
      </c>
      <c r="D159" s="13"/>
    </row>
    <row r="160" spans="1:4" s="5" customFormat="1" ht="17.25" customHeight="1">
      <c r="A160" s="33">
        <v>20507</v>
      </c>
      <c r="B160" s="27" t="s">
        <v>106</v>
      </c>
      <c r="C160" s="28">
        <f>SUM(C161:C162)</f>
        <v>638</v>
      </c>
      <c r="D160" s="13"/>
    </row>
    <row r="161" spans="1:4" s="5" customFormat="1" ht="17.25" customHeight="1">
      <c r="A161" s="34">
        <v>2050701</v>
      </c>
      <c r="B161" s="27" t="s">
        <v>107</v>
      </c>
      <c r="C161" s="28">
        <v>636</v>
      </c>
      <c r="D161" s="13"/>
    </row>
    <row r="162" spans="1:4" s="5" customFormat="1" ht="17.25" customHeight="1">
      <c r="A162" s="34">
        <v>2050799</v>
      </c>
      <c r="B162" s="30" t="s">
        <v>108</v>
      </c>
      <c r="C162" s="28">
        <v>2</v>
      </c>
      <c r="D162" s="13"/>
    </row>
    <row r="163" spans="1:4" s="5" customFormat="1" ht="17.25" customHeight="1">
      <c r="A163" s="33">
        <v>20508</v>
      </c>
      <c r="B163" s="30" t="s">
        <v>109</v>
      </c>
      <c r="C163" s="28">
        <f>SUM(C164:C165)</f>
        <v>856</v>
      </c>
      <c r="D163" s="13"/>
    </row>
    <row r="164" spans="1:4" s="5" customFormat="1" ht="17.25" customHeight="1">
      <c r="A164" s="34">
        <v>2050801</v>
      </c>
      <c r="B164" s="30" t="s">
        <v>110</v>
      </c>
      <c r="C164" s="28">
        <v>568</v>
      </c>
      <c r="D164" s="13"/>
    </row>
    <row r="165" spans="1:4" s="5" customFormat="1" ht="17.25" customHeight="1">
      <c r="A165" s="34">
        <v>2050802</v>
      </c>
      <c r="B165" s="27" t="s">
        <v>111</v>
      </c>
      <c r="C165" s="28">
        <v>288</v>
      </c>
      <c r="D165" s="13"/>
    </row>
    <row r="166" spans="1:4" s="5" customFormat="1" ht="17.25" customHeight="1">
      <c r="A166" s="33">
        <v>20509</v>
      </c>
      <c r="B166" s="27" t="s">
        <v>112</v>
      </c>
      <c r="C166" s="28">
        <v>3820</v>
      </c>
      <c r="D166" s="13"/>
    </row>
    <row r="167" spans="1:4" s="5" customFormat="1" ht="17.25" customHeight="1">
      <c r="A167" s="34">
        <v>2050999</v>
      </c>
      <c r="B167" s="27" t="s">
        <v>113</v>
      </c>
      <c r="C167" s="28">
        <v>3820</v>
      </c>
      <c r="D167" s="13"/>
    </row>
    <row r="168" spans="1:4" s="5" customFormat="1" ht="17.25" customHeight="1">
      <c r="A168" s="42">
        <v>20599</v>
      </c>
      <c r="B168" s="27" t="s">
        <v>114</v>
      </c>
      <c r="C168" s="28">
        <v>30000</v>
      </c>
      <c r="D168" s="13"/>
    </row>
    <row r="169" spans="1:4" s="5" customFormat="1" ht="17.25" customHeight="1">
      <c r="A169" s="41">
        <v>206</v>
      </c>
      <c r="B169" s="24" t="s">
        <v>115</v>
      </c>
      <c r="C169" s="25">
        <f>C170+C173+C175+C177+C182</f>
        <v>8774</v>
      </c>
      <c r="D169" s="13"/>
    </row>
    <row r="170" spans="1:4" s="5" customFormat="1" ht="17.25" customHeight="1">
      <c r="A170" s="33">
        <v>20601</v>
      </c>
      <c r="B170" s="30" t="s">
        <v>116</v>
      </c>
      <c r="C170" s="28">
        <f>SUM(C171:C172)</f>
        <v>677</v>
      </c>
      <c r="D170" s="13"/>
    </row>
    <row r="171" spans="1:4" s="5" customFormat="1" ht="17.25" customHeight="1">
      <c r="A171" s="34">
        <v>2060101</v>
      </c>
      <c r="B171" s="27" t="s">
        <v>10</v>
      </c>
      <c r="C171" s="28">
        <v>188</v>
      </c>
      <c r="D171" s="13"/>
    </row>
    <row r="172" spans="1:4" s="5" customFormat="1" ht="17.25" customHeight="1">
      <c r="A172" s="34">
        <v>2060199</v>
      </c>
      <c r="B172" s="30" t="s">
        <v>117</v>
      </c>
      <c r="C172" s="28">
        <v>489</v>
      </c>
      <c r="D172" s="13"/>
    </row>
    <row r="173" spans="1:4" s="5" customFormat="1" ht="17.25" customHeight="1">
      <c r="A173" s="33">
        <v>20604</v>
      </c>
      <c r="B173" s="30" t="s">
        <v>118</v>
      </c>
      <c r="C173" s="28">
        <f>SUM(C174:C176)</f>
        <v>3429</v>
      </c>
      <c r="D173" s="13"/>
    </row>
    <row r="174" spans="1:4" s="5" customFormat="1" ht="17.25" customHeight="1">
      <c r="A174" s="34">
        <v>2060499</v>
      </c>
      <c r="B174" s="30" t="s">
        <v>119</v>
      </c>
      <c r="C174" s="28">
        <v>605</v>
      </c>
      <c r="D174" s="13"/>
    </row>
    <row r="175" spans="1:4" s="5" customFormat="1" ht="17.25" customHeight="1">
      <c r="A175" s="33">
        <v>20605</v>
      </c>
      <c r="B175" s="30" t="s">
        <v>120</v>
      </c>
      <c r="C175" s="28">
        <v>1412</v>
      </c>
      <c r="D175" s="13"/>
    </row>
    <row r="176" spans="1:4" s="5" customFormat="1" ht="17.25" customHeight="1">
      <c r="A176" s="34">
        <v>2060502</v>
      </c>
      <c r="B176" s="27" t="s">
        <v>121</v>
      </c>
      <c r="C176" s="28">
        <v>1412</v>
      </c>
      <c r="D176" s="13"/>
    </row>
    <row r="177" spans="1:4" s="5" customFormat="1" ht="17.25" customHeight="1">
      <c r="A177" s="33">
        <v>20607</v>
      </c>
      <c r="B177" s="27" t="s">
        <v>122</v>
      </c>
      <c r="C177" s="28">
        <f>SUM(C178:C181)</f>
        <v>683</v>
      </c>
      <c r="D177" s="13"/>
    </row>
    <row r="178" spans="1:4" s="5" customFormat="1" ht="17.25" customHeight="1">
      <c r="A178" s="34">
        <v>2060701</v>
      </c>
      <c r="B178" s="27" t="s">
        <v>123</v>
      </c>
      <c r="C178" s="28">
        <v>40</v>
      </c>
      <c r="D178" s="13"/>
    </row>
    <row r="179" spans="1:4" s="5" customFormat="1" ht="17.25" customHeight="1">
      <c r="A179" s="34">
        <v>2060702</v>
      </c>
      <c r="B179" s="30" t="s">
        <v>124</v>
      </c>
      <c r="C179" s="28">
        <v>194</v>
      </c>
      <c r="D179" s="13"/>
    </row>
    <row r="180" spans="1:4" s="5" customFormat="1" ht="17.25" customHeight="1">
      <c r="A180" s="34">
        <v>2060703</v>
      </c>
      <c r="B180" s="30" t="s">
        <v>125</v>
      </c>
      <c r="C180" s="28">
        <v>150</v>
      </c>
      <c r="D180" s="13"/>
    </row>
    <row r="181" spans="1:4" s="5" customFormat="1" ht="17.25" customHeight="1">
      <c r="A181" s="34">
        <v>2060799</v>
      </c>
      <c r="B181" s="27" t="s">
        <v>126</v>
      </c>
      <c r="C181" s="28">
        <v>299</v>
      </c>
      <c r="D181" s="13"/>
    </row>
    <row r="182" spans="1:4" s="5" customFormat="1" ht="17.25" customHeight="1">
      <c r="A182" s="33">
        <v>20699</v>
      </c>
      <c r="B182" s="27" t="s">
        <v>127</v>
      </c>
      <c r="C182" s="28">
        <v>2573</v>
      </c>
      <c r="D182" s="13"/>
    </row>
    <row r="183" spans="1:4" s="5" customFormat="1" ht="17.25" customHeight="1">
      <c r="A183" s="34">
        <v>2069999</v>
      </c>
      <c r="B183" s="30" t="s">
        <v>128</v>
      </c>
      <c r="C183" s="28">
        <v>2573</v>
      </c>
      <c r="D183" s="13"/>
    </row>
    <row r="184" spans="1:4" s="5" customFormat="1" ht="17.25" customHeight="1">
      <c r="A184" s="41">
        <v>207</v>
      </c>
      <c r="B184" s="24" t="s">
        <v>129</v>
      </c>
      <c r="C184" s="25">
        <f>C185+'18'!C195+'18'!C197+'18'!C203+'18'!C206+'18'!C209</f>
        <v>8180</v>
      </c>
      <c r="D184" s="13"/>
    </row>
    <row r="185" spans="1:4" s="5" customFormat="1" ht="17.25" customHeight="1">
      <c r="A185" s="33">
        <v>20701</v>
      </c>
      <c r="B185" s="31" t="s">
        <v>130</v>
      </c>
      <c r="C185" s="28">
        <f>SUM(C186:C194)</f>
        <v>4541</v>
      </c>
      <c r="D185" s="13"/>
    </row>
    <row r="186" spans="1:4" s="5" customFormat="1" ht="17.25" customHeight="1">
      <c r="A186" s="34">
        <v>2070101</v>
      </c>
      <c r="B186" s="31" t="s">
        <v>10</v>
      </c>
      <c r="C186" s="28">
        <v>785</v>
      </c>
      <c r="D186" s="13"/>
    </row>
    <row r="187" spans="1:4" s="5" customFormat="1" ht="17.25" customHeight="1">
      <c r="A187" s="34">
        <v>2070102</v>
      </c>
      <c r="B187" s="31" t="s">
        <v>11</v>
      </c>
      <c r="C187" s="28">
        <v>275</v>
      </c>
      <c r="D187" s="13"/>
    </row>
    <row r="188" spans="1:4" s="5" customFormat="1" ht="17.25" customHeight="1">
      <c r="A188" s="34">
        <v>2070104</v>
      </c>
      <c r="B188" s="31" t="s">
        <v>131</v>
      </c>
      <c r="C188" s="28">
        <v>183</v>
      </c>
      <c r="D188" s="13"/>
    </row>
    <row r="189" spans="1:4" s="5" customFormat="1" ht="17.25" customHeight="1">
      <c r="A189" s="34">
        <v>2070108</v>
      </c>
      <c r="B189" s="31" t="s">
        <v>132</v>
      </c>
      <c r="C189" s="28">
        <v>252</v>
      </c>
      <c r="D189" s="13"/>
    </row>
    <row r="190" spans="1:4" s="5" customFormat="1" ht="17.25" customHeight="1">
      <c r="A190" s="34">
        <v>2070109</v>
      </c>
      <c r="B190" s="31" t="s">
        <v>133</v>
      </c>
      <c r="C190" s="28">
        <v>1650</v>
      </c>
      <c r="D190" s="13"/>
    </row>
    <row r="191" spans="1:4" s="5" customFormat="1" ht="17.25" customHeight="1">
      <c r="A191" s="34">
        <v>2070111</v>
      </c>
      <c r="B191" s="31" t="s">
        <v>134</v>
      </c>
      <c r="C191" s="28">
        <v>220</v>
      </c>
      <c r="D191" s="13"/>
    </row>
    <row r="192" spans="1:4" s="5" customFormat="1" ht="17.25" customHeight="1">
      <c r="A192" s="34">
        <v>2070112</v>
      </c>
      <c r="B192" s="31" t="s">
        <v>135</v>
      </c>
      <c r="C192" s="28">
        <v>10</v>
      </c>
      <c r="D192" s="13"/>
    </row>
    <row r="193" spans="1:4" s="5" customFormat="1" ht="17.25" customHeight="1">
      <c r="A193" s="34">
        <v>2070114</v>
      </c>
      <c r="B193" s="31" t="s">
        <v>136</v>
      </c>
      <c r="C193" s="28">
        <v>369</v>
      </c>
      <c r="D193" s="13"/>
    </row>
    <row r="194" spans="1:4" s="5" customFormat="1" ht="17.25" customHeight="1">
      <c r="A194" s="34">
        <v>2070199</v>
      </c>
      <c r="B194" s="31" t="s">
        <v>137</v>
      </c>
      <c r="C194" s="28">
        <v>797</v>
      </c>
      <c r="D194" s="13"/>
    </row>
    <row r="195" spans="1:4" s="5" customFormat="1" ht="17.25" customHeight="1">
      <c r="A195" s="33">
        <v>20702</v>
      </c>
      <c r="B195" s="31" t="s">
        <v>138</v>
      </c>
      <c r="C195" s="28">
        <f>SUM(C196:C196)</f>
        <v>487</v>
      </c>
      <c r="D195" s="13"/>
    </row>
    <row r="196" spans="1:4" s="5" customFormat="1" ht="17.25" customHeight="1">
      <c r="A196" s="34">
        <v>2070202</v>
      </c>
      <c r="B196" s="31" t="s">
        <v>11</v>
      </c>
      <c r="C196" s="28">
        <v>487</v>
      </c>
      <c r="D196" s="13"/>
    </row>
    <row r="197" spans="1:4" s="5" customFormat="1" ht="17.25" customHeight="1">
      <c r="A197" s="33">
        <v>20703</v>
      </c>
      <c r="B197" s="31" t="s">
        <v>139</v>
      </c>
      <c r="C197" s="28">
        <f>SUM(C198:C202)</f>
        <v>568</v>
      </c>
      <c r="D197" s="13"/>
    </row>
    <row r="198" spans="1:4" s="5" customFormat="1" ht="17.25" customHeight="1">
      <c r="A198" s="34">
        <v>2070305</v>
      </c>
      <c r="B198" s="31" t="s">
        <v>140</v>
      </c>
      <c r="C198" s="28">
        <v>78</v>
      </c>
      <c r="D198" s="13"/>
    </row>
    <row r="199" spans="1:4" s="5" customFormat="1" ht="17.25" customHeight="1">
      <c r="A199" s="34">
        <v>2070306</v>
      </c>
      <c r="B199" s="31" t="s">
        <v>141</v>
      </c>
      <c r="C199" s="28">
        <v>92</v>
      </c>
      <c r="D199" s="13"/>
    </row>
    <row r="200" spans="1:4" s="5" customFormat="1" ht="17.25" customHeight="1">
      <c r="A200" s="34">
        <v>2070307</v>
      </c>
      <c r="B200" s="31" t="s">
        <v>142</v>
      </c>
      <c r="C200" s="28">
        <v>97</v>
      </c>
      <c r="D200" s="13"/>
    </row>
    <row r="201" spans="1:4" s="5" customFormat="1" ht="17.25" customHeight="1">
      <c r="A201" s="34">
        <v>2070308</v>
      </c>
      <c r="B201" s="31" t="s">
        <v>143</v>
      </c>
      <c r="C201" s="28">
        <v>57</v>
      </c>
      <c r="D201" s="13"/>
    </row>
    <row r="202" spans="1:4" s="5" customFormat="1" ht="17.25" customHeight="1">
      <c r="A202" s="34">
        <v>2070399</v>
      </c>
      <c r="B202" s="31" t="s">
        <v>144</v>
      </c>
      <c r="C202" s="28">
        <v>244</v>
      </c>
      <c r="D202" s="13"/>
    </row>
    <row r="203" spans="1:4" s="5" customFormat="1" ht="17.25" customHeight="1">
      <c r="A203" s="33">
        <v>20706</v>
      </c>
      <c r="B203" s="31" t="s">
        <v>145</v>
      </c>
      <c r="C203" s="28">
        <f>SUM(C204:C205)</f>
        <v>2344</v>
      </c>
      <c r="D203" s="13"/>
    </row>
    <row r="204" spans="1:4" s="5" customFormat="1" ht="17.25" customHeight="1">
      <c r="A204" s="34">
        <v>2070601</v>
      </c>
      <c r="B204" s="31" t="s">
        <v>10</v>
      </c>
      <c r="C204" s="28">
        <v>130</v>
      </c>
      <c r="D204" s="13"/>
    </row>
    <row r="205" spans="1:4" s="5" customFormat="1" ht="17.25" customHeight="1">
      <c r="A205" s="34">
        <v>2070604</v>
      </c>
      <c r="B205" s="31" t="s">
        <v>146</v>
      </c>
      <c r="C205" s="28">
        <v>2214</v>
      </c>
      <c r="D205" s="13"/>
    </row>
    <row r="206" spans="1:4" s="5" customFormat="1" ht="17.25" customHeight="1">
      <c r="A206" s="33">
        <v>20708</v>
      </c>
      <c r="B206" s="31" t="s">
        <v>147</v>
      </c>
      <c r="C206" s="28">
        <f>SUM(C207:C208)</f>
        <v>69</v>
      </c>
      <c r="D206" s="13"/>
    </row>
    <row r="207" spans="1:4" s="5" customFormat="1" ht="17.25" customHeight="1">
      <c r="A207" s="34">
        <v>2070803</v>
      </c>
      <c r="B207" s="31" t="s">
        <v>24</v>
      </c>
      <c r="C207" s="28">
        <v>29</v>
      </c>
      <c r="D207" s="13"/>
    </row>
    <row r="208" spans="1:4" s="5" customFormat="1" ht="17.25" customHeight="1">
      <c r="A208" s="34">
        <v>2070899</v>
      </c>
      <c r="B208" s="31" t="s">
        <v>148</v>
      </c>
      <c r="C208" s="28">
        <v>40</v>
      </c>
      <c r="D208" s="13"/>
    </row>
    <row r="209" spans="1:4" s="5" customFormat="1" ht="17.25" customHeight="1">
      <c r="A209" s="33">
        <v>20799</v>
      </c>
      <c r="B209" s="31" t="s">
        <v>149</v>
      </c>
      <c r="C209" s="28">
        <f>C210</f>
        <v>171</v>
      </c>
      <c r="D209" s="13"/>
    </row>
    <row r="210" spans="1:4" s="5" customFormat="1" ht="17.25" customHeight="1">
      <c r="A210" s="34">
        <v>2079999</v>
      </c>
      <c r="B210" s="31" t="s">
        <v>150</v>
      </c>
      <c r="C210" s="28">
        <v>171</v>
      </c>
      <c r="D210" s="13"/>
    </row>
    <row r="211" spans="1:4" s="5" customFormat="1" ht="17.25" customHeight="1">
      <c r="A211" s="41">
        <v>208</v>
      </c>
      <c r="B211" s="24" t="s">
        <v>151</v>
      </c>
      <c r="C211" s="25">
        <f>C212+C227+C234+C236+C240+C245+C253+C259+C264+C271+C273+C276+C279+C282+C285+C288+C295</f>
        <v>110624</v>
      </c>
      <c r="D211" s="13"/>
    </row>
    <row r="212" spans="1:4" s="5" customFormat="1" ht="17.25" customHeight="1">
      <c r="A212" s="33">
        <v>20801</v>
      </c>
      <c r="B212" s="31" t="s">
        <v>152</v>
      </c>
      <c r="C212" s="28">
        <f>SUM(C213:C226)</f>
        <v>6860</v>
      </c>
      <c r="D212" s="13"/>
    </row>
    <row r="213" spans="1:4" s="5" customFormat="1" ht="17.25" customHeight="1">
      <c r="A213" s="34">
        <v>2080101</v>
      </c>
      <c r="B213" s="31" t="s">
        <v>10</v>
      </c>
      <c r="C213" s="28">
        <v>2081</v>
      </c>
      <c r="D213" s="13"/>
    </row>
    <row r="214" spans="1:4" s="5" customFormat="1" ht="17.25" customHeight="1">
      <c r="A214" s="34">
        <v>2080102</v>
      </c>
      <c r="B214" s="31" t="s">
        <v>11</v>
      </c>
      <c r="C214" s="28">
        <v>260</v>
      </c>
      <c r="D214" s="13"/>
    </row>
    <row r="215" spans="1:4" s="5" customFormat="1" ht="17.25" customHeight="1">
      <c r="A215" s="34">
        <v>2080103</v>
      </c>
      <c r="B215" s="31" t="s">
        <v>24</v>
      </c>
      <c r="C215" s="28">
        <v>26</v>
      </c>
      <c r="D215" s="13"/>
    </row>
    <row r="216" spans="1:4" s="5" customFormat="1" ht="17.25" customHeight="1">
      <c r="A216" s="34">
        <v>2080104</v>
      </c>
      <c r="B216" s="31" t="s">
        <v>153</v>
      </c>
      <c r="C216" s="28">
        <v>123</v>
      </c>
      <c r="D216" s="13"/>
    </row>
    <row r="217" spans="1:4" s="5" customFormat="1" ht="17.25" customHeight="1">
      <c r="A217" s="34">
        <v>2080105</v>
      </c>
      <c r="B217" s="31" t="s">
        <v>154</v>
      </c>
      <c r="C217" s="28">
        <v>22</v>
      </c>
      <c r="D217" s="13"/>
    </row>
    <row r="218" spans="1:4" s="5" customFormat="1" ht="17.25" customHeight="1">
      <c r="A218" s="34">
        <v>2080106</v>
      </c>
      <c r="B218" s="31" t="s">
        <v>155</v>
      </c>
      <c r="C218" s="28">
        <v>306</v>
      </c>
      <c r="D218" s="13"/>
    </row>
    <row r="219" spans="1:4" s="5" customFormat="1" ht="17.25" customHeight="1">
      <c r="A219" s="34">
        <v>2080107</v>
      </c>
      <c r="B219" s="31" t="s">
        <v>156</v>
      </c>
      <c r="C219" s="28">
        <v>11</v>
      </c>
      <c r="D219" s="13"/>
    </row>
    <row r="220" spans="1:4" s="5" customFormat="1" ht="17.25" customHeight="1">
      <c r="A220" s="34">
        <v>2080108</v>
      </c>
      <c r="B220" s="31" t="s">
        <v>38</v>
      </c>
      <c r="C220" s="28">
        <v>114</v>
      </c>
      <c r="D220" s="13"/>
    </row>
    <row r="221" spans="1:4" s="5" customFormat="1" ht="17.25" customHeight="1">
      <c r="A221" s="34">
        <v>2080109</v>
      </c>
      <c r="B221" s="31" t="s">
        <v>157</v>
      </c>
      <c r="C221" s="28">
        <v>428</v>
      </c>
      <c r="D221" s="13"/>
    </row>
    <row r="222" spans="1:4" s="5" customFormat="1" ht="17.25" customHeight="1">
      <c r="A222" s="34">
        <v>2080110</v>
      </c>
      <c r="B222" s="31" t="s">
        <v>158</v>
      </c>
      <c r="C222" s="28">
        <v>50</v>
      </c>
      <c r="D222" s="13"/>
    </row>
    <row r="223" spans="1:4" s="5" customFormat="1" ht="17.25" customHeight="1">
      <c r="A223" s="34">
        <v>2080111</v>
      </c>
      <c r="B223" s="31" t="s">
        <v>159</v>
      </c>
      <c r="C223" s="28"/>
      <c r="D223" s="13"/>
    </row>
    <row r="224" spans="1:4" s="5" customFormat="1" ht="17.25" customHeight="1">
      <c r="A224" s="34">
        <v>2080112</v>
      </c>
      <c r="B224" s="31" t="s">
        <v>160</v>
      </c>
      <c r="C224" s="28">
        <v>39</v>
      </c>
      <c r="D224" s="13"/>
    </row>
    <row r="225" spans="1:4" s="5" customFormat="1" ht="17.25" customHeight="1">
      <c r="A225" s="34">
        <v>2080150</v>
      </c>
      <c r="B225" s="31" t="s">
        <v>18</v>
      </c>
      <c r="C225" s="28">
        <v>415</v>
      </c>
      <c r="D225" s="13"/>
    </row>
    <row r="226" spans="1:4" s="5" customFormat="1" ht="17.25" customHeight="1">
      <c r="A226" s="34">
        <v>2080199</v>
      </c>
      <c r="B226" s="31" t="s">
        <v>161</v>
      </c>
      <c r="C226" s="28">
        <v>2985</v>
      </c>
      <c r="D226" s="13"/>
    </row>
    <row r="227" spans="1:4" s="5" customFormat="1" ht="17.25" customHeight="1">
      <c r="A227" s="33">
        <v>20802</v>
      </c>
      <c r="B227" s="31" t="s">
        <v>162</v>
      </c>
      <c r="C227" s="28">
        <f>SUM(C228:C233)</f>
        <v>2018</v>
      </c>
      <c r="D227" s="13"/>
    </row>
    <row r="228" spans="1:4" s="5" customFormat="1" ht="17.25" customHeight="1">
      <c r="A228" s="34">
        <v>2080201</v>
      </c>
      <c r="B228" s="31" t="s">
        <v>10</v>
      </c>
      <c r="C228" s="28">
        <v>334</v>
      </c>
      <c r="D228" s="13"/>
    </row>
    <row r="229" spans="1:4" s="5" customFormat="1" ht="17.25" customHeight="1">
      <c r="A229" s="34">
        <v>2080202</v>
      </c>
      <c r="B229" s="31" t="s">
        <v>11</v>
      </c>
      <c r="C229" s="28">
        <v>297</v>
      </c>
      <c r="D229" s="13"/>
    </row>
    <row r="230" spans="1:4" s="5" customFormat="1" ht="17.25" customHeight="1">
      <c r="A230" s="34">
        <v>2080206</v>
      </c>
      <c r="B230" s="31" t="s">
        <v>163</v>
      </c>
      <c r="C230" s="28">
        <v>28</v>
      </c>
      <c r="D230" s="13"/>
    </row>
    <row r="231" spans="1:4" s="5" customFormat="1" ht="17.25" customHeight="1">
      <c r="A231" s="34">
        <v>2080207</v>
      </c>
      <c r="B231" s="31" t="s">
        <v>164</v>
      </c>
      <c r="C231" s="28">
        <v>45</v>
      </c>
      <c r="D231" s="13"/>
    </row>
    <row r="232" spans="1:4" s="5" customFormat="1" ht="17.25" customHeight="1">
      <c r="A232" s="34">
        <v>2080208</v>
      </c>
      <c r="B232" s="31" t="s">
        <v>165</v>
      </c>
      <c r="C232" s="28">
        <v>405</v>
      </c>
      <c r="D232" s="13"/>
    </row>
    <row r="233" spans="1:4" s="5" customFormat="1" ht="17.25" customHeight="1">
      <c r="A233" s="34">
        <v>2080299</v>
      </c>
      <c r="B233" s="31" t="s">
        <v>166</v>
      </c>
      <c r="C233" s="28">
        <v>909</v>
      </c>
      <c r="D233" s="13"/>
    </row>
    <row r="234" spans="1:4" s="5" customFormat="1" ht="17.25" customHeight="1">
      <c r="A234" s="33">
        <v>20804</v>
      </c>
      <c r="B234" s="31" t="s">
        <v>167</v>
      </c>
      <c r="C234" s="28">
        <f>C235</f>
        <v>3000</v>
      </c>
      <c r="D234" s="13"/>
    </row>
    <row r="235" spans="1:4" s="5" customFormat="1" ht="17.25" customHeight="1">
      <c r="A235" s="34">
        <v>2080402</v>
      </c>
      <c r="B235" s="31" t="s">
        <v>168</v>
      </c>
      <c r="C235" s="28">
        <v>3000</v>
      </c>
      <c r="D235" s="13"/>
    </row>
    <row r="236" spans="1:4" s="5" customFormat="1" ht="17.25" customHeight="1">
      <c r="A236" s="33">
        <v>20805</v>
      </c>
      <c r="B236" s="31" t="s">
        <v>169</v>
      </c>
      <c r="C236" s="28">
        <f>SUM(C237:C239)</f>
        <v>43520</v>
      </c>
      <c r="D236" s="13"/>
    </row>
    <row r="237" spans="1:4" s="5" customFormat="1" ht="17.25" customHeight="1">
      <c r="A237" s="34">
        <v>2080505</v>
      </c>
      <c r="B237" s="31" t="s">
        <v>170</v>
      </c>
      <c r="C237" s="28">
        <v>16485</v>
      </c>
      <c r="D237" s="13"/>
    </row>
    <row r="238" spans="1:4" s="5" customFormat="1" ht="17.25" customHeight="1">
      <c r="A238" s="34">
        <v>2080506</v>
      </c>
      <c r="B238" s="31" t="s">
        <v>171</v>
      </c>
      <c r="C238" s="28">
        <v>8208</v>
      </c>
      <c r="D238" s="13"/>
    </row>
    <row r="239" spans="1:4" s="5" customFormat="1" ht="17.25" customHeight="1">
      <c r="A239" s="34">
        <v>2080599</v>
      </c>
      <c r="B239" s="31" t="s">
        <v>172</v>
      </c>
      <c r="C239" s="28">
        <v>18827</v>
      </c>
      <c r="D239" s="13"/>
    </row>
    <row r="240" spans="1:4" s="5" customFormat="1" ht="17.25" customHeight="1">
      <c r="A240" s="33">
        <v>20807</v>
      </c>
      <c r="B240" s="31" t="s">
        <v>173</v>
      </c>
      <c r="C240" s="28">
        <f>SUM(C241:C244)</f>
        <v>6258</v>
      </c>
      <c r="D240" s="13"/>
    </row>
    <row r="241" spans="1:4" s="5" customFormat="1" ht="17.25" customHeight="1">
      <c r="A241" s="34">
        <v>2080701</v>
      </c>
      <c r="B241" s="31" t="s">
        <v>174</v>
      </c>
      <c r="C241" s="28">
        <v>3676</v>
      </c>
      <c r="D241" s="13"/>
    </row>
    <row r="242" spans="1:4" s="5" customFormat="1" ht="17.25" customHeight="1">
      <c r="A242" s="34">
        <v>2080704</v>
      </c>
      <c r="B242" s="31" t="s">
        <v>175</v>
      </c>
      <c r="C242" s="28">
        <v>863</v>
      </c>
      <c r="D242" s="13"/>
    </row>
    <row r="243" spans="1:4" s="5" customFormat="1" ht="17.25" customHeight="1">
      <c r="A243" s="34">
        <v>2080705</v>
      </c>
      <c r="B243" s="31" t="s">
        <v>176</v>
      </c>
      <c r="C243" s="28">
        <v>1465</v>
      </c>
      <c r="D243" s="13"/>
    </row>
    <row r="244" spans="1:4" s="5" customFormat="1" ht="17.25" customHeight="1">
      <c r="A244" s="34">
        <v>2080799</v>
      </c>
      <c r="B244" s="31" t="s">
        <v>177</v>
      </c>
      <c r="C244" s="28">
        <v>254</v>
      </c>
      <c r="D244" s="13"/>
    </row>
    <row r="245" spans="1:4" s="5" customFormat="1" ht="17.25" customHeight="1">
      <c r="A245" s="33">
        <v>20808</v>
      </c>
      <c r="B245" s="31" t="s">
        <v>178</v>
      </c>
      <c r="C245" s="28">
        <f>SUM(C246:C252)</f>
        <v>16585</v>
      </c>
      <c r="D245" s="13"/>
    </row>
    <row r="246" spans="1:4" s="5" customFormat="1" ht="17.25" customHeight="1">
      <c r="A246" s="34">
        <v>2080801</v>
      </c>
      <c r="B246" s="31" t="s">
        <v>179</v>
      </c>
      <c r="C246" s="28">
        <v>3179</v>
      </c>
      <c r="D246" s="13"/>
    </row>
    <row r="247" spans="1:4" s="5" customFormat="1" ht="17.25" customHeight="1">
      <c r="A247" s="34">
        <v>2080802</v>
      </c>
      <c r="B247" s="31" t="s">
        <v>180</v>
      </c>
      <c r="C247" s="28">
        <v>876</v>
      </c>
      <c r="D247" s="13"/>
    </row>
    <row r="248" spans="1:4" s="5" customFormat="1" ht="17.25" customHeight="1">
      <c r="A248" s="34">
        <v>2080803</v>
      </c>
      <c r="B248" s="31" t="s">
        <v>181</v>
      </c>
      <c r="C248" s="28">
        <v>10981</v>
      </c>
      <c r="D248" s="13"/>
    </row>
    <row r="249" spans="1:4" s="5" customFormat="1" ht="17.25" customHeight="1">
      <c r="A249" s="34">
        <v>2080804</v>
      </c>
      <c r="B249" s="31" t="s">
        <v>182</v>
      </c>
      <c r="C249" s="28">
        <v>293</v>
      </c>
      <c r="D249" s="13"/>
    </row>
    <row r="250" spans="1:4" s="5" customFormat="1" ht="17.25" customHeight="1">
      <c r="A250" s="34">
        <v>2080805</v>
      </c>
      <c r="B250" s="31" t="s">
        <v>183</v>
      </c>
      <c r="C250" s="28">
        <v>910</v>
      </c>
      <c r="D250" s="13"/>
    </row>
    <row r="251" spans="1:4" s="5" customFormat="1" ht="17.25" customHeight="1">
      <c r="A251" s="34">
        <v>2080806</v>
      </c>
      <c r="B251" s="31" t="s">
        <v>184</v>
      </c>
      <c r="C251" s="28">
        <v>42</v>
      </c>
      <c r="D251" s="13"/>
    </row>
    <row r="252" spans="1:4" s="5" customFormat="1" ht="17.25" customHeight="1">
      <c r="A252" s="34">
        <v>2080899</v>
      </c>
      <c r="B252" s="31" t="s">
        <v>185</v>
      </c>
      <c r="C252" s="28">
        <v>304</v>
      </c>
      <c r="D252" s="13"/>
    </row>
    <row r="253" spans="1:4" s="5" customFormat="1" ht="17.25" customHeight="1">
      <c r="A253" s="33">
        <v>20809</v>
      </c>
      <c r="B253" s="31" t="s">
        <v>186</v>
      </c>
      <c r="C253" s="28">
        <f>SUM(C254:C258)</f>
        <v>5097</v>
      </c>
      <c r="D253" s="13"/>
    </row>
    <row r="254" spans="1:4" s="5" customFormat="1" ht="17.25" customHeight="1">
      <c r="A254" s="34">
        <v>2080901</v>
      </c>
      <c r="B254" s="31" t="s">
        <v>187</v>
      </c>
      <c r="C254" s="28">
        <v>2017</v>
      </c>
      <c r="D254" s="13"/>
    </row>
    <row r="255" spans="1:4" s="5" customFormat="1" ht="17.25" customHeight="1">
      <c r="A255" s="34">
        <v>2080902</v>
      </c>
      <c r="B255" s="31" t="s">
        <v>188</v>
      </c>
      <c r="C255" s="28">
        <v>237</v>
      </c>
      <c r="D255" s="13"/>
    </row>
    <row r="256" spans="1:4" s="5" customFormat="1" ht="17.25" customHeight="1">
      <c r="A256" s="34">
        <v>2080903</v>
      </c>
      <c r="B256" s="31" t="s">
        <v>189</v>
      </c>
      <c r="C256" s="28">
        <v>210</v>
      </c>
      <c r="D256" s="13"/>
    </row>
    <row r="257" spans="1:4" s="5" customFormat="1" ht="17.25" customHeight="1">
      <c r="A257" s="34">
        <v>2080905</v>
      </c>
      <c r="B257" s="31" t="s">
        <v>190</v>
      </c>
      <c r="C257" s="28">
        <v>511</v>
      </c>
      <c r="D257" s="13"/>
    </row>
    <row r="258" spans="1:4" s="5" customFormat="1" ht="17.25" customHeight="1">
      <c r="A258" s="34">
        <v>2080999</v>
      </c>
      <c r="B258" s="31" t="s">
        <v>191</v>
      </c>
      <c r="C258" s="28">
        <v>2122</v>
      </c>
      <c r="D258" s="13"/>
    </row>
    <row r="259" spans="1:4" s="5" customFormat="1" ht="17.25" customHeight="1">
      <c r="A259" s="33">
        <v>20810</v>
      </c>
      <c r="B259" s="31" t="s">
        <v>192</v>
      </c>
      <c r="C259" s="28">
        <f>SUM(C260:C263)</f>
        <v>2957</v>
      </c>
      <c r="D259" s="13"/>
    </row>
    <row r="260" spans="1:4" s="5" customFormat="1" ht="17.25" customHeight="1">
      <c r="A260" s="34">
        <v>2081001</v>
      </c>
      <c r="B260" s="31" t="s">
        <v>193</v>
      </c>
      <c r="C260" s="28">
        <v>574</v>
      </c>
      <c r="D260" s="13"/>
    </row>
    <row r="261" spans="1:4" s="5" customFormat="1" ht="17.25" customHeight="1">
      <c r="A261" s="34">
        <v>2081002</v>
      </c>
      <c r="B261" s="31" t="s">
        <v>194</v>
      </c>
      <c r="C261" s="28">
        <v>834</v>
      </c>
      <c r="D261" s="13"/>
    </row>
    <row r="262" spans="1:4" s="5" customFormat="1" ht="17.25" customHeight="1">
      <c r="A262" s="34">
        <v>2081004</v>
      </c>
      <c r="B262" s="31" t="s">
        <v>195</v>
      </c>
      <c r="C262" s="28">
        <v>1464</v>
      </c>
      <c r="D262" s="13"/>
    </row>
    <row r="263" spans="1:4" s="5" customFormat="1" ht="17.25" customHeight="1">
      <c r="A263" s="34">
        <v>2081005</v>
      </c>
      <c r="B263" s="31" t="s">
        <v>196</v>
      </c>
      <c r="C263" s="28">
        <v>85</v>
      </c>
      <c r="D263" s="13"/>
    </row>
    <row r="264" spans="1:4" s="5" customFormat="1" ht="17.25" customHeight="1">
      <c r="A264" s="33">
        <v>20811</v>
      </c>
      <c r="B264" s="31" t="s">
        <v>197</v>
      </c>
      <c r="C264" s="28">
        <f>SUM(C265:C270)</f>
        <v>2753</v>
      </c>
      <c r="D264" s="13"/>
    </row>
    <row r="265" spans="1:4" s="5" customFormat="1" ht="17.25" customHeight="1">
      <c r="A265" s="34">
        <v>2081101</v>
      </c>
      <c r="B265" s="31" t="s">
        <v>10</v>
      </c>
      <c r="C265" s="28">
        <v>181</v>
      </c>
      <c r="D265" s="13"/>
    </row>
    <row r="266" spans="1:4" s="5" customFormat="1" ht="17.25" customHeight="1">
      <c r="A266" s="34">
        <v>2081102</v>
      </c>
      <c r="B266" s="31" t="s">
        <v>11</v>
      </c>
      <c r="C266" s="28">
        <v>3</v>
      </c>
      <c r="D266" s="13"/>
    </row>
    <row r="267" spans="1:4" s="5" customFormat="1" ht="17.25" customHeight="1">
      <c r="A267" s="34">
        <v>2081104</v>
      </c>
      <c r="B267" s="31" t="s">
        <v>198</v>
      </c>
      <c r="C267" s="28">
        <v>621</v>
      </c>
      <c r="D267" s="13"/>
    </row>
    <row r="268" spans="1:4" s="5" customFormat="1" ht="17.25" customHeight="1">
      <c r="A268" s="34">
        <v>2081105</v>
      </c>
      <c r="B268" s="31" t="s">
        <v>199</v>
      </c>
      <c r="C268" s="28">
        <v>197</v>
      </c>
      <c r="D268" s="13"/>
    </row>
    <row r="269" spans="1:4" s="5" customFormat="1" ht="17.25" customHeight="1">
      <c r="A269" s="34">
        <v>2081107</v>
      </c>
      <c r="B269" s="31" t="s">
        <v>200</v>
      </c>
      <c r="C269" s="28">
        <v>1452</v>
      </c>
      <c r="D269" s="13"/>
    </row>
    <row r="270" spans="1:4" s="5" customFormat="1" ht="17.25" customHeight="1">
      <c r="A270" s="34">
        <v>2081199</v>
      </c>
      <c r="B270" s="31" t="s">
        <v>201</v>
      </c>
      <c r="C270" s="28">
        <v>299</v>
      </c>
      <c r="D270" s="13"/>
    </row>
    <row r="271" spans="1:4" s="5" customFormat="1" ht="17.25" customHeight="1">
      <c r="A271" s="33">
        <v>20816</v>
      </c>
      <c r="B271" s="31" t="s">
        <v>202</v>
      </c>
      <c r="C271" s="28">
        <f>SUM(C272:C272)</f>
        <v>134</v>
      </c>
      <c r="D271" s="13"/>
    </row>
    <row r="272" spans="1:4" s="5" customFormat="1" ht="17.25" customHeight="1">
      <c r="A272" s="34">
        <v>2081699</v>
      </c>
      <c r="B272" s="31" t="s">
        <v>203</v>
      </c>
      <c r="C272" s="28">
        <v>134</v>
      </c>
      <c r="D272" s="13"/>
    </row>
    <row r="273" spans="1:4" s="5" customFormat="1" ht="17.25" customHeight="1">
      <c r="A273" s="33">
        <v>20819</v>
      </c>
      <c r="B273" s="31" t="s">
        <v>204</v>
      </c>
      <c r="C273" s="28">
        <f>SUM(C274:C275)</f>
        <v>9015</v>
      </c>
      <c r="D273" s="13"/>
    </row>
    <row r="274" spans="1:4" s="5" customFormat="1" ht="17.25" customHeight="1">
      <c r="A274" s="34">
        <v>2081901</v>
      </c>
      <c r="B274" s="31" t="s">
        <v>205</v>
      </c>
      <c r="C274" s="28">
        <v>4979</v>
      </c>
      <c r="D274" s="13"/>
    </row>
    <row r="275" spans="1:4" s="5" customFormat="1" ht="17.25" customHeight="1">
      <c r="A275" s="34">
        <v>2081902</v>
      </c>
      <c r="B275" s="31" t="s">
        <v>206</v>
      </c>
      <c r="C275" s="28">
        <v>4036</v>
      </c>
      <c r="D275" s="13"/>
    </row>
    <row r="276" spans="1:4" s="5" customFormat="1" ht="17.25" customHeight="1">
      <c r="A276" s="33">
        <v>20820</v>
      </c>
      <c r="B276" s="31" t="s">
        <v>207</v>
      </c>
      <c r="C276" s="28">
        <f>C277+C278</f>
        <v>646</v>
      </c>
      <c r="D276" s="13"/>
    </row>
    <row r="277" spans="1:4" s="5" customFormat="1" ht="17.25" customHeight="1">
      <c r="A277" s="34">
        <v>2082001</v>
      </c>
      <c r="B277" s="31" t="s">
        <v>208</v>
      </c>
      <c r="C277" s="28">
        <v>285</v>
      </c>
      <c r="D277" s="13"/>
    </row>
    <row r="278" spans="1:4" s="5" customFormat="1" ht="17.25" customHeight="1">
      <c r="A278" s="34">
        <v>2082002</v>
      </c>
      <c r="B278" s="31" t="s">
        <v>209</v>
      </c>
      <c r="C278" s="28">
        <v>361</v>
      </c>
      <c r="D278" s="13"/>
    </row>
    <row r="279" spans="1:4" s="5" customFormat="1" ht="17.25" customHeight="1">
      <c r="A279" s="33">
        <v>20821</v>
      </c>
      <c r="B279" s="31" t="s">
        <v>210</v>
      </c>
      <c r="C279" s="28">
        <f>C280+C281</f>
        <v>5542</v>
      </c>
      <c r="D279" s="13"/>
    </row>
    <row r="280" spans="1:4" s="5" customFormat="1" ht="17.25" customHeight="1">
      <c r="A280" s="34">
        <v>2082101</v>
      </c>
      <c r="B280" s="31" t="s">
        <v>211</v>
      </c>
      <c r="C280" s="28">
        <v>1110</v>
      </c>
      <c r="D280" s="13"/>
    </row>
    <row r="281" spans="1:4" s="5" customFormat="1" ht="17.25" customHeight="1">
      <c r="A281" s="34">
        <v>2082102</v>
      </c>
      <c r="B281" s="31" t="s">
        <v>212</v>
      </c>
      <c r="C281" s="28">
        <v>4432</v>
      </c>
      <c r="D281" s="13"/>
    </row>
    <row r="282" spans="1:4" s="5" customFormat="1" ht="17.25" customHeight="1">
      <c r="A282" s="33">
        <v>20825</v>
      </c>
      <c r="B282" s="31" t="s">
        <v>213</v>
      </c>
      <c r="C282" s="28">
        <f>C284+C283</f>
        <v>1840</v>
      </c>
      <c r="D282" s="13"/>
    </row>
    <row r="283" spans="1:4" s="5" customFormat="1" ht="17.25" customHeight="1">
      <c r="A283" s="34">
        <v>2082501</v>
      </c>
      <c r="B283" s="31" t="s">
        <v>214</v>
      </c>
      <c r="C283" s="28">
        <v>106</v>
      </c>
      <c r="D283" s="13"/>
    </row>
    <row r="284" spans="1:4" s="5" customFormat="1" ht="17.25" customHeight="1">
      <c r="A284" s="34">
        <v>2082502</v>
      </c>
      <c r="B284" s="31" t="s">
        <v>215</v>
      </c>
      <c r="C284" s="28">
        <v>1734</v>
      </c>
      <c r="D284" s="13"/>
    </row>
    <row r="285" spans="1:4" s="5" customFormat="1" ht="17.25" customHeight="1">
      <c r="A285" s="33">
        <v>20826</v>
      </c>
      <c r="B285" s="31" t="s">
        <v>216</v>
      </c>
      <c r="C285" s="28">
        <f>C286+C287</f>
        <v>3446</v>
      </c>
      <c r="D285" s="13"/>
    </row>
    <row r="286" spans="1:4" s="5" customFormat="1" ht="17.25" customHeight="1">
      <c r="A286" s="34">
        <v>2082601</v>
      </c>
      <c r="B286" s="31" t="s">
        <v>217</v>
      </c>
      <c r="C286" s="28">
        <v>1292</v>
      </c>
      <c r="D286" s="13"/>
    </row>
    <row r="287" spans="1:4" s="5" customFormat="1" ht="17.25" customHeight="1">
      <c r="A287" s="34">
        <v>2082602</v>
      </c>
      <c r="B287" s="31" t="s">
        <v>218</v>
      </c>
      <c r="C287" s="28">
        <v>2154</v>
      </c>
      <c r="D287" s="13"/>
    </row>
    <row r="288" spans="1:4" s="5" customFormat="1" ht="17.25" customHeight="1">
      <c r="A288" s="33">
        <v>20828</v>
      </c>
      <c r="B288" s="43" t="s">
        <v>219</v>
      </c>
      <c r="C288" s="28">
        <f>SUM(C289:C294)</f>
        <v>575</v>
      </c>
      <c r="D288" s="13"/>
    </row>
    <row r="289" spans="1:4" s="5" customFormat="1" ht="17.25" customHeight="1">
      <c r="A289" s="34">
        <v>2082801</v>
      </c>
      <c r="B289" s="31" t="s">
        <v>10</v>
      </c>
      <c r="C289" s="28">
        <v>151</v>
      </c>
      <c r="D289" s="13"/>
    </row>
    <row r="290" spans="1:4" s="5" customFormat="1" ht="17.25" customHeight="1">
      <c r="A290" s="34">
        <v>2082802</v>
      </c>
      <c r="B290" s="31" t="s">
        <v>11</v>
      </c>
      <c r="C290" s="28">
        <v>69</v>
      </c>
      <c r="D290" s="13"/>
    </row>
    <row r="291" spans="1:4" s="5" customFormat="1" ht="17.25" customHeight="1">
      <c r="A291" s="34">
        <v>2082804</v>
      </c>
      <c r="B291" s="31" t="s">
        <v>220</v>
      </c>
      <c r="C291" s="28">
        <v>30</v>
      </c>
      <c r="D291" s="13"/>
    </row>
    <row r="292" spans="1:4" s="5" customFormat="1" ht="17.25" customHeight="1">
      <c r="A292" s="34">
        <v>2082805</v>
      </c>
      <c r="B292" s="31" t="s">
        <v>221</v>
      </c>
      <c r="C292" s="28">
        <v>70</v>
      </c>
      <c r="D292" s="13"/>
    </row>
    <row r="293" spans="1:4" s="5" customFormat="1" ht="17.25" customHeight="1">
      <c r="A293" s="34">
        <v>2082850</v>
      </c>
      <c r="B293" s="31" t="s">
        <v>18</v>
      </c>
      <c r="C293" s="28">
        <v>220</v>
      </c>
      <c r="D293" s="13"/>
    </row>
    <row r="294" spans="1:4" s="5" customFormat="1" ht="17.25" customHeight="1">
      <c r="A294" s="34">
        <v>2082899</v>
      </c>
      <c r="B294" s="31" t="s">
        <v>222</v>
      </c>
      <c r="C294" s="28">
        <v>35</v>
      </c>
      <c r="D294" s="13"/>
    </row>
    <row r="295" spans="1:4" s="5" customFormat="1" ht="17.25" customHeight="1">
      <c r="A295" s="33">
        <v>20899</v>
      </c>
      <c r="B295" s="31" t="s">
        <v>223</v>
      </c>
      <c r="C295" s="28">
        <v>378</v>
      </c>
      <c r="D295" s="13"/>
    </row>
    <row r="296" spans="1:4" s="5" customFormat="1" ht="17.25" customHeight="1">
      <c r="A296" s="41">
        <v>210</v>
      </c>
      <c r="B296" s="24" t="s">
        <v>224</v>
      </c>
      <c r="C296" s="25">
        <f>C297+C301+C307+C310+C319+C321+C324+C329+C332+C334+C336+C341</f>
        <v>93481</v>
      </c>
      <c r="D296" s="13"/>
    </row>
    <row r="297" spans="1:4" s="5" customFormat="1" ht="17.25" customHeight="1">
      <c r="A297" s="33">
        <v>21001</v>
      </c>
      <c r="B297" s="31" t="s">
        <v>225</v>
      </c>
      <c r="C297" s="28">
        <f>SUM(C298:C300)</f>
        <v>1818</v>
      </c>
      <c r="D297" s="13"/>
    </row>
    <row r="298" spans="1:4" s="5" customFormat="1" ht="17.25" customHeight="1">
      <c r="A298" s="34">
        <v>2100101</v>
      </c>
      <c r="B298" s="31" t="s">
        <v>10</v>
      </c>
      <c r="C298" s="28">
        <v>725</v>
      </c>
      <c r="D298" s="13"/>
    </row>
    <row r="299" spans="1:4" s="5" customFormat="1" ht="17.25" customHeight="1">
      <c r="A299" s="34">
        <v>2100102</v>
      </c>
      <c r="B299" s="31" t="s">
        <v>11</v>
      </c>
      <c r="C299" s="28">
        <v>212</v>
      </c>
      <c r="D299" s="13"/>
    </row>
    <row r="300" spans="1:4" s="5" customFormat="1" ht="17.25" customHeight="1">
      <c r="A300" s="34">
        <v>2100199</v>
      </c>
      <c r="B300" s="31" t="s">
        <v>226</v>
      </c>
      <c r="C300" s="28">
        <v>881</v>
      </c>
      <c r="D300" s="13"/>
    </row>
    <row r="301" spans="1:4" s="5" customFormat="1" ht="17.25" customHeight="1">
      <c r="A301" s="33">
        <v>21002</v>
      </c>
      <c r="B301" s="31" t="s">
        <v>227</v>
      </c>
      <c r="C301" s="28">
        <f>SUM(C302:C306)</f>
        <v>4116</v>
      </c>
      <c r="D301" s="13"/>
    </row>
    <row r="302" spans="1:4" s="5" customFormat="1" ht="17.25" customHeight="1">
      <c r="A302" s="34">
        <v>2100201</v>
      </c>
      <c r="B302" s="31" t="s">
        <v>228</v>
      </c>
      <c r="C302" s="28">
        <v>1660</v>
      </c>
      <c r="D302" s="13"/>
    </row>
    <row r="303" spans="1:4" s="5" customFormat="1" ht="17.25" customHeight="1">
      <c r="A303" s="34">
        <v>2100202</v>
      </c>
      <c r="B303" s="31" t="s">
        <v>229</v>
      </c>
      <c r="C303" s="28">
        <v>2078</v>
      </c>
      <c r="D303" s="13"/>
    </row>
    <row r="304" spans="1:4" s="5" customFormat="1" ht="17.25" customHeight="1">
      <c r="A304" s="34">
        <v>2100205</v>
      </c>
      <c r="B304" s="31" t="s">
        <v>230</v>
      </c>
      <c r="C304" s="28">
        <v>51</v>
      </c>
      <c r="D304" s="13"/>
    </row>
    <row r="305" spans="1:4" s="5" customFormat="1" ht="17.25" customHeight="1">
      <c r="A305" s="34">
        <v>2100206</v>
      </c>
      <c r="B305" s="31" t="s">
        <v>231</v>
      </c>
      <c r="C305" s="28">
        <v>117</v>
      </c>
      <c r="D305" s="13"/>
    </row>
    <row r="306" spans="1:4" s="5" customFormat="1" ht="17.25" customHeight="1">
      <c r="A306" s="34">
        <v>2100299</v>
      </c>
      <c r="B306" s="31" t="s">
        <v>232</v>
      </c>
      <c r="C306" s="28">
        <v>210</v>
      </c>
      <c r="D306" s="13"/>
    </row>
    <row r="307" spans="1:4" s="5" customFormat="1" ht="17.25" customHeight="1">
      <c r="A307" s="33">
        <v>21003</v>
      </c>
      <c r="B307" s="31" t="s">
        <v>233</v>
      </c>
      <c r="C307" s="28">
        <f>SUM(C308:C309)</f>
        <v>7794</v>
      </c>
      <c r="D307" s="13"/>
    </row>
    <row r="308" spans="1:4" s="5" customFormat="1" ht="17.25" customHeight="1">
      <c r="A308" s="34">
        <v>2100302</v>
      </c>
      <c r="B308" s="31" t="s">
        <v>234</v>
      </c>
      <c r="C308" s="28">
        <v>6717</v>
      </c>
      <c r="D308" s="13"/>
    </row>
    <row r="309" spans="1:4" s="5" customFormat="1" ht="17.25" customHeight="1">
      <c r="A309" s="34">
        <v>2100399</v>
      </c>
      <c r="B309" s="31" t="s">
        <v>235</v>
      </c>
      <c r="C309" s="28">
        <v>1077</v>
      </c>
      <c r="D309" s="13"/>
    </row>
    <row r="310" spans="1:4" s="5" customFormat="1" ht="17.25" customHeight="1">
      <c r="A310" s="33">
        <v>21004</v>
      </c>
      <c r="B310" s="31" t="s">
        <v>236</v>
      </c>
      <c r="C310" s="28">
        <f>SUM(C311:C318)</f>
        <v>12373</v>
      </c>
      <c r="D310" s="13"/>
    </row>
    <row r="311" spans="1:4" s="5" customFormat="1" ht="17.25" customHeight="1">
      <c r="A311" s="34">
        <v>2100401</v>
      </c>
      <c r="B311" s="31" t="s">
        <v>237</v>
      </c>
      <c r="C311" s="28">
        <v>1232</v>
      </c>
      <c r="D311" s="13"/>
    </row>
    <row r="312" spans="1:4" s="5" customFormat="1" ht="17.25" customHeight="1">
      <c r="A312" s="34">
        <v>2100402</v>
      </c>
      <c r="B312" s="31" t="s">
        <v>238</v>
      </c>
      <c r="C312" s="28">
        <v>833</v>
      </c>
      <c r="D312" s="13"/>
    </row>
    <row r="313" spans="1:4" s="5" customFormat="1" ht="17.25" customHeight="1">
      <c r="A313" s="34">
        <v>2100403</v>
      </c>
      <c r="B313" s="31" t="s">
        <v>239</v>
      </c>
      <c r="C313" s="28">
        <v>617</v>
      </c>
      <c r="D313" s="13"/>
    </row>
    <row r="314" spans="1:4" s="5" customFormat="1" ht="17.25" customHeight="1">
      <c r="A314" s="34">
        <v>2100406</v>
      </c>
      <c r="B314" s="31" t="s">
        <v>240</v>
      </c>
      <c r="C314" s="28">
        <v>908</v>
      </c>
      <c r="D314" s="13"/>
    </row>
    <row r="315" spans="1:4" s="5" customFormat="1" ht="17.25" customHeight="1">
      <c r="A315" s="34">
        <v>2100408</v>
      </c>
      <c r="B315" s="31" t="s">
        <v>241</v>
      </c>
      <c r="C315" s="28">
        <v>5605</v>
      </c>
      <c r="D315" s="13"/>
    </row>
    <row r="316" spans="1:4" s="5" customFormat="1" ht="17.25" customHeight="1">
      <c r="A316" s="34">
        <v>2100409</v>
      </c>
      <c r="B316" s="31" t="s">
        <v>242</v>
      </c>
      <c r="C316" s="28">
        <v>299</v>
      </c>
      <c r="D316" s="13"/>
    </row>
    <row r="317" spans="1:4" s="5" customFormat="1" ht="17.25" customHeight="1">
      <c r="A317" s="34">
        <v>2100410</v>
      </c>
      <c r="B317" s="31" t="s">
        <v>243</v>
      </c>
      <c r="C317" s="28">
        <v>1687</v>
      </c>
      <c r="D317" s="13"/>
    </row>
    <row r="318" spans="1:4" s="5" customFormat="1" ht="17.25" customHeight="1">
      <c r="A318" s="34">
        <v>2100499</v>
      </c>
      <c r="B318" s="31" t="s">
        <v>244</v>
      </c>
      <c r="C318" s="28">
        <v>1192</v>
      </c>
      <c r="D318" s="13"/>
    </row>
    <row r="319" spans="1:4" s="5" customFormat="1" ht="17.25" customHeight="1">
      <c r="A319" s="33">
        <v>21006</v>
      </c>
      <c r="B319" s="31" t="s">
        <v>245</v>
      </c>
      <c r="C319" s="28">
        <f>C320</f>
        <v>118</v>
      </c>
      <c r="D319" s="13"/>
    </row>
    <row r="320" spans="1:4" s="5" customFormat="1" ht="17.25" customHeight="1">
      <c r="A320" s="34">
        <v>2100601</v>
      </c>
      <c r="B320" s="31" t="s">
        <v>246</v>
      </c>
      <c r="C320" s="28">
        <v>118</v>
      </c>
      <c r="D320" s="13"/>
    </row>
    <row r="321" spans="1:4" s="5" customFormat="1" ht="17.25" customHeight="1">
      <c r="A321" s="33">
        <v>21007</v>
      </c>
      <c r="B321" s="31" t="s">
        <v>247</v>
      </c>
      <c r="C321" s="28">
        <f>C322+C323</f>
        <v>4738</v>
      </c>
      <c r="D321" s="13"/>
    </row>
    <row r="322" spans="1:4" s="5" customFormat="1" ht="17.25" customHeight="1">
      <c r="A322" s="34">
        <v>2100717</v>
      </c>
      <c r="B322" s="31" t="s">
        <v>248</v>
      </c>
      <c r="C322" s="28">
        <v>4622</v>
      </c>
      <c r="D322" s="13"/>
    </row>
    <row r="323" spans="1:4" s="5" customFormat="1" ht="17.25" customHeight="1">
      <c r="A323" s="34">
        <v>2100799</v>
      </c>
      <c r="B323" s="31" t="s">
        <v>249</v>
      </c>
      <c r="C323" s="28">
        <v>116</v>
      </c>
      <c r="D323" s="13"/>
    </row>
    <row r="324" spans="1:4" s="5" customFormat="1" ht="17.25" customHeight="1">
      <c r="A324" s="33">
        <v>21011</v>
      </c>
      <c r="B324" s="31" t="s">
        <v>250</v>
      </c>
      <c r="C324" s="28">
        <f>C325+C326+C327+C328</f>
        <v>15686</v>
      </c>
      <c r="D324" s="13"/>
    </row>
    <row r="325" spans="1:4" s="5" customFormat="1" ht="17.25" customHeight="1">
      <c r="A325" s="34">
        <v>2101101</v>
      </c>
      <c r="B325" s="31" t="s">
        <v>251</v>
      </c>
      <c r="C325" s="28">
        <v>2407</v>
      </c>
      <c r="D325" s="13"/>
    </row>
    <row r="326" spans="1:4" s="5" customFormat="1" ht="17.25" customHeight="1">
      <c r="A326" s="34">
        <v>2101102</v>
      </c>
      <c r="B326" s="31" t="s">
        <v>252</v>
      </c>
      <c r="C326" s="28">
        <v>8206</v>
      </c>
      <c r="D326" s="13"/>
    </row>
    <row r="327" spans="1:4" s="5" customFormat="1" ht="17.25" customHeight="1">
      <c r="A327" s="34">
        <v>2101103</v>
      </c>
      <c r="B327" s="31" t="s">
        <v>253</v>
      </c>
      <c r="C327" s="28">
        <v>2736</v>
      </c>
      <c r="D327" s="13"/>
    </row>
    <row r="328" spans="1:4" s="5" customFormat="1" ht="17.25" customHeight="1">
      <c r="A328" s="34">
        <v>2101199</v>
      </c>
      <c r="B328" s="31" t="s">
        <v>254</v>
      </c>
      <c r="C328" s="28">
        <v>2337</v>
      </c>
      <c r="D328" s="13"/>
    </row>
    <row r="329" spans="1:4" s="5" customFormat="1" ht="17.25" customHeight="1">
      <c r="A329" s="33">
        <v>21012</v>
      </c>
      <c r="B329" s="31" t="s">
        <v>255</v>
      </c>
      <c r="C329" s="28">
        <f>C330+C331</f>
        <v>40491</v>
      </c>
      <c r="D329" s="13"/>
    </row>
    <row r="330" spans="1:4" s="5" customFormat="1" ht="17.25" customHeight="1">
      <c r="A330" s="34">
        <v>2101201</v>
      </c>
      <c r="B330" s="31" t="s">
        <v>256</v>
      </c>
      <c r="C330" s="28">
        <v>4517</v>
      </c>
      <c r="D330" s="13"/>
    </row>
    <row r="331" spans="1:4" s="5" customFormat="1" ht="17.25" customHeight="1">
      <c r="A331" s="34">
        <v>2101202</v>
      </c>
      <c r="B331" s="31" t="s">
        <v>257</v>
      </c>
      <c r="C331" s="28">
        <v>35974</v>
      </c>
      <c r="D331" s="13"/>
    </row>
    <row r="332" spans="1:4" s="5" customFormat="1" ht="17.25" customHeight="1">
      <c r="A332" s="33">
        <v>21013</v>
      </c>
      <c r="B332" s="31" t="s">
        <v>258</v>
      </c>
      <c r="C332" s="28">
        <f>C333</f>
        <v>3808</v>
      </c>
      <c r="D332" s="13"/>
    </row>
    <row r="333" spans="1:4" s="5" customFormat="1" ht="17.25" customHeight="1">
      <c r="A333" s="34">
        <v>2101301</v>
      </c>
      <c r="B333" s="31" t="s">
        <v>259</v>
      </c>
      <c r="C333" s="28">
        <v>3808</v>
      </c>
      <c r="D333" s="13"/>
    </row>
    <row r="334" spans="1:4" s="5" customFormat="1" ht="17.25" customHeight="1">
      <c r="A334" s="33">
        <v>21014</v>
      </c>
      <c r="B334" s="31" t="s">
        <v>260</v>
      </c>
      <c r="C334" s="28">
        <f>C335</f>
        <v>1242</v>
      </c>
      <c r="D334" s="13"/>
    </row>
    <row r="335" spans="1:4" s="5" customFormat="1" ht="17.25" customHeight="1">
      <c r="A335" s="34">
        <v>2101401</v>
      </c>
      <c r="B335" s="31" t="s">
        <v>261</v>
      </c>
      <c r="C335" s="28">
        <v>1242</v>
      </c>
      <c r="D335" s="13"/>
    </row>
    <row r="336" spans="1:4" s="5" customFormat="1" ht="17.25" customHeight="1">
      <c r="A336" s="33">
        <v>21015</v>
      </c>
      <c r="B336" s="31" t="s">
        <v>262</v>
      </c>
      <c r="C336" s="28">
        <f>SUM(C337:C340)</f>
        <v>870</v>
      </c>
      <c r="D336" s="13"/>
    </row>
    <row r="337" spans="1:4" s="5" customFormat="1" ht="17.25" customHeight="1">
      <c r="A337" s="34">
        <v>2101501</v>
      </c>
      <c r="B337" s="31" t="s">
        <v>10</v>
      </c>
      <c r="C337" s="28">
        <v>550</v>
      </c>
      <c r="D337" s="13"/>
    </row>
    <row r="338" spans="1:4" s="5" customFormat="1" ht="17.25" customHeight="1">
      <c r="A338" s="34">
        <v>2101502</v>
      </c>
      <c r="B338" s="31" t="s">
        <v>11</v>
      </c>
      <c r="C338" s="28">
        <v>259</v>
      </c>
      <c r="D338" s="13"/>
    </row>
    <row r="339" spans="1:4" s="5" customFormat="1" ht="17.25" customHeight="1">
      <c r="A339" s="34">
        <v>2101505</v>
      </c>
      <c r="B339" s="31" t="s">
        <v>263</v>
      </c>
      <c r="C339" s="28">
        <v>30</v>
      </c>
      <c r="D339" s="13"/>
    </row>
    <row r="340" spans="1:4" s="5" customFormat="1" ht="17.25" customHeight="1">
      <c r="A340" s="34">
        <v>2101550</v>
      </c>
      <c r="B340" s="31" t="s">
        <v>18</v>
      </c>
      <c r="C340" s="28">
        <v>31</v>
      </c>
      <c r="D340" s="13"/>
    </row>
    <row r="341" spans="1:4" s="5" customFormat="1" ht="17.25" customHeight="1">
      <c r="A341" s="33">
        <v>21099</v>
      </c>
      <c r="B341" s="44" t="s">
        <v>264</v>
      </c>
      <c r="C341" s="28">
        <v>427</v>
      </c>
      <c r="D341" s="13"/>
    </row>
    <row r="342" spans="1:4" s="5" customFormat="1" ht="17.25" customHeight="1">
      <c r="A342" s="41">
        <v>211</v>
      </c>
      <c r="B342" s="45" t="s">
        <v>265</v>
      </c>
      <c r="C342" s="25">
        <f>C343+C346+C348+C353+C356+C360+C363+C364+C366</f>
        <v>26709</v>
      </c>
      <c r="D342" s="13"/>
    </row>
    <row r="343" spans="1:4" s="5" customFormat="1" ht="17.25" customHeight="1">
      <c r="A343" s="33">
        <v>21101</v>
      </c>
      <c r="B343" s="44" t="s">
        <v>266</v>
      </c>
      <c r="C343" s="28">
        <f>SUM(C344:C345)</f>
        <v>964</v>
      </c>
      <c r="D343" s="13"/>
    </row>
    <row r="344" spans="1:4" s="5" customFormat="1" ht="17.25" customHeight="1">
      <c r="A344" s="34">
        <v>2110101</v>
      </c>
      <c r="B344" s="44" t="s">
        <v>10</v>
      </c>
      <c r="C344" s="28">
        <v>841</v>
      </c>
      <c r="D344" s="13"/>
    </row>
    <row r="345" spans="1:4" s="5" customFormat="1" ht="17.25" customHeight="1">
      <c r="A345" s="34">
        <v>2110102</v>
      </c>
      <c r="B345" s="44" t="s">
        <v>11</v>
      </c>
      <c r="C345" s="28">
        <v>123</v>
      </c>
      <c r="D345" s="13"/>
    </row>
    <row r="346" spans="1:4" s="5" customFormat="1" ht="17.25" customHeight="1">
      <c r="A346" s="33">
        <v>21102</v>
      </c>
      <c r="B346" s="44" t="s">
        <v>267</v>
      </c>
      <c r="C346" s="28">
        <f>C347</f>
        <v>733</v>
      </c>
      <c r="D346" s="13"/>
    </row>
    <row r="347" spans="1:4" s="5" customFormat="1" ht="17.25" customHeight="1">
      <c r="A347" s="34">
        <v>2110299</v>
      </c>
      <c r="B347" s="44" t="s">
        <v>268</v>
      </c>
      <c r="C347" s="28">
        <v>733</v>
      </c>
      <c r="D347" s="13"/>
    </row>
    <row r="348" spans="1:4" s="5" customFormat="1" ht="17.25" customHeight="1">
      <c r="A348" s="33">
        <v>21103</v>
      </c>
      <c r="B348" s="44" t="s">
        <v>269</v>
      </c>
      <c r="C348" s="28">
        <f>SUM(C349:C352)</f>
        <v>4451</v>
      </c>
      <c r="D348" s="13"/>
    </row>
    <row r="349" spans="1:4" s="5" customFormat="1" ht="17.25" customHeight="1">
      <c r="A349" s="34">
        <v>2110301</v>
      </c>
      <c r="B349" s="44" t="s">
        <v>270</v>
      </c>
      <c r="C349" s="28">
        <v>226</v>
      </c>
      <c r="D349" s="13"/>
    </row>
    <row r="350" spans="1:4" s="5" customFormat="1" ht="17.25" customHeight="1">
      <c r="A350" s="34">
        <v>2110302</v>
      </c>
      <c r="B350" s="44" t="s">
        <v>271</v>
      </c>
      <c r="C350" s="28">
        <v>3696</v>
      </c>
      <c r="D350" s="13"/>
    </row>
    <row r="351" spans="1:4" s="5" customFormat="1" ht="17.25" customHeight="1">
      <c r="A351" s="34">
        <v>2110304</v>
      </c>
      <c r="B351" s="44" t="s">
        <v>272</v>
      </c>
      <c r="C351" s="28">
        <v>143</v>
      </c>
      <c r="D351" s="13"/>
    </row>
    <row r="352" spans="1:4" s="5" customFormat="1" ht="17.25" customHeight="1">
      <c r="A352" s="34">
        <v>2110399</v>
      </c>
      <c r="B352" s="44" t="s">
        <v>273</v>
      </c>
      <c r="C352" s="28">
        <v>386</v>
      </c>
      <c r="D352" s="13"/>
    </row>
    <row r="353" spans="1:4" s="5" customFormat="1" ht="17.25" customHeight="1">
      <c r="A353" s="33">
        <v>21104</v>
      </c>
      <c r="B353" s="44" t="s">
        <v>274</v>
      </c>
      <c r="C353" s="28">
        <f>SUM(C354:C355)</f>
        <v>4342</v>
      </c>
      <c r="D353" s="13"/>
    </row>
    <row r="354" spans="1:4" s="5" customFormat="1" ht="17.25" customHeight="1">
      <c r="A354" s="34">
        <v>2110402</v>
      </c>
      <c r="B354" s="44" t="s">
        <v>275</v>
      </c>
      <c r="C354" s="28">
        <v>4091</v>
      </c>
      <c r="D354" s="13"/>
    </row>
    <row r="355" spans="1:4" s="5" customFormat="1" ht="17.25" customHeight="1">
      <c r="A355" s="34">
        <v>2110499</v>
      </c>
      <c r="B355" s="44" t="s">
        <v>276</v>
      </c>
      <c r="C355" s="28">
        <v>251</v>
      </c>
      <c r="D355" s="13"/>
    </row>
    <row r="356" spans="1:4" s="5" customFormat="1" ht="17.25" customHeight="1">
      <c r="A356" s="33">
        <v>21105</v>
      </c>
      <c r="B356" s="44" t="s">
        <v>277</v>
      </c>
      <c r="C356" s="28">
        <f>SUM(C357:C359)</f>
        <v>241</v>
      </c>
      <c r="D356" s="13"/>
    </row>
    <row r="357" spans="1:4" s="5" customFormat="1" ht="17.25" customHeight="1">
      <c r="A357" s="34">
        <v>2110501</v>
      </c>
      <c r="B357" s="44" t="s">
        <v>278</v>
      </c>
      <c r="C357" s="28">
        <v>56</v>
      </c>
      <c r="D357" s="13"/>
    </row>
    <row r="358" spans="1:4" s="5" customFormat="1" ht="17.25" customHeight="1">
      <c r="A358" s="34">
        <v>2110502</v>
      </c>
      <c r="B358" s="44" t="s">
        <v>279</v>
      </c>
      <c r="C358" s="28">
        <v>164</v>
      </c>
      <c r="D358" s="13"/>
    </row>
    <row r="359" spans="1:4" s="5" customFormat="1" ht="17.25" customHeight="1">
      <c r="A359" s="34">
        <v>2110503</v>
      </c>
      <c r="B359" s="44" t="s">
        <v>280</v>
      </c>
      <c r="C359" s="28">
        <v>21</v>
      </c>
      <c r="D359" s="13"/>
    </row>
    <row r="360" spans="1:4" s="5" customFormat="1" ht="17.25" customHeight="1">
      <c r="A360" s="33">
        <v>21106</v>
      </c>
      <c r="B360" s="44" t="s">
        <v>281</v>
      </c>
      <c r="C360" s="28">
        <f>SUM(C361:C362)</f>
        <v>12951</v>
      </c>
      <c r="D360" s="13"/>
    </row>
    <row r="361" spans="1:4" s="5" customFormat="1" ht="17.25" customHeight="1">
      <c r="A361" s="34">
        <v>2110604</v>
      </c>
      <c r="B361" s="44" t="s">
        <v>282</v>
      </c>
      <c r="C361" s="28">
        <v>5790</v>
      </c>
      <c r="D361" s="13"/>
    </row>
    <row r="362" spans="1:4" s="5" customFormat="1" ht="17.25" customHeight="1">
      <c r="A362" s="34">
        <v>2110699</v>
      </c>
      <c r="B362" s="44" t="s">
        <v>283</v>
      </c>
      <c r="C362" s="28">
        <v>7161</v>
      </c>
      <c r="D362" s="13"/>
    </row>
    <row r="363" spans="1:4" s="5" customFormat="1" ht="17.25" customHeight="1">
      <c r="A363" s="33">
        <v>21110</v>
      </c>
      <c r="B363" s="44" t="s">
        <v>284</v>
      </c>
      <c r="C363" s="28">
        <v>889</v>
      </c>
      <c r="D363" s="13"/>
    </row>
    <row r="364" spans="1:4" s="5" customFormat="1" ht="17.25" customHeight="1">
      <c r="A364" s="33">
        <v>21114</v>
      </c>
      <c r="B364" s="44" t="s">
        <v>285</v>
      </c>
      <c r="C364" s="28">
        <f>SUM(C365:C365)</f>
        <v>91</v>
      </c>
      <c r="D364" s="13"/>
    </row>
    <row r="365" spans="1:4" s="5" customFormat="1" ht="17.25" customHeight="1">
      <c r="A365" s="34">
        <v>2111499</v>
      </c>
      <c r="B365" s="44" t="s">
        <v>286</v>
      </c>
      <c r="C365" s="28">
        <v>91</v>
      </c>
      <c r="D365" s="13"/>
    </row>
    <row r="366" spans="1:4" s="5" customFormat="1" ht="17.25" customHeight="1">
      <c r="A366" s="33">
        <v>21199</v>
      </c>
      <c r="B366" s="44" t="s">
        <v>287</v>
      </c>
      <c r="C366" s="28">
        <v>2047</v>
      </c>
      <c r="D366" s="13"/>
    </row>
    <row r="367" spans="1:4" s="5" customFormat="1" ht="17.25" customHeight="1">
      <c r="A367" s="41">
        <v>212</v>
      </c>
      <c r="B367" s="45" t="s">
        <v>288</v>
      </c>
      <c r="C367" s="25">
        <f>C368+C374+C377+C378+C379</f>
        <v>56226</v>
      </c>
      <c r="D367" s="13"/>
    </row>
    <row r="368" spans="1:4" s="5" customFormat="1" ht="17.25" customHeight="1">
      <c r="A368" s="33">
        <v>21201</v>
      </c>
      <c r="B368" s="44" t="s">
        <v>289</v>
      </c>
      <c r="C368" s="28">
        <f>SUM(C369:C373)</f>
        <v>17938</v>
      </c>
      <c r="D368" s="13"/>
    </row>
    <row r="369" spans="1:4" s="5" customFormat="1" ht="17.25" customHeight="1">
      <c r="A369" s="34">
        <v>2120101</v>
      </c>
      <c r="B369" s="44" t="s">
        <v>10</v>
      </c>
      <c r="C369" s="28">
        <v>2003</v>
      </c>
      <c r="D369" s="13"/>
    </row>
    <row r="370" spans="1:4" s="5" customFormat="1" ht="17.25" customHeight="1">
      <c r="A370" s="34">
        <v>2120102</v>
      </c>
      <c r="B370" s="44" t="s">
        <v>11</v>
      </c>
      <c r="C370" s="28">
        <v>5328</v>
      </c>
      <c r="D370" s="13"/>
    </row>
    <row r="371" spans="1:4" s="5" customFormat="1" ht="17.25" customHeight="1">
      <c r="A371" s="34">
        <v>2120104</v>
      </c>
      <c r="B371" s="44" t="s">
        <v>290</v>
      </c>
      <c r="C371" s="28">
        <v>5183</v>
      </c>
      <c r="D371" s="13"/>
    </row>
    <row r="372" spans="1:4" s="5" customFormat="1" ht="17.25" customHeight="1">
      <c r="A372" s="34">
        <v>2120106</v>
      </c>
      <c r="B372" s="44" t="s">
        <v>291</v>
      </c>
      <c r="C372" s="28">
        <v>643</v>
      </c>
      <c r="D372" s="13"/>
    </row>
    <row r="373" spans="1:4" s="5" customFormat="1" ht="17.25" customHeight="1">
      <c r="A373" s="34">
        <v>2120199</v>
      </c>
      <c r="B373" s="44" t="s">
        <v>292</v>
      </c>
      <c r="C373" s="28">
        <v>4781</v>
      </c>
      <c r="D373" s="13"/>
    </row>
    <row r="374" spans="1:4" s="5" customFormat="1" ht="17.25" customHeight="1">
      <c r="A374" s="33">
        <v>21203</v>
      </c>
      <c r="B374" s="44" t="s">
        <v>293</v>
      </c>
      <c r="C374" s="28">
        <f>C375+C376</f>
        <v>19066</v>
      </c>
      <c r="D374" s="13"/>
    </row>
    <row r="375" spans="1:4" s="5" customFormat="1" ht="17.25" customHeight="1">
      <c r="A375" s="34">
        <v>2120303</v>
      </c>
      <c r="B375" s="44" t="s">
        <v>294</v>
      </c>
      <c r="C375" s="28">
        <v>9563</v>
      </c>
      <c r="D375" s="13"/>
    </row>
    <row r="376" spans="1:4" s="5" customFormat="1" ht="17.25" customHeight="1">
      <c r="A376" s="34">
        <v>2120399</v>
      </c>
      <c r="B376" s="44" t="s">
        <v>295</v>
      </c>
      <c r="C376" s="28">
        <v>9503</v>
      </c>
      <c r="D376" s="13"/>
    </row>
    <row r="377" spans="1:4" s="5" customFormat="1" ht="17.25" customHeight="1">
      <c r="A377" s="33">
        <v>21205</v>
      </c>
      <c r="B377" s="44" t="s">
        <v>296</v>
      </c>
      <c r="C377" s="28">
        <v>11961</v>
      </c>
      <c r="D377" s="13"/>
    </row>
    <row r="378" spans="1:4" s="5" customFormat="1" ht="17.25" customHeight="1">
      <c r="A378" s="33">
        <v>21206</v>
      </c>
      <c r="B378" s="44" t="s">
        <v>297</v>
      </c>
      <c r="C378" s="28">
        <v>65</v>
      </c>
      <c r="D378" s="13"/>
    </row>
    <row r="379" spans="1:4" s="5" customFormat="1" ht="17.25" customHeight="1">
      <c r="A379" s="33">
        <v>21299</v>
      </c>
      <c r="B379" s="44" t="s">
        <v>298</v>
      </c>
      <c r="C379" s="28">
        <f>7180+16</f>
        <v>7196</v>
      </c>
      <c r="D379" s="13"/>
    </row>
    <row r="380" spans="1:4" s="5" customFormat="1" ht="17.25" customHeight="1">
      <c r="A380" s="41">
        <v>213</v>
      </c>
      <c r="B380" s="45" t="s">
        <v>299</v>
      </c>
      <c r="C380" s="25">
        <f>C381+C400+C415+C435+C440+C446+C449</f>
        <v>112262</v>
      </c>
      <c r="D380" s="13"/>
    </row>
    <row r="381" spans="1:4" s="5" customFormat="1" ht="17.25" customHeight="1">
      <c r="A381" s="33">
        <v>21301</v>
      </c>
      <c r="B381" s="44" t="s">
        <v>300</v>
      </c>
      <c r="C381" s="28">
        <f>SUM(C382:C399)</f>
        <v>28825</v>
      </c>
      <c r="D381" s="13"/>
    </row>
    <row r="382" spans="1:4" s="5" customFormat="1" ht="17.25" customHeight="1">
      <c r="A382" s="34">
        <v>2130101</v>
      </c>
      <c r="B382" s="44" t="s">
        <v>10</v>
      </c>
      <c r="C382" s="28">
        <v>952</v>
      </c>
      <c r="D382" s="13"/>
    </row>
    <row r="383" spans="1:4" s="5" customFormat="1" ht="17.25" customHeight="1">
      <c r="A383" s="34">
        <v>2130102</v>
      </c>
      <c r="B383" s="44" t="s">
        <v>11</v>
      </c>
      <c r="C383" s="28">
        <v>178</v>
      </c>
      <c r="D383" s="13"/>
    </row>
    <row r="384" spans="1:4" s="5" customFormat="1" ht="17.25" customHeight="1">
      <c r="A384" s="34">
        <v>2130104</v>
      </c>
      <c r="B384" s="44" t="s">
        <v>18</v>
      </c>
      <c r="C384" s="28">
        <v>9351</v>
      </c>
      <c r="D384" s="13"/>
    </row>
    <row r="385" spans="1:4" s="5" customFormat="1" ht="17.25" customHeight="1">
      <c r="A385" s="34">
        <v>2130106</v>
      </c>
      <c r="B385" s="44" t="s">
        <v>301</v>
      </c>
      <c r="C385" s="28">
        <v>160</v>
      </c>
      <c r="D385" s="13"/>
    </row>
    <row r="386" spans="1:4" s="5" customFormat="1" ht="17.25" customHeight="1">
      <c r="A386" s="34">
        <v>2130108</v>
      </c>
      <c r="B386" s="44" t="s">
        <v>302</v>
      </c>
      <c r="C386" s="28">
        <v>985</v>
      </c>
      <c r="D386" s="13"/>
    </row>
    <row r="387" spans="1:4" s="5" customFormat="1" ht="17.25" customHeight="1">
      <c r="A387" s="34">
        <v>2130109</v>
      </c>
      <c r="B387" s="44" t="s">
        <v>303</v>
      </c>
      <c r="C387" s="28">
        <v>97</v>
      </c>
      <c r="D387" s="13"/>
    </row>
    <row r="388" spans="1:4" s="5" customFormat="1" ht="17.25" customHeight="1">
      <c r="A388" s="34">
        <v>2130110</v>
      </c>
      <c r="B388" s="44" t="s">
        <v>304</v>
      </c>
      <c r="C388" s="28">
        <v>207</v>
      </c>
      <c r="D388" s="13"/>
    </row>
    <row r="389" spans="1:4" s="5" customFormat="1" ht="17.25" customHeight="1">
      <c r="A389" s="34">
        <v>2130111</v>
      </c>
      <c r="B389" s="44" t="s">
        <v>305</v>
      </c>
      <c r="C389" s="28">
        <v>8</v>
      </c>
      <c r="D389" s="13"/>
    </row>
    <row r="390" spans="1:4" s="5" customFormat="1" ht="17.25" customHeight="1">
      <c r="A390" s="34">
        <v>2130112</v>
      </c>
      <c r="B390" s="44" t="s">
        <v>306</v>
      </c>
      <c r="C390" s="28">
        <v>10</v>
      </c>
      <c r="D390" s="13"/>
    </row>
    <row r="391" spans="1:4" s="5" customFormat="1" ht="17.25" customHeight="1">
      <c r="A391" s="34">
        <v>2130119</v>
      </c>
      <c r="B391" s="44" t="s">
        <v>307</v>
      </c>
      <c r="C391" s="28">
        <v>85</v>
      </c>
      <c r="D391" s="13"/>
    </row>
    <row r="392" spans="1:4" s="5" customFormat="1" ht="17.25" customHeight="1">
      <c r="A392" s="34">
        <v>2130122</v>
      </c>
      <c r="B392" s="44" t="s">
        <v>308</v>
      </c>
      <c r="C392" s="28">
        <v>4707</v>
      </c>
      <c r="D392" s="13"/>
    </row>
    <row r="393" spans="1:4" s="5" customFormat="1" ht="17.25" customHeight="1">
      <c r="A393" s="34">
        <v>2130124</v>
      </c>
      <c r="B393" s="44" t="s">
        <v>309</v>
      </c>
      <c r="C393" s="28">
        <v>2579</v>
      </c>
      <c r="D393" s="13"/>
    </row>
    <row r="394" spans="1:4" s="5" customFormat="1" ht="17.25" customHeight="1">
      <c r="A394" s="34">
        <v>2130125</v>
      </c>
      <c r="B394" s="44" t="s">
        <v>310</v>
      </c>
      <c r="C394" s="28">
        <v>32</v>
      </c>
      <c r="D394" s="13"/>
    </row>
    <row r="395" spans="1:4" s="5" customFormat="1" ht="17.25" customHeight="1">
      <c r="A395" s="34">
        <v>2130126</v>
      </c>
      <c r="B395" s="44" t="s">
        <v>311</v>
      </c>
      <c r="C395" s="28">
        <v>345</v>
      </c>
      <c r="D395" s="13"/>
    </row>
    <row r="396" spans="1:4" s="5" customFormat="1" ht="17.25" customHeight="1">
      <c r="A396" s="34">
        <v>2130135</v>
      </c>
      <c r="B396" s="44" t="s">
        <v>312</v>
      </c>
      <c r="C396" s="28">
        <v>1806</v>
      </c>
      <c r="D396" s="13"/>
    </row>
    <row r="397" spans="1:4" s="5" customFormat="1" ht="17.25" customHeight="1">
      <c r="A397" s="34">
        <v>2130142</v>
      </c>
      <c r="B397" s="44" t="s">
        <v>313</v>
      </c>
      <c r="C397" s="28">
        <v>321</v>
      </c>
      <c r="D397" s="13"/>
    </row>
    <row r="398" spans="1:4" s="5" customFormat="1" ht="17.25" customHeight="1">
      <c r="A398" s="34">
        <v>2130153</v>
      </c>
      <c r="B398" s="44" t="s">
        <v>314</v>
      </c>
      <c r="C398" s="28">
        <v>3724</v>
      </c>
      <c r="D398" s="13"/>
    </row>
    <row r="399" spans="1:4" s="5" customFormat="1" ht="17.25" customHeight="1">
      <c r="A399" s="34">
        <v>2130199</v>
      </c>
      <c r="B399" s="44" t="s">
        <v>315</v>
      </c>
      <c r="C399" s="28">
        <v>3278</v>
      </c>
      <c r="D399" s="13"/>
    </row>
    <row r="400" spans="1:4" s="5" customFormat="1" ht="17.25" customHeight="1">
      <c r="A400" s="33">
        <v>21302</v>
      </c>
      <c r="B400" s="44" t="s">
        <v>316</v>
      </c>
      <c r="C400" s="28">
        <f>SUM(C401:C414)</f>
        <v>9433</v>
      </c>
      <c r="D400" s="13"/>
    </row>
    <row r="401" spans="1:4" s="5" customFormat="1" ht="17.25" customHeight="1">
      <c r="A401" s="34">
        <v>2130201</v>
      </c>
      <c r="B401" s="44" t="s">
        <v>10</v>
      </c>
      <c r="C401" s="28">
        <v>348</v>
      </c>
      <c r="D401" s="13"/>
    </row>
    <row r="402" spans="1:4" s="5" customFormat="1" ht="17.25" customHeight="1">
      <c r="A402" s="34">
        <v>2130202</v>
      </c>
      <c r="B402" s="44" t="s">
        <v>11</v>
      </c>
      <c r="C402" s="28">
        <v>80</v>
      </c>
      <c r="D402" s="13"/>
    </row>
    <row r="403" spans="1:4" s="5" customFormat="1" ht="17.25" customHeight="1">
      <c r="A403" s="34">
        <v>2130204</v>
      </c>
      <c r="B403" s="44" t="s">
        <v>317</v>
      </c>
      <c r="C403" s="28">
        <v>1140</v>
      </c>
      <c r="D403" s="13"/>
    </row>
    <row r="404" spans="1:4" s="5" customFormat="1" ht="17.25" customHeight="1">
      <c r="A404" s="34">
        <v>2130205</v>
      </c>
      <c r="B404" s="44" t="s">
        <v>318</v>
      </c>
      <c r="C404" s="28">
        <v>4257</v>
      </c>
      <c r="D404" s="13"/>
    </row>
    <row r="405" spans="1:4" s="5" customFormat="1" ht="17.25" customHeight="1">
      <c r="A405" s="34">
        <v>2130206</v>
      </c>
      <c r="B405" s="44" t="s">
        <v>319</v>
      </c>
      <c r="C405" s="28">
        <v>119</v>
      </c>
      <c r="D405" s="13"/>
    </row>
    <row r="406" spans="1:4" s="5" customFormat="1" ht="17.25" customHeight="1">
      <c r="A406" s="34">
        <v>2130207</v>
      </c>
      <c r="B406" s="44" t="s">
        <v>320</v>
      </c>
      <c r="C406" s="28">
        <v>1076</v>
      </c>
      <c r="D406" s="13"/>
    </row>
    <row r="407" spans="1:4" s="5" customFormat="1" ht="17.25" customHeight="1">
      <c r="A407" s="34">
        <v>2130209</v>
      </c>
      <c r="B407" s="44" t="s">
        <v>321</v>
      </c>
      <c r="C407" s="28">
        <v>168</v>
      </c>
      <c r="D407" s="13"/>
    </row>
    <row r="408" spans="1:4" s="5" customFormat="1" ht="17.25" customHeight="1">
      <c r="A408" s="34">
        <v>2130210</v>
      </c>
      <c r="B408" s="44" t="s">
        <v>322</v>
      </c>
      <c r="C408" s="28">
        <v>437</v>
      </c>
      <c r="D408" s="13"/>
    </row>
    <row r="409" spans="1:4" s="5" customFormat="1" ht="17.25" customHeight="1">
      <c r="A409" s="34">
        <v>2130211</v>
      </c>
      <c r="B409" s="44" t="s">
        <v>323</v>
      </c>
      <c r="C409" s="28">
        <v>247</v>
      </c>
      <c r="D409" s="13"/>
    </row>
    <row r="410" spans="1:4" s="5" customFormat="1" ht="17.25" customHeight="1">
      <c r="A410" s="34">
        <v>2130212</v>
      </c>
      <c r="B410" s="44" t="s">
        <v>324</v>
      </c>
      <c r="C410" s="28">
        <v>14</v>
      </c>
      <c r="D410" s="13"/>
    </row>
    <row r="411" spans="1:4" s="5" customFormat="1" ht="17.25" customHeight="1">
      <c r="A411" s="34">
        <v>2130213</v>
      </c>
      <c r="B411" s="44" t="s">
        <v>325</v>
      </c>
      <c r="C411" s="28">
        <v>242</v>
      </c>
      <c r="D411" s="13"/>
    </row>
    <row r="412" spans="1:4" s="5" customFormat="1" ht="17.25" customHeight="1">
      <c r="A412" s="34">
        <v>2130234</v>
      </c>
      <c r="B412" s="44" t="s">
        <v>326</v>
      </c>
      <c r="C412" s="28">
        <v>650</v>
      </c>
      <c r="D412" s="13"/>
    </row>
    <row r="413" spans="1:4" s="5" customFormat="1" ht="17.25" customHeight="1">
      <c r="A413" s="34">
        <v>2130237</v>
      </c>
      <c r="B413" s="44" t="s">
        <v>306</v>
      </c>
      <c r="C413" s="28">
        <v>197</v>
      </c>
      <c r="D413" s="13"/>
    </row>
    <row r="414" spans="1:4" s="5" customFormat="1" ht="17.25" customHeight="1">
      <c r="A414" s="34">
        <v>2130299</v>
      </c>
      <c r="B414" s="44" t="s">
        <v>327</v>
      </c>
      <c r="C414" s="28">
        <v>458</v>
      </c>
      <c r="D414" s="13"/>
    </row>
    <row r="415" spans="1:4" s="5" customFormat="1" ht="17.25" customHeight="1">
      <c r="A415" s="33">
        <v>21303</v>
      </c>
      <c r="B415" s="44" t="s">
        <v>328</v>
      </c>
      <c r="C415" s="28">
        <f>SUM(C416:C434)</f>
        <v>40855</v>
      </c>
      <c r="D415" s="13"/>
    </row>
    <row r="416" spans="1:4" s="5" customFormat="1" ht="17.25" customHeight="1">
      <c r="A416" s="34">
        <v>2130301</v>
      </c>
      <c r="B416" s="44" t="s">
        <v>10</v>
      </c>
      <c r="C416" s="28">
        <v>561</v>
      </c>
      <c r="D416" s="13"/>
    </row>
    <row r="417" spans="1:4" s="5" customFormat="1" ht="17.25" customHeight="1">
      <c r="A417" s="34">
        <v>2130302</v>
      </c>
      <c r="B417" s="44" t="s">
        <v>11</v>
      </c>
      <c r="C417" s="28">
        <v>791</v>
      </c>
      <c r="D417" s="13"/>
    </row>
    <row r="418" spans="1:4" s="5" customFormat="1" ht="17.25" customHeight="1">
      <c r="A418" s="34">
        <v>2130304</v>
      </c>
      <c r="B418" s="44" t="s">
        <v>329</v>
      </c>
      <c r="C418" s="28">
        <v>725</v>
      </c>
      <c r="D418" s="13"/>
    </row>
    <row r="419" spans="1:4" s="5" customFormat="1" ht="17.25" customHeight="1">
      <c r="A419" s="34">
        <v>2130305</v>
      </c>
      <c r="B419" s="44" t="s">
        <v>330</v>
      </c>
      <c r="C419" s="28">
        <v>14271</v>
      </c>
      <c r="D419" s="13"/>
    </row>
    <row r="420" spans="1:4" s="5" customFormat="1" ht="17.25" customHeight="1">
      <c r="A420" s="34">
        <v>2130306</v>
      </c>
      <c r="B420" s="44" t="s">
        <v>331</v>
      </c>
      <c r="C420" s="28">
        <v>2900</v>
      </c>
      <c r="D420" s="13"/>
    </row>
    <row r="421" spans="1:4" s="5" customFormat="1" ht="17.25" customHeight="1">
      <c r="A421" s="34">
        <v>2130308</v>
      </c>
      <c r="B421" s="44" t="s">
        <v>332</v>
      </c>
      <c r="C421" s="28">
        <v>1139</v>
      </c>
      <c r="D421" s="13"/>
    </row>
    <row r="422" spans="1:4" s="5" customFormat="1" ht="17.25" customHeight="1">
      <c r="A422" s="34">
        <v>2130309</v>
      </c>
      <c r="B422" s="44" t="s">
        <v>333</v>
      </c>
      <c r="C422" s="28">
        <v>30</v>
      </c>
      <c r="D422" s="13"/>
    </row>
    <row r="423" spans="1:4" s="5" customFormat="1" ht="17.25" customHeight="1">
      <c r="A423" s="34">
        <v>2130310</v>
      </c>
      <c r="B423" s="44" t="s">
        <v>334</v>
      </c>
      <c r="C423" s="28">
        <v>58</v>
      </c>
      <c r="D423" s="13"/>
    </row>
    <row r="424" spans="1:4" s="5" customFormat="1" ht="17.25" customHeight="1">
      <c r="A424" s="34">
        <v>2130311</v>
      </c>
      <c r="B424" s="44" t="s">
        <v>335</v>
      </c>
      <c r="C424" s="28">
        <v>340</v>
      </c>
      <c r="D424" s="13"/>
    </row>
    <row r="425" spans="1:4" s="5" customFormat="1" ht="17.25" customHeight="1">
      <c r="A425" s="34">
        <v>2130312</v>
      </c>
      <c r="B425" s="44" t="s">
        <v>336</v>
      </c>
      <c r="C425" s="28">
        <v>133</v>
      </c>
      <c r="D425" s="13"/>
    </row>
    <row r="426" spans="1:4" s="5" customFormat="1" ht="17.25" customHeight="1">
      <c r="A426" s="34">
        <v>2130313</v>
      </c>
      <c r="B426" s="44" t="s">
        <v>337</v>
      </c>
      <c r="C426" s="28">
        <v>367</v>
      </c>
      <c r="D426" s="13"/>
    </row>
    <row r="427" spans="1:4" s="5" customFormat="1" ht="17.25" customHeight="1">
      <c r="A427" s="34">
        <v>2130314</v>
      </c>
      <c r="B427" s="44" t="s">
        <v>338</v>
      </c>
      <c r="C427" s="28">
        <v>478</v>
      </c>
      <c r="D427" s="13"/>
    </row>
    <row r="428" spans="1:4" s="5" customFormat="1" ht="17.25" customHeight="1">
      <c r="A428" s="34">
        <v>2130315</v>
      </c>
      <c r="B428" s="44" t="s">
        <v>339</v>
      </c>
      <c r="C428" s="28">
        <v>191</v>
      </c>
      <c r="D428" s="13"/>
    </row>
    <row r="429" spans="1:4" s="5" customFormat="1" ht="17.25" customHeight="1">
      <c r="A429" s="34">
        <v>2130316</v>
      </c>
      <c r="B429" s="44" t="s">
        <v>340</v>
      </c>
      <c r="C429" s="28">
        <v>13471</v>
      </c>
      <c r="D429" s="13"/>
    </row>
    <row r="430" spans="1:4" s="5" customFormat="1" ht="17.25" customHeight="1">
      <c r="A430" s="34">
        <v>2130319</v>
      </c>
      <c r="B430" s="44" t="s">
        <v>341</v>
      </c>
      <c r="C430" s="28">
        <v>330</v>
      </c>
      <c r="D430" s="13"/>
    </row>
    <row r="431" spans="1:4" s="5" customFormat="1" ht="17.25" customHeight="1">
      <c r="A431" s="34">
        <v>2130322</v>
      </c>
      <c r="B431" s="44" t="s">
        <v>342</v>
      </c>
      <c r="C431" s="28">
        <v>20</v>
      </c>
      <c r="D431" s="13"/>
    </row>
    <row r="432" spans="1:4" s="5" customFormat="1" ht="17.25" customHeight="1">
      <c r="A432" s="34">
        <v>2130334</v>
      </c>
      <c r="B432" s="44" t="s">
        <v>343</v>
      </c>
      <c r="C432" s="28">
        <v>48</v>
      </c>
      <c r="D432" s="13"/>
    </row>
    <row r="433" spans="1:4" s="5" customFormat="1" ht="17.25" customHeight="1">
      <c r="A433" s="34">
        <v>2130335</v>
      </c>
      <c r="B433" s="44" t="s">
        <v>344</v>
      </c>
      <c r="C433" s="28">
        <v>2</v>
      </c>
      <c r="D433" s="13"/>
    </row>
    <row r="434" spans="1:4" s="5" customFormat="1" ht="17.25" customHeight="1">
      <c r="A434" s="34">
        <v>2130399</v>
      </c>
      <c r="B434" s="44" t="s">
        <v>345</v>
      </c>
      <c r="C434" s="28">
        <v>5000</v>
      </c>
      <c r="D434" s="13"/>
    </row>
    <row r="435" spans="1:4" s="5" customFormat="1" ht="17.25" customHeight="1">
      <c r="A435" s="33">
        <v>21305</v>
      </c>
      <c r="B435" s="45" t="s">
        <v>346</v>
      </c>
      <c r="C435" s="25">
        <f>SUM(C436:C439)</f>
        <v>4027</v>
      </c>
      <c r="D435" s="13"/>
    </row>
    <row r="436" spans="1:4" s="5" customFormat="1" ht="17.25" customHeight="1">
      <c r="A436" s="34">
        <v>2130504</v>
      </c>
      <c r="B436" s="44" t="s">
        <v>347</v>
      </c>
      <c r="C436" s="28">
        <v>644</v>
      </c>
      <c r="D436" s="13"/>
    </row>
    <row r="437" spans="1:4" s="5" customFormat="1" ht="17.25" customHeight="1">
      <c r="A437" s="34">
        <v>2130505</v>
      </c>
      <c r="B437" s="44" t="s">
        <v>348</v>
      </c>
      <c r="C437" s="28">
        <v>1882</v>
      </c>
      <c r="D437" s="13"/>
    </row>
    <row r="438" spans="1:4" s="5" customFormat="1" ht="17.25" customHeight="1">
      <c r="A438" s="34">
        <v>2130506</v>
      </c>
      <c r="B438" s="44" t="s">
        <v>349</v>
      </c>
      <c r="C438" s="28">
        <v>1055</v>
      </c>
      <c r="D438" s="13"/>
    </row>
    <row r="439" spans="1:4" s="5" customFormat="1" ht="17.25" customHeight="1">
      <c r="A439" s="34">
        <v>2130599</v>
      </c>
      <c r="B439" s="44" t="s">
        <v>350</v>
      </c>
      <c r="C439" s="28">
        <v>446</v>
      </c>
      <c r="D439" s="13"/>
    </row>
    <row r="440" spans="1:4" s="5" customFormat="1" ht="17.25" customHeight="1">
      <c r="A440" s="33">
        <v>21307</v>
      </c>
      <c r="B440" s="44" t="s">
        <v>351</v>
      </c>
      <c r="C440" s="28">
        <f>SUM(C441:C445)</f>
        <v>26407</v>
      </c>
      <c r="D440" s="13"/>
    </row>
    <row r="441" spans="1:4" s="5" customFormat="1" ht="17.25" customHeight="1">
      <c r="A441" s="34">
        <v>2130701</v>
      </c>
      <c r="B441" s="44" t="s">
        <v>352</v>
      </c>
      <c r="C441" s="28">
        <v>11674</v>
      </c>
      <c r="D441" s="13"/>
    </row>
    <row r="442" spans="1:4" s="5" customFormat="1" ht="17.25" customHeight="1">
      <c r="A442" s="34">
        <v>2130705</v>
      </c>
      <c r="B442" s="44" t="s">
        <v>353</v>
      </c>
      <c r="C442" s="28">
        <v>13970</v>
      </c>
      <c r="D442" s="13"/>
    </row>
    <row r="443" spans="1:4" s="5" customFormat="1" ht="17.25" customHeight="1">
      <c r="A443" s="34">
        <v>2130706</v>
      </c>
      <c r="B443" s="44" t="s">
        <v>354</v>
      </c>
      <c r="C443" s="28">
        <v>373</v>
      </c>
      <c r="D443" s="13"/>
    </row>
    <row r="444" spans="1:4" s="5" customFormat="1" ht="17.25" customHeight="1">
      <c r="A444" s="34">
        <v>2130707</v>
      </c>
      <c r="B444" s="44" t="s">
        <v>355</v>
      </c>
      <c r="C444" s="28">
        <v>282</v>
      </c>
      <c r="D444" s="13"/>
    </row>
    <row r="445" spans="1:4" s="5" customFormat="1" ht="17.25" customHeight="1">
      <c r="A445" s="34">
        <v>2130799</v>
      </c>
      <c r="B445" s="44" t="s">
        <v>356</v>
      </c>
      <c r="C445" s="28">
        <v>108</v>
      </c>
      <c r="D445" s="13"/>
    </row>
    <row r="446" spans="1:4" s="5" customFormat="1" ht="17.25" customHeight="1">
      <c r="A446" s="33">
        <v>21308</v>
      </c>
      <c r="B446" s="44" t="s">
        <v>357</v>
      </c>
      <c r="C446" s="28">
        <f>SUM(C447:C448)</f>
        <v>627</v>
      </c>
      <c r="D446" s="13"/>
    </row>
    <row r="447" spans="1:4" s="5" customFormat="1" ht="17.25" customHeight="1">
      <c r="A447" s="34">
        <v>2130803</v>
      </c>
      <c r="B447" s="44" t="s">
        <v>358</v>
      </c>
      <c r="C447" s="28">
        <v>200</v>
      </c>
      <c r="D447" s="13"/>
    </row>
    <row r="448" spans="1:4" s="5" customFormat="1" ht="17.25" customHeight="1">
      <c r="A448" s="34">
        <v>2130804</v>
      </c>
      <c r="B448" s="44" t="s">
        <v>359</v>
      </c>
      <c r="C448" s="28">
        <v>427</v>
      </c>
      <c r="D448" s="13"/>
    </row>
    <row r="449" spans="1:4" s="5" customFormat="1" ht="17.25" customHeight="1">
      <c r="A449" s="33">
        <v>21399</v>
      </c>
      <c r="B449" s="44" t="s">
        <v>360</v>
      </c>
      <c r="C449" s="28">
        <f>C450</f>
        <v>2088</v>
      </c>
      <c r="D449" s="13"/>
    </row>
    <row r="450" spans="1:4" s="5" customFormat="1" ht="17.25" customHeight="1">
      <c r="A450" s="34">
        <v>2139999</v>
      </c>
      <c r="B450" s="44" t="s">
        <v>361</v>
      </c>
      <c r="C450" s="28">
        <v>2088</v>
      </c>
      <c r="D450" s="13"/>
    </row>
    <row r="451" spans="1:4" s="5" customFormat="1" ht="17.25" customHeight="1">
      <c r="A451" s="41">
        <v>214</v>
      </c>
      <c r="B451" s="45" t="s">
        <v>362</v>
      </c>
      <c r="C451" s="25">
        <f>C452+C462+C464+C466</f>
        <v>36111</v>
      </c>
      <c r="D451" s="13"/>
    </row>
    <row r="452" spans="1:4" s="5" customFormat="1" ht="17.25" customHeight="1">
      <c r="A452" s="33">
        <v>21401</v>
      </c>
      <c r="B452" s="44" t="s">
        <v>363</v>
      </c>
      <c r="C452" s="28">
        <f>SUM(C453:C461)</f>
        <v>11462</v>
      </c>
      <c r="D452" s="13"/>
    </row>
    <row r="453" spans="1:4" s="5" customFormat="1" ht="17.25" customHeight="1">
      <c r="A453" s="34">
        <v>2140101</v>
      </c>
      <c r="B453" s="44" t="s">
        <v>10</v>
      </c>
      <c r="C453" s="28">
        <v>2172</v>
      </c>
      <c r="D453" s="13"/>
    </row>
    <row r="454" spans="1:4" s="5" customFormat="1" ht="17.25" customHeight="1">
      <c r="A454" s="34">
        <v>2140102</v>
      </c>
      <c r="B454" s="44" t="s">
        <v>11</v>
      </c>
      <c r="C454" s="28">
        <v>244</v>
      </c>
      <c r="D454" s="13"/>
    </row>
    <row r="455" spans="1:4" s="5" customFormat="1" ht="17.25" customHeight="1">
      <c r="A455" s="34">
        <v>2140104</v>
      </c>
      <c r="B455" s="44" t="s">
        <v>364</v>
      </c>
      <c r="C455" s="28">
        <v>800</v>
      </c>
      <c r="D455" s="13"/>
    </row>
    <row r="456" spans="1:4" s="5" customFormat="1" ht="17.25" customHeight="1">
      <c r="A456" s="34">
        <v>2140106</v>
      </c>
      <c r="B456" s="44" t="s">
        <v>365</v>
      </c>
      <c r="C456" s="28">
        <v>5875</v>
      </c>
      <c r="D456" s="13"/>
    </row>
    <row r="457" spans="1:4" s="5" customFormat="1" ht="17.25" customHeight="1">
      <c r="A457" s="34">
        <v>2140112</v>
      </c>
      <c r="B457" s="44" t="s">
        <v>366</v>
      </c>
      <c r="C457" s="28">
        <v>901</v>
      </c>
      <c r="D457" s="13"/>
    </row>
    <row r="458" spans="1:4" s="5" customFormat="1" ht="17.25" customHeight="1">
      <c r="A458" s="34">
        <v>2140123</v>
      </c>
      <c r="B458" s="44" t="s">
        <v>367</v>
      </c>
      <c r="C458" s="28">
        <v>65</v>
      </c>
      <c r="D458" s="13"/>
    </row>
    <row r="459" spans="1:4" s="5" customFormat="1" ht="17.25" customHeight="1">
      <c r="A459" s="34">
        <v>2140131</v>
      </c>
      <c r="B459" s="44" t="s">
        <v>368</v>
      </c>
      <c r="C459" s="28">
        <v>232</v>
      </c>
      <c r="D459" s="13"/>
    </row>
    <row r="460" spans="1:4" s="5" customFormat="1" ht="17.25" customHeight="1">
      <c r="A460" s="34">
        <v>2140136</v>
      </c>
      <c r="B460" s="44" t="s">
        <v>369</v>
      </c>
      <c r="C460" s="28">
        <v>703</v>
      </c>
      <c r="D460" s="13"/>
    </row>
    <row r="461" spans="1:4" s="5" customFormat="1" ht="17.25" customHeight="1">
      <c r="A461" s="34">
        <v>2140199</v>
      </c>
      <c r="B461" s="44" t="s">
        <v>370</v>
      </c>
      <c r="C461" s="28">
        <v>470</v>
      </c>
      <c r="D461" s="13"/>
    </row>
    <row r="462" spans="1:4" s="5" customFormat="1" ht="17.25" customHeight="1">
      <c r="A462" s="33">
        <v>21402</v>
      </c>
      <c r="B462" s="44" t="s">
        <v>371</v>
      </c>
      <c r="C462" s="28">
        <f>SUM(C463:C463)</f>
        <v>587</v>
      </c>
      <c r="D462" s="13"/>
    </row>
    <row r="463" spans="1:4" s="5" customFormat="1" ht="17.25" customHeight="1">
      <c r="A463" s="34">
        <v>2140204</v>
      </c>
      <c r="B463" s="44" t="s">
        <v>372</v>
      </c>
      <c r="C463" s="28">
        <v>587</v>
      </c>
      <c r="D463" s="13"/>
    </row>
    <row r="464" spans="1:4" s="5" customFormat="1" ht="17.25" customHeight="1">
      <c r="A464" s="33">
        <v>21405</v>
      </c>
      <c r="B464" s="44" t="s">
        <v>373</v>
      </c>
      <c r="C464" s="28">
        <f>SUM(C465:C465)</f>
        <v>73</v>
      </c>
      <c r="D464" s="13"/>
    </row>
    <row r="465" spans="1:4" s="5" customFormat="1" ht="17.25" customHeight="1">
      <c r="A465" s="34">
        <v>2140599</v>
      </c>
      <c r="B465" s="44" t="s">
        <v>374</v>
      </c>
      <c r="C465" s="28">
        <v>73</v>
      </c>
      <c r="D465" s="13"/>
    </row>
    <row r="466" spans="1:4" s="5" customFormat="1" ht="17.25" customHeight="1">
      <c r="A466" s="33">
        <v>21406</v>
      </c>
      <c r="B466" s="44" t="s">
        <v>375</v>
      </c>
      <c r="C466" s="28">
        <f>SUM(C467:C468)</f>
        <v>23989</v>
      </c>
      <c r="D466" s="13"/>
    </row>
    <row r="467" spans="1:4" s="5" customFormat="1" ht="17.25" customHeight="1">
      <c r="A467" s="34">
        <v>2140601</v>
      </c>
      <c r="B467" s="44" t="s">
        <v>376</v>
      </c>
      <c r="C467" s="28">
        <v>9464</v>
      </c>
      <c r="D467" s="13"/>
    </row>
    <row r="468" spans="1:4" s="5" customFormat="1" ht="17.25" customHeight="1">
      <c r="A468" s="34">
        <v>2140602</v>
      </c>
      <c r="B468" s="44" t="s">
        <v>377</v>
      </c>
      <c r="C468" s="28">
        <v>14525</v>
      </c>
      <c r="D468" s="13"/>
    </row>
    <row r="469" spans="1:4" s="5" customFormat="1" ht="17.25" customHeight="1">
      <c r="A469" s="41">
        <v>215</v>
      </c>
      <c r="B469" s="45" t="s">
        <v>378</v>
      </c>
      <c r="C469" s="25">
        <f>C470+C472+C478+C482</f>
        <v>6327</v>
      </c>
      <c r="D469" s="13"/>
    </row>
    <row r="470" spans="1:4" s="5" customFormat="1" ht="17.25" customHeight="1">
      <c r="A470" s="33">
        <v>21502</v>
      </c>
      <c r="B470" s="44" t="s">
        <v>379</v>
      </c>
      <c r="C470" s="28">
        <f>SUM(C471:C471)</f>
        <v>1792</v>
      </c>
      <c r="D470" s="13"/>
    </row>
    <row r="471" spans="1:4" s="5" customFormat="1" ht="17.25" customHeight="1">
      <c r="A471" s="34">
        <v>2150299</v>
      </c>
      <c r="B471" s="44" t="s">
        <v>380</v>
      </c>
      <c r="C471" s="28">
        <v>1792</v>
      </c>
      <c r="D471" s="13"/>
    </row>
    <row r="472" spans="1:4" s="5" customFormat="1" ht="17.25" customHeight="1">
      <c r="A472" s="33">
        <v>21505</v>
      </c>
      <c r="B472" s="44" t="s">
        <v>381</v>
      </c>
      <c r="C472" s="28">
        <f>SUM(C473:C477)</f>
        <v>3084</v>
      </c>
      <c r="D472" s="13"/>
    </row>
    <row r="473" spans="1:4" s="5" customFormat="1" ht="17.25" customHeight="1">
      <c r="A473" s="34">
        <v>2150501</v>
      </c>
      <c r="B473" s="44" t="s">
        <v>10</v>
      </c>
      <c r="C473" s="28">
        <v>613</v>
      </c>
      <c r="D473" s="13"/>
    </row>
    <row r="474" spans="1:4" s="5" customFormat="1" ht="17.25" customHeight="1">
      <c r="A474" s="34">
        <v>2150502</v>
      </c>
      <c r="B474" s="44" t="s">
        <v>11</v>
      </c>
      <c r="C474" s="28">
        <v>645</v>
      </c>
      <c r="D474" s="13"/>
    </row>
    <row r="475" spans="1:4" s="5" customFormat="1" ht="17.25" customHeight="1">
      <c r="A475" s="34">
        <v>2150508</v>
      </c>
      <c r="B475" s="44" t="s">
        <v>382</v>
      </c>
      <c r="C475" s="28">
        <v>20</v>
      </c>
      <c r="D475" s="13"/>
    </row>
    <row r="476" spans="1:4" s="5" customFormat="1" ht="17.25" customHeight="1">
      <c r="A476" s="34">
        <v>2150517</v>
      </c>
      <c r="B476" s="44" t="s">
        <v>383</v>
      </c>
      <c r="C476" s="28">
        <v>1625</v>
      </c>
      <c r="D476" s="13"/>
    </row>
    <row r="477" spans="1:4" s="5" customFormat="1" ht="17.25" customHeight="1">
      <c r="A477" s="34">
        <v>2150550</v>
      </c>
      <c r="B477" s="44" t="s">
        <v>18</v>
      </c>
      <c r="C477" s="28">
        <v>181</v>
      </c>
      <c r="D477" s="13"/>
    </row>
    <row r="478" spans="1:4" s="5" customFormat="1" ht="17.25" customHeight="1">
      <c r="A478" s="33">
        <v>21508</v>
      </c>
      <c r="B478" s="44" t="s">
        <v>384</v>
      </c>
      <c r="C478" s="28">
        <f>SUM(C479:C481)</f>
        <v>951</v>
      </c>
      <c r="D478" s="13"/>
    </row>
    <row r="479" spans="1:4" s="5" customFormat="1" ht="17.25" customHeight="1">
      <c r="A479" s="34">
        <v>2150803</v>
      </c>
      <c r="B479" s="44" t="s">
        <v>24</v>
      </c>
      <c r="C479" s="28">
        <v>55</v>
      </c>
      <c r="D479" s="13"/>
    </row>
    <row r="480" spans="1:4" s="5" customFormat="1" ht="17.25" customHeight="1">
      <c r="A480" s="34">
        <v>2150805</v>
      </c>
      <c r="B480" s="44" t="s">
        <v>385</v>
      </c>
      <c r="C480" s="28">
        <v>207</v>
      </c>
      <c r="D480" s="13"/>
    </row>
    <row r="481" spans="1:4" s="5" customFormat="1" ht="17.25" customHeight="1">
      <c r="A481" s="34">
        <v>2150899</v>
      </c>
      <c r="B481" s="44" t="s">
        <v>386</v>
      </c>
      <c r="C481" s="28">
        <v>689</v>
      </c>
      <c r="D481" s="13"/>
    </row>
    <row r="482" spans="1:4" s="5" customFormat="1" ht="17.25" customHeight="1">
      <c r="A482" s="33">
        <v>21599</v>
      </c>
      <c r="B482" s="44" t="s">
        <v>387</v>
      </c>
      <c r="C482" s="28">
        <f>SUM(C483:C483)</f>
        <v>500</v>
      </c>
      <c r="D482" s="13"/>
    </row>
    <row r="483" spans="1:4" s="5" customFormat="1" ht="17.25" customHeight="1">
      <c r="A483" s="34">
        <v>2159999</v>
      </c>
      <c r="B483" s="44" t="s">
        <v>388</v>
      </c>
      <c r="C483" s="28">
        <v>500</v>
      </c>
      <c r="D483" s="13"/>
    </row>
    <row r="484" spans="1:4" s="5" customFormat="1" ht="17.25" customHeight="1">
      <c r="A484" s="41">
        <v>216</v>
      </c>
      <c r="B484" s="45" t="s">
        <v>389</v>
      </c>
      <c r="C484" s="25">
        <f>C485+C490</f>
        <v>1478</v>
      </c>
      <c r="D484" s="13"/>
    </row>
    <row r="485" spans="1:4" s="5" customFormat="1" ht="17.25" customHeight="1">
      <c r="A485" s="33">
        <v>21602</v>
      </c>
      <c r="B485" s="44" t="s">
        <v>390</v>
      </c>
      <c r="C485" s="28">
        <f>SUM(C486:C489)</f>
        <v>1185</v>
      </c>
      <c r="D485" s="13"/>
    </row>
    <row r="486" spans="1:4" s="5" customFormat="1" ht="17.25" customHeight="1">
      <c r="A486" s="34">
        <v>2160201</v>
      </c>
      <c r="B486" s="44" t="s">
        <v>10</v>
      </c>
      <c r="C486" s="28">
        <v>377</v>
      </c>
      <c r="D486" s="13"/>
    </row>
    <row r="487" spans="1:4" s="5" customFormat="1" ht="17.25" customHeight="1">
      <c r="A487" s="34">
        <v>2160202</v>
      </c>
      <c r="B487" s="44" t="s">
        <v>11</v>
      </c>
      <c r="C487" s="28">
        <v>343</v>
      </c>
      <c r="D487" s="13"/>
    </row>
    <row r="488" spans="1:4" s="5" customFormat="1" ht="17.25" customHeight="1">
      <c r="A488" s="34">
        <v>2160250</v>
      </c>
      <c r="B488" s="44" t="s">
        <v>18</v>
      </c>
      <c r="C488" s="28">
        <v>17</v>
      </c>
      <c r="D488" s="13"/>
    </row>
    <row r="489" spans="1:4" s="5" customFormat="1" ht="17.25" customHeight="1">
      <c r="A489" s="34">
        <v>2160299</v>
      </c>
      <c r="B489" s="44" t="s">
        <v>391</v>
      </c>
      <c r="C489" s="28">
        <v>448</v>
      </c>
      <c r="D489" s="13"/>
    </row>
    <row r="490" spans="1:4" s="5" customFormat="1" ht="17.25" customHeight="1">
      <c r="A490" s="33">
        <v>21606</v>
      </c>
      <c r="B490" s="44" t="s">
        <v>392</v>
      </c>
      <c r="C490" s="28">
        <f>SUM(C491:C491)</f>
        <v>293</v>
      </c>
      <c r="D490" s="13"/>
    </row>
    <row r="491" spans="1:4" s="5" customFormat="1" ht="17.25" customHeight="1">
      <c r="A491" s="34">
        <v>2160699</v>
      </c>
      <c r="B491" s="44" t="s">
        <v>393</v>
      </c>
      <c r="C491" s="28">
        <v>293</v>
      </c>
      <c r="D491" s="13"/>
    </row>
    <row r="492" spans="1:4" s="5" customFormat="1" ht="17.25" customHeight="1">
      <c r="A492" s="41">
        <v>217</v>
      </c>
      <c r="B492" s="45" t="s">
        <v>394</v>
      </c>
      <c r="C492" s="25">
        <f>C493</f>
        <v>3</v>
      </c>
      <c r="D492" s="13"/>
    </row>
    <row r="493" spans="1:4" s="5" customFormat="1" ht="17.25" customHeight="1">
      <c r="A493" s="33">
        <v>21703</v>
      </c>
      <c r="B493" s="44" t="s">
        <v>395</v>
      </c>
      <c r="C493" s="28">
        <f>SUM(C494:C494)</f>
        <v>3</v>
      </c>
      <c r="D493" s="13"/>
    </row>
    <row r="494" spans="1:4" s="5" customFormat="1" ht="17.25" customHeight="1">
      <c r="A494" s="34">
        <v>2170302</v>
      </c>
      <c r="B494" s="13" t="s">
        <v>396</v>
      </c>
      <c r="C494" s="28">
        <v>3</v>
      </c>
      <c r="D494" s="13"/>
    </row>
    <row r="495" spans="1:4" s="5" customFormat="1" ht="17.25" customHeight="1">
      <c r="A495" s="41">
        <v>220</v>
      </c>
      <c r="B495" s="45" t="s">
        <v>397</v>
      </c>
      <c r="C495" s="25">
        <f>C496+C506</f>
        <v>17321</v>
      </c>
      <c r="D495" s="13"/>
    </row>
    <row r="496" spans="1:4" s="5" customFormat="1" ht="17.25" customHeight="1">
      <c r="A496" s="33">
        <v>22001</v>
      </c>
      <c r="B496" s="44" t="s">
        <v>398</v>
      </c>
      <c r="C496" s="28">
        <f>SUM(C497:C505)</f>
        <v>16798</v>
      </c>
      <c r="D496" s="13"/>
    </row>
    <row r="497" spans="1:4" s="5" customFormat="1" ht="17.25" customHeight="1">
      <c r="A497" s="34">
        <v>2200101</v>
      </c>
      <c r="B497" s="44" t="s">
        <v>10</v>
      </c>
      <c r="C497" s="28">
        <v>13</v>
      </c>
      <c r="D497" s="13"/>
    </row>
    <row r="498" spans="1:4" s="5" customFormat="1" ht="17.25" customHeight="1">
      <c r="A498" s="34">
        <v>2200102</v>
      </c>
      <c r="B498" s="44" t="s">
        <v>11</v>
      </c>
      <c r="C498" s="28">
        <v>2000</v>
      </c>
      <c r="D498" s="13"/>
    </row>
    <row r="499" spans="1:4" s="5" customFormat="1" ht="17.25" customHeight="1">
      <c r="A499" s="34">
        <v>2200104</v>
      </c>
      <c r="B499" s="44" t="s">
        <v>399</v>
      </c>
      <c r="C499" s="28">
        <v>510</v>
      </c>
      <c r="D499" s="13"/>
    </row>
    <row r="500" spans="1:4" s="5" customFormat="1" ht="17.25" customHeight="1">
      <c r="A500" s="34">
        <v>2200106</v>
      </c>
      <c r="B500" s="44" t="s">
        <v>400</v>
      </c>
      <c r="C500" s="28">
        <v>1864</v>
      </c>
      <c r="D500" s="13"/>
    </row>
    <row r="501" spans="1:4" s="5" customFormat="1" ht="17.25" customHeight="1">
      <c r="A501" s="34">
        <v>2200109</v>
      </c>
      <c r="B501" s="44" t="s">
        <v>401</v>
      </c>
      <c r="C501" s="28">
        <v>1903</v>
      </c>
      <c r="D501" s="13"/>
    </row>
    <row r="502" spans="1:4" s="5" customFormat="1" ht="17.25" customHeight="1">
      <c r="A502" s="34">
        <v>2200114</v>
      </c>
      <c r="B502" s="44" t="s">
        <v>402</v>
      </c>
      <c r="C502" s="28">
        <v>388</v>
      </c>
      <c r="D502" s="13"/>
    </row>
    <row r="503" spans="1:4" s="5" customFormat="1" ht="17.25" customHeight="1">
      <c r="A503" s="34">
        <v>2200129</v>
      </c>
      <c r="B503" s="44" t="s">
        <v>403</v>
      </c>
      <c r="C503" s="28">
        <v>100</v>
      </c>
      <c r="D503" s="13"/>
    </row>
    <row r="504" spans="1:4" s="5" customFormat="1" ht="17.25" customHeight="1">
      <c r="A504" s="34">
        <v>2200150</v>
      </c>
      <c r="B504" s="44" t="s">
        <v>18</v>
      </c>
      <c r="C504" s="28">
        <v>381</v>
      </c>
      <c r="D504" s="13"/>
    </row>
    <row r="505" spans="1:4" s="5" customFormat="1" ht="17.25" customHeight="1">
      <c r="A505" s="34">
        <v>2200199</v>
      </c>
      <c r="B505" s="44" t="s">
        <v>404</v>
      </c>
      <c r="C505" s="28">
        <v>9639</v>
      </c>
      <c r="D505" s="13"/>
    </row>
    <row r="506" spans="1:4" s="5" customFormat="1" ht="17.25" customHeight="1">
      <c r="A506" s="33">
        <v>22005</v>
      </c>
      <c r="B506" s="44" t="s">
        <v>405</v>
      </c>
      <c r="C506" s="28">
        <f>SUM(C507:C507)</f>
        <v>523</v>
      </c>
      <c r="D506" s="13"/>
    </row>
    <row r="507" spans="1:4" s="5" customFormat="1" ht="17.25" customHeight="1">
      <c r="A507" s="34">
        <v>2200599</v>
      </c>
      <c r="B507" s="44" t="s">
        <v>406</v>
      </c>
      <c r="C507" s="28">
        <v>523</v>
      </c>
      <c r="D507" s="13"/>
    </row>
    <row r="508" spans="1:4" s="5" customFormat="1" ht="17.25" customHeight="1">
      <c r="A508" s="41">
        <v>221</v>
      </c>
      <c r="B508" s="45" t="s">
        <v>407</v>
      </c>
      <c r="C508" s="25">
        <f>C509+C516</f>
        <v>55867</v>
      </c>
      <c r="D508" s="13"/>
    </row>
    <row r="509" spans="1:4" s="5" customFormat="1" ht="17.25" customHeight="1">
      <c r="A509" s="33">
        <v>22101</v>
      </c>
      <c r="B509" s="44" t="s">
        <v>408</v>
      </c>
      <c r="C509" s="28">
        <f>SUM(C510:C515)</f>
        <v>42194</v>
      </c>
      <c r="D509" s="13"/>
    </row>
    <row r="510" spans="1:4" s="5" customFormat="1" ht="17.25" customHeight="1">
      <c r="A510" s="34">
        <v>2210101</v>
      </c>
      <c r="B510" s="44" t="s">
        <v>409</v>
      </c>
      <c r="C510" s="28">
        <v>2111</v>
      </c>
      <c r="D510" s="13"/>
    </row>
    <row r="511" spans="1:4" s="5" customFormat="1" ht="17.25" customHeight="1">
      <c r="A511" s="34">
        <v>2210103</v>
      </c>
      <c r="B511" s="44" t="s">
        <v>410</v>
      </c>
      <c r="C511" s="28">
        <v>2376</v>
      </c>
      <c r="D511" s="13"/>
    </row>
    <row r="512" spans="1:4" s="5" customFormat="1" ht="17.25" customHeight="1">
      <c r="A512" s="34">
        <v>2210105</v>
      </c>
      <c r="B512" s="44" t="s">
        <v>411</v>
      </c>
      <c r="C512" s="28">
        <v>1327</v>
      </c>
      <c r="D512" s="13"/>
    </row>
    <row r="513" spans="1:4" s="5" customFormat="1" ht="17.25" customHeight="1">
      <c r="A513" s="34">
        <v>2210108</v>
      </c>
      <c r="B513" s="44" t="s">
        <v>412</v>
      </c>
      <c r="C513" s="28">
        <v>993</v>
      </c>
      <c r="D513" s="13"/>
    </row>
    <row r="514" spans="1:4" s="5" customFormat="1" ht="17.25" customHeight="1">
      <c r="A514" s="34">
        <v>2210109</v>
      </c>
      <c r="B514" s="44" t="s">
        <v>413</v>
      </c>
      <c r="C514" s="28">
        <v>10455</v>
      </c>
      <c r="D514" s="13"/>
    </row>
    <row r="515" spans="1:4" s="5" customFormat="1" ht="17.25" customHeight="1">
      <c r="A515" s="34">
        <v>2210199</v>
      </c>
      <c r="B515" s="44" t="s">
        <v>414</v>
      </c>
      <c r="C515" s="28">
        <v>24932</v>
      </c>
      <c r="D515" s="13"/>
    </row>
    <row r="516" spans="1:4" s="5" customFormat="1" ht="17.25" customHeight="1">
      <c r="A516" s="33">
        <v>22102</v>
      </c>
      <c r="B516" s="44" t="s">
        <v>415</v>
      </c>
      <c r="C516" s="28">
        <f>SUM(C517:C517)</f>
        <v>13673</v>
      </c>
      <c r="D516" s="13"/>
    </row>
    <row r="517" spans="1:4" s="5" customFormat="1" ht="17.25" customHeight="1">
      <c r="A517" s="34">
        <v>2210201</v>
      </c>
      <c r="B517" s="44" t="s">
        <v>416</v>
      </c>
      <c r="C517" s="28">
        <v>13673</v>
      </c>
      <c r="D517" s="13"/>
    </row>
    <row r="518" spans="1:4" s="5" customFormat="1" ht="17.25" customHeight="1">
      <c r="A518" s="41">
        <v>222</v>
      </c>
      <c r="B518" s="45" t="s">
        <v>417</v>
      </c>
      <c r="C518" s="25">
        <f>C519</f>
        <v>634</v>
      </c>
      <c r="D518" s="13"/>
    </row>
    <row r="519" spans="1:4" s="5" customFormat="1" ht="17.25" customHeight="1">
      <c r="A519" s="33">
        <v>22204</v>
      </c>
      <c r="B519" s="44" t="s">
        <v>418</v>
      </c>
      <c r="C519" s="28">
        <f>C520</f>
        <v>634</v>
      </c>
      <c r="D519" s="13"/>
    </row>
    <row r="520" spans="1:4" s="5" customFormat="1" ht="17.25" customHeight="1">
      <c r="A520" s="34">
        <v>2220499</v>
      </c>
      <c r="B520" s="44" t="s">
        <v>419</v>
      </c>
      <c r="C520" s="28">
        <v>634</v>
      </c>
      <c r="D520" s="13"/>
    </row>
    <row r="521" spans="1:4" s="5" customFormat="1" ht="17.25" customHeight="1">
      <c r="A521" s="41">
        <v>224</v>
      </c>
      <c r="B521" s="45" t="s">
        <v>420</v>
      </c>
      <c r="C521" s="25">
        <f>C522+C529+C532+C534+C536+C539+C542</f>
        <v>11025</v>
      </c>
      <c r="D521" s="13"/>
    </row>
    <row r="522" spans="1:4" ht="19.5" customHeight="1">
      <c r="A522" s="33">
        <v>22401</v>
      </c>
      <c r="B522" s="44" t="s">
        <v>421</v>
      </c>
      <c r="C522" s="28">
        <f>SUM(C523:C528)</f>
        <v>2484</v>
      </c>
      <c r="D522" s="13"/>
    </row>
    <row r="523" spans="1:4" ht="15">
      <c r="A523" s="34">
        <v>2240101</v>
      </c>
      <c r="B523" s="44" t="s">
        <v>10</v>
      </c>
      <c r="C523" s="28">
        <v>488</v>
      </c>
      <c r="D523" s="13"/>
    </row>
    <row r="524" spans="1:4" ht="15">
      <c r="A524" s="34">
        <v>2240102</v>
      </c>
      <c r="B524" s="44" t="s">
        <v>11</v>
      </c>
      <c r="C524" s="28">
        <v>23</v>
      </c>
      <c r="D524" s="13"/>
    </row>
    <row r="525" spans="1:4" ht="15">
      <c r="A525" s="34">
        <v>2240106</v>
      </c>
      <c r="B525" s="44" t="s">
        <v>422</v>
      </c>
      <c r="C525" s="28">
        <v>914</v>
      </c>
      <c r="D525" s="13"/>
    </row>
    <row r="526" spans="1:4" ht="15">
      <c r="A526" s="34">
        <v>2240108</v>
      </c>
      <c r="B526" s="44" t="s">
        <v>423</v>
      </c>
      <c r="C526" s="28">
        <v>51</v>
      </c>
      <c r="D526" s="13"/>
    </row>
    <row r="527" spans="1:4" ht="15">
      <c r="A527" s="34">
        <v>2240150</v>
      </c>
      <c r="B527" s="44" t="s">
        <v>18</v>
      </c>
      <c r="C527" s="28">
        <v>949</v>
      </c>
      <c r="D527" s="13"/>
    </row>
    <row r="528" spans="1:4" ht="15">
      <c r="A528" s="34">
        <v>2240199</v>
      </c>
      <c r="B528" s="44" t="s">
        <v>424</v>
      </c>
      <c r="C528" s="28">
        <v>59</v>
      </c>
      <c r="D528" s="13"/>
    </row>
    <row r="529" spans="1:4" ht="14.25">
      <c r="A529" s="33">
        <v>22402</v>
      </c>
      <c r="B529" s="44" t="s">
        <v>425</v>
      </c>
      <c r="C529" s="28">
        <f>SUM(C530:C531)</f>
        <v>1949</v>
      </c>
      <c r="D529" s="13"/>
    </row>
    <row r="530" spans="1:4" ht="15">
      <c r="A530" s="34">
        <v>2240201</v>
      </c>
      <c r="B530" s="44" t="s">
        <v>10</v>
      </c>
      <c r="C530" s="28">
        <v>1464</v>
      </c>
      <c r="D530" s="13"/>
    </row>
    <row r="531" spans="1:4" ht="15">
      <c r="A531" s="34">
        <v>2240204</v>
      </c>
      <c r="B531" s="44" t="s">
        <v>426</v>
      </c>
      <c r="C531" s="28">
        <v>485</v>
      </c>
      <c r="D531" s="13"/>
    </row>
    <row r="532" spans="1:4" ht="14.25">
      <c r="A532" s="33">
        <v>22403</v>
      </c>
      <c r="B532" s="44" t="s">
        <v>427</v>
      </c>
      <c r="C532" s="28">
        <f>SUM(C533:C533)</f>
        <v>100</v>
      </c>
      <c r="D532" s="13"/>
    </row>
    <row r="533" spans="1:4" ht="15">
      <c r="A533" s="34">
        <v>2240304</v>
      </c>
      <c r="B533" s="44" t="s">
        <v>428</v>
      </c>
      <c r="C533" s="28">
        <v>100</v>
      </c>
      <c r="D533" s="13"/>
    </row>
    <row r="534" spans="1:4" ht="14.25">
      <c r="A534" s="33">
        <v>22404</v>
      </c>
      <c r="B534" s="44" t="s">
        <v>429</v>
      </c>
      <c r="C534" s="28">
        <f>SUM(C535:C535)</f>
        <v>120</v>
      </c>
      <c r="D534" s="13"/>
    </row>
    <row r="535" spans="1:4" ht="15">
      <c r="A535" s="34">
        <v>2240499</v>
      </c>
      <c r="B535" s="44" t="s">
        <v>430</v>
      </c>
      <c r="C535" s="28">
        <v>120</v>
      </c>
      <c r="D535" s="13"/>
    </row>
    <row r="536" spans="1:4" ht="14.25">
      <c r="A536" s="33">
        <v>22406</v>
      </c>
      <c r="B536" s="44" t="s">
        <v>431</v>
      </c>
      <c r="C536" s="28">
        <f>SUM(C537:C538)</f>
        <v>3839</v>
      </c>
      <c r="D536" s="13"/>
    </row>
    <row r="537" spans="1:4" ht="15">
      <c r="A537" s="34">
        <v>2240601</v>
      </c>
      <c r="B537" s="44" t="s">
        <v>432</v>
      </c>
      <c r="C537" s="28">
        <v>3829</v>
      </c>
      <c r="D537" s="13"/>
    </row>
    <row r="538" spans="1:4" ht="15">
      <c r="A538" s="34">
        <v>2240699</v>
      </c>
      <c r="B538" s="44" t="s">
        <v>433</v>
      </c>
      <c r="C538" s="28">
        <v>10</v>
      </c>
      <c r="D538" s="13"/>
    </row>
    <row r="539" spans="1:4" ht="14.25">
      <c r="A539" s="33">
        <v>22407</v>
      </c>
      <c r="B539" s="44" t="s">
        <v>434</v>
      </c>
      <c r="C539" s="28">
        <f>C540+C541</f>
        <v>959</v>
      </c>
      <c r="D539" s="13"/>
    </row>
    <row r="540" spans="1:4" ht="15">
      <c r="A540" s="34">
        <v>2240703</v>
      </c>
      <c r="B540" s="44" t="s">
        <v>435</v>
      </c>
      <c r="C540" s="28">
        <v>175</v>
      </c>
      <c r="D540" s="13"/>
    </row>
    <row r="541" spans="1:4" ht="15">
      <c r="A541" s="34">
        <v>2240704</v>
      </c>
      <c r="B541" s="44" t="s">
        <v>436</v>
      </c>
      <c r="C541" s="28">
        <v>784</v>
      </c>
      <c r="D541" s="13"/>
    </row>
    <row r="542" spans="1:4" ht="14.25">
      <c r="A542" s="33">
        <v>22499</v>
      </c>
      <c r="B542" s="44" t="s">
        <v>437</v>
      </c>
      <c r="C542" s="28">
        <v>1574</v>
      </c>
      <c r="D542" s="13"/>
    </row>
    <row r="543" spans="1:4" ht="14.25">
      <c r="A543" s="41">
        <v>227</v>
      </c>
      <c r="B543" s="45" t="s">
        <v>438</v>
      </c>
      <c r="C543" s="25">
        <v>10000</v>
      </c>
      <c r="D543" s="13"/>
    </row>
    <row r="544" spans="1:4" ht="21" customHeight="1">
      <c r="A544" s="41">
        <v>232</v>
      </c>
      <c r="B544" s="45" t="s">
        <v>439</v>
      </c>
      <c r="C544" s="25">
        <f>C545</f>
        <v>19327</v>
      </c>
      <c r="D544" s="13"/>
    </row>
    <row r="545" spans="1:4" ht="14.25">
      <c r="A545" s="33">
        <v>23203</v>
      </c>
      <c r="B545" s="44" t="s">
        <v>440</v>
      </c>
      <c r="C545" s="28">
        <f>SUM(C546:C546)</f>
        <v>19327</v>
      </c>
      <c r="D545" s="13"/>
    </row>
    <row r="546" spans="1:4" ht="15">
      <c r="A546" s="34">
        <v>2320301</v>
      </c>
      <c r="B546" s="44" t="s">
        <v>441</v>
      </c>
      <c r="C546" s="28">
        <v>19327</v>
      </c>
      <c r="D546" s="13"/>
    </row>
    <row r="547" spans="1:4" ht="14.25">
      <c r="A547" s="41">
        <v>229</v>
      </c>
      <c r="B547" s="24" t="s">
        <v>442</v>
      </c>
      <c r="C547" s="25">
        <v>6788</v>
      </c>
      <c r="D547" s="13"/>
    </row>
    <row r="548" spans="1:4" ht="14.25">
      <c r="A548" s="33">
        <v>22999</v>
      </c>
      <c r="B548" s="31" t="s">
        <v>443</v>
      </c>
      <c r="C548" s="28">
        <v>6788</v>
      </c>
      <c r="D548" s="13"/>
    </row>
    <row r="549" spans="1:4" ht="36.75" customHeight="1">
      <c r="A549" s="46" t="s">
        <v>444</v>
      </c>
      <c r="B549" s="46"/>
      <c r="C549" s="46"/>
      <c r="D549" s="13"/>
    </row>
    <row r="550" ht="15.75">
      <c r="D550" s="13"/>
    </row>
    <row r="551" ht="15.75">
      <c r="D551" s="13"/>
    </row>
    <row r="552" ht="15.75">
      <c r="D552" s="13"/>
    </row>
    <row r="553" ht="15.75">
      <c r="D553" s="13"/>
    </row>
    <row r="554" ht="15.75">
      <c r="D554" s="13"/>
    </row>
    <row r="555" ht="15.75">
      <c r="D555" s="13"/>
    </row>
    <row r="556" ht="15.75">
      <c r="D556" s="13"/>
    </row>
    <row r="557" ht="15.75">
      <c r="D557" s="13"/>
    </row>
    <row r="558" ht="15.75">
      <c r="D558" s="13"/>
    </row>
    <row r="559" ht="15.75">
      <c r="D559" s="13"/>
    </row>
    <row r="560" ht="15.75">
      <c r="D560" s="13"/>
    </row>
    <row r="561" ht="15.75">
      <c r="D561" s="13"/>
    </row>
    <row r="562" ht="15.75">
      <c r="D562" s="13"/>
    </row>
    <row r="563" ht="15.75">
      <c r="D563" s="13"/>
    </row>
    <row r="564" ht="15.75">
      <c r="D564" s="13"/>
    </row>
    <row r="565" ht="15.75">
      <c r="D565" s="13"/>
    </row>
    <row r="566" ht="15.75">
      <c r="D566" s="13"/>
    </row>
    <row r="567" ht="15.75">
      <c r="D567" s="13"/>
    </row>
    <row r="568" ht="15.75">
      <c r="D568" s="13"/>
    </row>
    <row r="569" ht="15.75">
      <c r="D569" s="13"/>
    </row>
    <row r="570" ht="15.75">
      <c r="D570" s="13"/>
    </row>
    <row r="571" ht="15.75">
      <c r="D571" s="13"/>
    </row>
    <row r="572" ht="15.75">
      <c r="D572" s="13"/>
    </row>
    <row r="573" ht="15.75">
      <c r="D573" s="13"/>
    </row>
    <row r="574" ht="15.75">
      <c r="D574" s="13"/>
    </row>
    <row r="575" ht="15.75">
      <c r="D575" s="13"/>
    </row>
    <row r="576" ht="15.75">
      <c r="D576" s="13"/>
    </row>
    <row r="577" ht="15.75">
      <c r="D577" s="13"/>
    </row>
    <row r="578" ht="15.75">
      <c r="D578" s="13"/>
    </row>
    <row r="579" ht="15.75">
      <c r="D579" s="13"/>
    </row>
    <row r="580" ht="15.75">
      <c r="D580" s="13"/>
    </row>
    <row r="581" ht="15.75">
      <c r="D581" s="13"/>
    </row>
    <row r="582" ht="15.75">
      <c r="D582" s="13"/>
    </row>
    <row r="583" ht="15.75">
      <c r="D583" s="13"/>
    </row>
    <row r="584" ht="15.75">
      <c r="D584" s="13"/>
    </row>
    <row r="585" ht="15.75">
      <c r="D585" s="13"/>
    </row>
    <row r="586" ht="15.75">
      <c r="D586" s="13"/>
    </row>
    <row r="587" ht="15.75">
      <c r="D587" s="13"/>
    </row>
    <row r="588" ht="15.75">
      <c r="D588" s="13"/>
    </row>
    <row r="589" ht="15.75">
      <c r="D589" s="13"/>
    </row>
    <row r="590" ht="15.75">
      <c r="D590" s="13"/>
    </row>
    <row r="591" ht="15.75">
      <c r="D591" s="13"/>
    </row>
    <row r="592" ht="15.75">
      <c r="D592" s="13"/>
    </row>
    <row r="593" ht="15.75">
      <c r="D593" s="13"/>
    </row>
    <row r="594" ht="15.75">
      <c r="D594" s="13"/>
    </row>
    <row r="595" ht="15.75">
      <c r="D595" s="13"/>
    </row>
    <row r="596" ht="15.75">
      <c r="D596" s="13"/>
    </row>
    <row r="597" ht="15.75">
      <c r="D597" s="13"/>
    </row>
    <row r="598" ht="15.75">
      <c r="D598" s="13"/>
    </row>
    <row r="599" ht="15.75">
      <c r="D599" s="13"/>
    </row>
    <row r="600" ht="15.75">
      <c r="D600" s="13"/>
    </row>
    <row r="601" ht="15.75">
      <c r="D601" s="13"/>
    </row>
    <row r="602" ht="15.75">
      <c r="D602" s="13"/>
    </row>
    <row r="603" ht="15.75">
      <c r="D603" s="13"/>
    </row>
    <row r="604" ht="15.75">
      <c r="D604" s="13"/>
    </row>
    <row r="605" ht="15.75">
      <c r="D605" s="13"/>
    </row>
    <row r="606" ht="15.75">
      <c r="D606" s="13"/>
    </row>
    <row r="607" ht="15.75">
      <c r="D607" s="13"/>
    </row>
    <row r="608" ht="15.75">
      <c r="D608" s="13"/>
    </row>
    <row r="609" ht="15.75">
      <c r="D609" s="13"/>
    </row>
    <row r="610" ht="15.75">
      <c r="D610" s="13"/>
    </row>
    <row r="611" ht="15.75">
      <c r="D611" s="13"/>
    </row>
    <row r="612" ht="15.75">
      <c r="D612" s="13"/>
    </row>
    <row r="613" ht="15.75">
      <c r="D613" s="13"/>
    </row>
    <row r="614" ht="15.75">
      <c r="D614" s="13"/>
    </row>
    <row r="615" ht="15.75">
      <c r="D615" s="13"/>
    </row>
    <row r="616" ht="15.75">
      <c r="D616" s="13"/>
    </row>
    <row r="617" ht="15.75">
      <c r="D617" s="13"/>
    </row>
    <row r="618" ht="15.75">
      <c r="D618" s="13"/>
    </row>
    <row r="619" ht="15.75">
      <c r="D619" s="13"/>
    </row>
    <row r="620" ht="15.75">
      <c r="D620" s="13"/>
    </row>
    <row r="621" ht="15.75">
      <c r="D621" s="13"/>
    </row>
    <row r="622" ht="15.75">
      <c r="D622" s="13"/>
    </row>
    <row r="623" ht="15.75">
      <c r="D623" s="13"/>
    </row>
    <row r="624" ht="15.75">
      <c r="D624" s="13"/>
    </row>
    <row r="625" ht="15.75">
      <c r="D625" s="13"/>
    </row>
    <row r="626" ht="15.75">
      <c r="D626" s="13"/>
    </row>
    <row r="627" ht="15.75">
      <c r="D627" s="13"/>
    </row>
    <row r="628" ht="15.75">
      <c r="D628" s="13"/>
    </row>
    <row r="629" ht="15.75">
      <c r="D629" s="13"/>
    </row>
    <row r="630" ht="15.75">
      <c r="D630" s="13"/>
    </row>
    <row r="631" ht="15.75">
      <c r="D631" s="13"/>
    </row>
    <row r="632" ht="15.75">
      <c r="D632" s="13"/>
    </row>
    <row r="633" ht="15.75">
      <c r="D633" s="13"/>
    </row>
    <row r="634" ht="15.75">
      <c r="D634" s="13"/>
    </row>
    <row r="635" ht="15.75">
      <c r="D635" s="13"/>
    </row>
    <row r="636" ht="15.75">
      <c r="D636" s="13"/>
    </row>
    <row r="637" ht="15.75">
      <c r="D637" s="13"/>
    </row>
    <row r="638" ht="15.75">
      <c r="D638" s="13"/>
    </row>
    <row r="639" ht="15.75">
      <c r="D639" s="13"/>
    </row>
    <row r="640" ht="15.75">
      <c r="D640" s="13"/>
    </row>
    <row r="641" ht="15.75">
      <c r="D641" s="13"/>
    </row>
    <row r="642" ht="15.75">
      <c r="D642" s="13"/>
    </row>
    <row r="643" ht="15.75">
      <c r="D643" s="13"/>
    </row>
    <row r="644" ht="15.75">
      <c r="D644" s="13"/>
    </row>
    <row r="645" ht="15.75">
      <c r="D645" s="13"/>
    </row>
    <row r="646" ht="15.75">
      <c r="D646" s="13"/>
    </row>
    <row r="647" ht="15.75">
      <c r="D647" s="13"/>
    </row>
    <row r="648" ht="15.75">
      <c r="D648" s="13"/>
    </row>
    <row r="649" ht="15.75">
      <c r="D649" s="13"/>
    </row>
    <row r="650" ht="15.75">
      <c r="D650" s="13"/>
    </row>
    <row r="651" ht="15.75">
      <c r="D651" s="13"/>
    </row>
    <row r="652" ht="15.75">
      <c r="D652" s="13"/>
    </row>
    <row r="653" ht="15.75">
      <c r="D653" s="13"/>
    </row>
    <row r="654" ht="15.75">
      <c r="D654" s="13"/>
    </row>
    <row r="655" ht="15.75">
      <c r="D655" s="13"/>
    </row>
    <row r="656" ht="15.75">
      <c r="D656" s="13"/>
    </row>
    <row r="657" ht="15.75">
      <c r="D657" s="13"/>
    </row>
    <row r="658" ht="15.75">
      <c r="D658" s="13"/>
    </row>
    <row r="659" ht="15.75">
      <c r="D659" s="13"/>
    </row>
    <row r="660" ht="15.75">
      <c r="D660" s="13"/>
    </row>
    <row r="661" ht="15.75">
      <c r="D661" s="13"/>
    </row>
    <row r="662" ht="15.75">
      <c r="D662" s="13"/>
    </row>
    <row r="663" ht="15.75">
      <c r="D663" s="13"/>
    </row>
    <row r="664" ht="15.75">
      <c r="D664" s="13"/>
    </row>
    <row r="665" ht="15.75">
      <c r="D665" s="13"/>
    </row>
    <row r="666" ht="15.75">
      <c r="D666" s="13"/>
    </row>
    <row r="667" ht="15.75">
      <c r="D667" s="13"/>
    </row>
    <row r="668" ht="15.75">
      <c r="D668" s="13"/>
    </row>
    <row r="669" ht="15.75">
      <c r="D669" s="13"/>
    </row>
    <row r="670" ht="15.75">
      <c r="D670" s="13"/>
    </row>
    <row r="671" ht="15.75">
      <c r="D671" s="13"/>
    </row>
    <row r="672" ht="15.75">
      <c r="D672" s="13"/>
    </row>
    <row r="673" ht="15.75">
      <c r="D673" s="13"/>
    </row>
    <row r="674" ht="15.75">
      <c r="D674" s="13"/>
    </row>
    <row r="675" ht="15.75">
      <c r="D675" s="13"/>
    </row>
    <row r="676" ht="15.75">
      <c r="D676" s="13"/>
    </row>
    <row r="677" ht="15.75">
      <c r="D677" s="13"/>
    </row>
    <row r="678" ht="15.75">
      <c r="D678" s="13"/>
    </row>
    <row r="679" ht="15.75">
      <c r="D679" s="13"/>
    </row>
    <row r="680" ht="15.75">
      <c r="D680" s="13"/>
    </row>
    <row r="681" ht="15.75">
      <c r="D681" s="13"/>
    </row>
    <row r="682" ht="15.75">
      <c r="D682" s="13"/>
    </row>
    <row r="683" ht="15.75">
      <c r="D683" s="13"/>
    </row>
    <row r="684" ht="15.75">
      <c r="D684" s="13"/>
    </row>
    <row r="685" ht="15.75">
      <c r="D685" s="13"/>
    </row>
    <row r="686" ht="15.75">
      <c r="D686" s="13"/>
    </row>
    <row r="687" ht="15.75">
      <c r="D687" s="13"/>
    </row>
    <row r="688" ht="15.75">
      <c r="D688" s="13"/>
    </row>
    <row r="689" ht="15.75">
      <c r="D689" s="13"/>
    </row>
    <row r="690" ht="15.75">
      <c r="D690" s="13"/>
    </row>
    <row r="691" ht="15.75">
      <c r="D691" s="13"/>
    </row>
    <row r="692" ht="15.75">
      <c r="D692" s="13"/>
    </row>
    <row r="693" ht="15.75">
      <c r="D693" s="13"/>
    </row>
    <row r="694" ht="15.75">
      <c r="D694" s="13"/>
    </row>
    <row r="695" ht="15.75">
      <c r="D695" s="13"/>
    </row>
    <row r="696" ht="15.75">
      <c r="D696" s="13"/>
    </row>
    <row r="697" ht="15.75">
      <c r="D697" s="13"/>
    </row>
    <row r="698" ht="15.75">
      <c r="D698" s="13"/>
    </row>
    <row r="699" ht="15.75">
      <c r="D699" s="13"/>
    </row>
    <row r="700" ht="15.75">
      <c r="D700" s="13"/>
    </row>
    <row r="701" ht="15.75">
      <c r="D701" s="13"/>
    </row>
    <row r="702" ht="15.75">
      <c r="D702" s="13"/>
    </row>
    <row r="703" ht="15.75">
      <c r="D703" s="13"/>
    </row>
    <row r="704" ht="15.75">
      <c r="D704" s="13"/>
    </row>
    <row r="705" ht="15.75">
      <c r="D705" s="13"/>
    </row>
    <row r="706" ht="15.75">
      <c r="D706" s="13"/>
    </row>
    <row r="707" ht="15.75">
      <c r="D707" s="13"/>
    </row>
    <row r="708" ht="15.75">
      <c r="D708" s="13"/>
    </row>
    <row r="709" ht="15.75">
      <c r="D709" s="13"/>
    </row>
    <row r="710" ht="15.75">
      <c r="D710" s="13"/>
    </row>
    <row r="711" ht="15.75">
      <c r="D711" s="13"/>
    </row>
    <row r="712" ht="15.75">
      <c r="D712" s="13"/>
    </row>
    <row r="713" ht="15.75">
      <c r="D713" s="13"/>
    </row>
    <row r="714" ht="15.75">
      <c r="D714" s="13"/>
    </row>
    <row r="715" ht="15.75">
      <c r="D715" s="13"/>
    </row>
    <row r="716" ht="15.75">
      <c r="D716" s="13"/>
    </row>
    <row r="717" ht="15.75">
      <c r="D717" s="13"/>
    </row>
    <row r="718" ht="15.75">
      <c r="D718" s="13"/>
    </row>
    <row r="719" ht="15.75">
      <c r="D719" s="13"/>
    </row>
    <row r="720" ht="15.75">
      <c r="D720" s="13"/>
    </row>
    <row r="721" ht="15.75">
      <c r="D721" s="13"/>
    </row>
    <row r="722" ht="15.75">
      <c r="D722" s="13"/>
    </row>
    <row r="723" ht="15.75">
      <c r="D723" s="13"/>
    </row>
    <row r="724" ht="15.75">
      <c r="D724" s="13"/>
    </row>
    <row r="725" ht="15.75">
      <c r="D725" s="13"/>
    </row>
    <row r="726" ht="15.75">
      <c r="D726" s="13"/>
    </row>
    <row r="727" ht="15.75">
      <c r="D727" s="13"/>
    </row>
    <row r="728" ht="15.75">
      <c r="D728" s="13"/>
    </row>
    <row r="729" ht="15.75">
      <c r="D729" s="13"/>
    </row>
    <row r="730" ht="15.75">
      <c r="D730" s="13"/>
    </row>
    <row r="731" ht="15.75">
      <c r="D731" s="13"/>
    </row>
    <row r="732" ht="15.75">
      <c r="D732" s="13"/>
    </row>
    <row r="733" ht="15.75">
      <c r="D733" s="13"/>
    </row>
    <row r="734" ht="15.75">
      <c r="D734" s="13"/>
    </row>
    <row r="735" ht="15.75">
      <c r="D735" s="13"/>
    </row>
    <row r="736" ht="15.75">
      <c r="D736" s="13"/>
    </row>
    <row r="737" ht="15.75">
      <c r="D737" s="13"/>
    </row>
    <row r="738" ht="15.75">
      <c r="D738" s="13"/>
    </row>
    <row r="739" ht="15.75">
      <c r="D739" s="13"/>
    </row>
    <row r="740" ht="15.75">
      <c r="D740" s="13"/>
    </row>
    <row r="741" ht="15.75">
      <c r="D741" s="13"/>
    </row>
    <row r="742" ht="15.75">
      <c r="D742" s="13"/>
    </row>
    <row r="743" ht="15.75">
      <c r="D743" s="13"/>
    </row>
    <row r="744" ht="15.75">
      <c r="D744" s="13"/>
    </row>
    <row r="745" ht="15.75">
      <c r="D745" s="13"/>
    </row>
    <row r="746" ht="15.75">
      <c r="D746" s="13"/>
    </row>
    <row r="747" ht="15.75">
      <c r="D747" s="13"/>
    </row>
    <row r="748" ht="15.75">
      <c r="D748" s="13"/>
    </row>
    <row r="749" ht="15.75">
      <c r="D749" s="13"/>
    </row>
    <row r="750" ht="15.75">
      <c r="D750" s="13"/>
    </row>
    <row r="751" ht="15.75">
      <c r="D751" s="13"/>
    </row>
    <row r="752" ht="15.75">
      <c r="D752" s="13"/>
    </row>
    <row r="753" ht="15.75">
      <c r="D753" s="13"/>
    </row>
    <row r="754" ht="15.75">
      <c r="D754" s="13"/>
    </row>
    <row r="755" ht="15.75">
      <c r="D755" s="13"/>
    </row>
    <row r="756" ht="15.75">
      <c r="D756" s="13"/>
    </row>
    <row r="757" ht="15.75">
      <c r="D757" s="13"/>
    </row>
    <row r="758" ht="15.75">
      <c r="D758" s="13"/>
    </row>
    <row r="759" ht="15.75">
      <c r="D759" s="13"/>
    </row>
    <row r="760" ht="15.75">
      <c r="D760" s="13"/>
    </row>
    <row r="761" ht="15.75">
      <c r="D761" s="13"/>
    </row>
    <row r="762" ht="15.75">
      <c r="D762" s="13"/>
    </row>
    <row r="763" ht="15.75">
      <c r="D763" s="13"/>
    </row>
    <row r="764" ht="15.75">
      <c r="D764" s="13"/>
    </row>
    <row r="765" ht="15.75">
      <c r="D765" s="13"/>
    </row>
    <row r="766" ht="15.75">
      <c r="D766" s="13"/>
    </row>
    <row r="767" ht="15.75">
      <c r="D767" s="13"/>
    </row>
    <row r="768" ht="15.75">
      <c r="D768" s="13"/>
    </row>
    <row r="769" ht="15.75">
      <c r="D769" s="13"/>
    </row>
    <row r="770" ht="15.75">
      <c r="D770" s="13"/>
    </row>
    <row r="771" ht="15.75">
      <c r="D771" s="13"/>
    </row>
    <row r="772" ht="15.75">
      <c r="D772" s="13"/>
    </row>
    <row r="773" ht="15.75">
      <c r="D773" s="13"/>
    </row>
    <row r="774" ht="15.75">
      <c r="D774" s="13"/>
    </row>
    <row r="775" ht="15.75">
      <c r="D775" s="13"/>
    </row>
    <row r="776" ht="15.75">
      <c r="D776" s="13"/>
    </row>
    <row r="777" ht="15.75">
      <c r="D777" s="13"/>
    </row>
    <row r="778" ht="15.75">
      <c r="D778" s="13"/>
    </row>
    <row r="779" ht="15.75">
      <c r="D779" s="13"/>
    </row>
    <row r="780" ht="15.75">
      <c r="D780" s="13"/>
    </row>
    <row r="781" ht="15.75">
      <c r="D781" s="13"/>
    </row>
    <row r="782" ht="15.75">
      <c r="D782" s="13"/>
    </row>
    <row r="783" ht="15.75">
      <c r="D783" s="13"/>
    </row>
    <row r="784" ht="15.75">
      <c r="D784" s="13"/>
    </row>
    <row r="785" ht="15.75">
      <c r="D785" s="13"/>
    </row>
    <row r="786" ht="15.75">
      <c r="D786" s="13"/>
    </row>
    <row r="787" ht="15.75">
      <c r="D787" s="13"/>
    </row>
    <row r="788" ht="15.75">
      <c r="D788" s="13"/>
    </row>
    <row r="789" ht="15.75">
      <c r="D789" s="13"/>
    </row>
    <row r="790" ht="15.75">
      <c r="D790" s="13"/>
    </row>
    <row r="791" ht="15.75">
      <c r="D791" s="13"/>
    </row>
    <row r="792" ht="15.75">
      <c r="D792" s="13"/>
    </row>
    <row r="793" ht="15.75">
      <c r="D793" s="13"/>
    </row>
    <row r="794" ht="15.75">
      <c r="D794" s="13"/>
    </row>
    <row r="795" ht="15.75">
      <c r="D795" s="13"/>
    </row>
    <row r="796" ht="15.75">
      <c r="D796" s="13"/>
    </row>
    <row r="797" ht="15.75">
      <c r="D797" s="13"/>
    </row>
    <row r="798" ht="15.75">
      <c r="D798" s="13"/>
    </row>
    <row r="799" ht="15.75">
      <c r="D799" s="13"/>
    </row>
    <row r="800" ht="15.75">
      <c r="D800" s="13"/>
    </row>
    <row r="801" ht="15.75">
      <c r="D801" s="13"/>
    </row>
    <row r="802" ht="15.75">
      <c r="D802" s="13"/>
    </row>
    <row r="803" ht="15.75">
      <c r="D803" s="13"/>
    </row>
    <row r="804" ht="15.75">
      <c r="D804" s="13"/>
    </row>
    <row r="805" ht="15.75">
      <c r="D805" s="13"/>
    </row>
    <row r="806" ht="15.75">
      <c r="D806" s="13"/>
    </row>
    <row r="807" ht="15.75">
      <c r="D807" s="13"/>
    </row>
    <row r="808" ht="15.75">
      <c r="D808" s="13"/>
    </row>
    <row r="809" ht="15.75">
      <c r="D809" s="13"/>
    </row>
    <row r="810" ht="15.75">
      <c r="D810" s="13"/>
    </row>
    <row r="811" ht="15.75">
      <c r="D811" s="13"/>
    </row>
    <row r="812" ht="15.75">
      <c r="D812" s="13"/>
    </row>
    <row r="813" ht="15.75">
      <c r="D813" s="13"/>
    </row>
    <row r="814" ht="15.75">
      <c r="D814" s="13"/>
    </row>
    <row r="815" ht="15.75">
      <c r="D815" s="13"/>
    </row>
    <row r="816" ht="15.75">
      <c r="D816" s="13"/>
    </row>
    <row r="817" ht="15.75">
      <c r="D817" s="13"/>
    </row>
    <row r="818" ht="15.75">
      <c r="D818" s="13"/>
    </row>
    <row r="819" ht="15.75">
      <c r="D819" s="13"/>
    </row>
    <row r="820" ht="15.75">
      <c r="D820" s="13"/>
    </row>
    <row r="821" ht="15.75">
      <c r="D821" s="13"/>
    </row>
    <row r="822" ht="15.75">
      <c r="D822" s="13"/>
    </row>
    <row r="823" ht="15.75">
      <c r="D823" s="13"/>
    </row>
    <row r="824" ht="15.75">
      <c r="D824" s="13"/>
    </row>
    <row r="825" ht="15.75">
      <c r="D825" s="13"/>
    </row>
    <row r="826" ht="15.75">
      <c r="D826" s="13"/>
    </row>
    <row r="827" ht="15.75">
      <c r="D827" s="13"/>
    </row>
    <row r="828" ht="15.75">
      <c r="D828" s="13"/>
    </row>
    <row r="829" ht="15.75">
      <c r="D829" s="13"/>
    </row>
    <row r="830" ht="15.75">
      <c r="D830" s="13"/>
    </row>
    <row r="831" ht="15.75">
      <c r="D831" s="13"/>
    </row>
    <row r="832" ht="15.75">
      <c r="D832" s="13"/>
    </row>
    <row r="833" ht="15.75">
      <c r="D833" s="13"/>
    </row>
    <row r="834" ht="15.75">
      <c r="D834" s="13"/>
    </row>
    <row r="835" ht="15.75">
      <c r="D835" s="13"/>
    </row>
    <row r="836" ht="15.75">
      <c r="D836" s="13"/>
    </row>
    <row r="837" ht="15.75">
      <c r="D837" s="13"/>
    </row>
    <row r="838" ht="15.75">
      <c r="D838" s="13"/>
    </row>
    <row r="839" ht="15.75">
      <c r="D839" s="13"/>
    </row>
    <row r="840" ht="15.75">
      <c r="D840" s="13"/>
    </row>
    <row r="841" ht="15.75">
      <c r="D841" s="13"/>
    </row>
    <row r="842" ht="15.75">
      <c r="D842" s="13"/>
    </row>
    <row r="843" ht="15.75">
      <c r="D843" s="13"/>
    </row>
    <row r="844" ht="15.75">
      <c r="D844" s="13"/>
    </row>
    <row r="845" ht="15.75">
      <c r="D845" s="13"/>
    </row>
    <row r="846" ht="15.75">
      <c r="D846" s="13"/>
    </row>
    <row r="847" ht="15.75">
      <c r="D847" s="13"/>
    </row>
    <row r="848" ht="15.75">
      <c r="D848" s="13"/>
    </row>
    <row r="849" ht="15.75">
      <c r="D849" s="13"/>
    </row>
    <row r="850" ht="15.75">
      <c r="D850" s="13"/>
    </row>
    <row r="851" ht="15.75">
      <c r="D851" s="13"/>
    </row>
    <row r="852" ht="15.75">
      <c r="D852" s="13"/>
    </row>
    <row r="853" ht="15.75">
      <c r="D853" s="13"/>
    </row>
    <row r="854" ht="15.75">
      <c r="D854" s="13"/>
    </row>
    <row r="855" ht="15.75">
      <c r="D855" s="13"/>
    </row>
    <row r="856" ht="15.75">
      <c r="D856" s="13"/>
    </row>
    <row r="857" ht="15.75">
      <c r="D857" s="13"/>
    </row>
    <row r="858" ht="15.75">
      <c r="D858" s="13"/>
    </row>
    <row r="859" ht="15.75">
      <c r="D859" s="13"/>
    </row>
    <row r="860" ht="15.75">
      <c r="D860" s="13"/>
    </row>
    <row r="861" ht="15.75">
      <c r="D861" s="13"/>
    </row>
    <row r="862" ht="15.75">
      <c r="D862" s="13"/>
    </row>
    <row r="863" ht="15.75">
      <c r="D863" s="13"/>
    </row>
    <row r="864" ht="15.75">
      <c r="D864" s="13"/>
    </row>
    <row r="865" ht="15.75">
      <c r="D865" s="13"/>
    </row>
    <row r="866" ht="15.75">
      <c r="D866" s="13"/>
    </row>
    <row r="867" ht="15.75">
      <c r="D867" s="13"/>
    </row>
    <row r="868" ht="15.75">
      <c r="D868" s="13"/>
    </row>
    <row r="869" ht="15.75">
      <c r="D869" s="13"/>
    </row>
    <row r="870" ht="15.75">
      <c r="D870" s="13"/>
    </row>
    <row r="871" ht="15.75">
      <c r="D871" s="13"/>
    </row>
    <row r="872" ht="15.75">
      <c r="D872" s="13"/>
    </row>
    <row r="873" ht="15.75">
      <c r="D873" s="13"/>
    </row>
    <row r="874" ht="15.75">
      <c r="D874" s="13"/>
    </row>
    <row r="875" ht="15.75">
      <c r="D875" s="13"/>
    </row>
    <row r="876" ht="15.75">
      <c r="D876" s="13"/>
    </row>
    <row r="877" ht="15.75">
      <c r="D877" s="13"/>
    </row>
    <row r="878" ht="15.75">
      <c r="D878" s="13"/>
    </row>
    <row r="879" ht="15.75">
      <c r="D879" s="13"/>
    </row>
    <row r="880" ht="15.75">
      <c r="D880" s="13"/>
    </row>
    <row r="881" ht="15.75">
      <c r="D881" s="13"/>
    </row>
    <row r="882" ht="15.75">
      <c r="D882" s="13"/>
    </row>
    <row r="883" ht="15.75">
      <c r="D883" s="13"/>
    </row>
    <row r="884" ht="15.75">
      <c r="D884" s="13"/>
    </row>
    <row r="885" ht="15.75">
      <c r="D885" s="13"/>
    </row>
    <row r="886" ht="15.75">
      <c r="D886" s="13"/>
    </row>
    <row r="887" ht="15.75">
      <c r="D887" s="13"/>
    </row>
    <row r="888" ht="15.75">
      <c r="D888" s="13"/>
    </row>
    <row r="889" ht="15.75">
      <c r="D889" s="13"/>
    </row>
    <row r="890" ht="15.75">
      <c r="D890" s="13"/>
    </row>
    <row r="891" ht="15.75">
      <c r="D891" s="13"/>
    </row>
    <row r="892" ht="15.75">
      <c r="D892" s="13"/>
    </row>
    <row r="893" ht="15.75">
      <c r="D893" s="13"/>
    </row>
    <row r="894" ht="15.75">
      <c r="D894" s="13"/>
    </row>
    <row r="895" ht="15.75">
      <c r="D895" s="13"/>
    </row>
    <row r="896" ht="15.75">
      <c r="D896" s="13"/>
    </row>
    <row r="897" ht="15.75">
      <c r="D897" s="13"/>
    </row>
    <row r="898" ht="15.75">
      <c r="D898" s="13"/>
    </row>
    <row r="899" ht="15.75">
      <c r="D899" s="13"/>
    </row>
    <row r="900" ht="15.75">
      <c r="D900" s="13"/>
    </row>
    <row r="901" ht="15.75">
      <c r="D901" s="13"/>
    </row>
    <row r="902" ht="15.75">
      <c r="D902" s="13"/>
    </row>
    <row r="903" ht="15.75">
      <c r="D903" s="13"/>
    </row>
    <row r="904" ht="15.75">
      <c r="D904" s="13"/>
    </row>
    <row r="905" ht="15.75">
      <c r="D905" s="13"/>
    </row>
    <row r="906" ht="15.75">
      <c r="D906" s="13"/>
    </row>
    <row r="907" ht="15.75">
      <c r="D907" s="13"/>
    </row>
    <row r="908" ht="15.75">
      <c r="D908" s="13"/>
    </row>
    <row r="909" ht="15.75">
      <c r="D909" s="13"/>
    </row>
    <row r="910" ht="15.75">
      <c r="D910" s="13"/>
    </row>
    <row r="911" ht="15.75">
      <c r="D911" s="13"/>
    </row>
    <row r="912" ht="15.75">
      <c r="D912" s="13"/>
    </row>
    <row r="913" ht="15.75">
      <c r="D913" s="13"/>
    </row>
    <row r="914" ht="15.75">
      <c r="D914" s="13"/>
    </row>
    <row r="915" ht="15.75">
      <c r="D915" s="13"/>
    </row>
    <row r="916" ht="15.75">
      <c r="D916" s="13"/>
    </row>
    <row r="917" ht="15.75">
      <c r="D917" s="13"/>
    </row>
    <row r="918" ht="15.75">
      <c r="D918" s="13"/>
    </row>
    <row r="919" ht="15.75">
      <c r="D919" s="13"/>
    </row>
    <row r="920" ht="15.75">
      <c r="D920" s="13"/>
    </row>
    <row r="921" ht="15.75">
      <c r="D921" s="13"/>
    </row>
    <row r="922" ht="15.75">
      <c r="D922" s="13"/>
    </row>
    <row r="923" ht="15.75">
      <c r="D923" s="13"/>
    </row>
    <row r="924" ht="15.75">
      <c r="D924" s="13"/>
    </row>
    <row r="925" ht="15.75">
      <c r="D925" s="13"/>
    </row>
    <row r="926" ht="15.75">
      <c r="D926" s="13"/>
    </row>
    <row r="927" ht="15.75">
      <c r="D927" s="13"/>
    </row>
    <row r="928" ht="15.75">
      <c r="D928" s="13"/>
    </row>
    <row r="929" ht="15.75">
      <c r="D929" s="13"/>
    </row>
    <row r="930" ht="15.75">
      <c r="D930" s="13"/>
    </row>
    <row r="931" ht="15.75">
      <c r="D931" s="13"/>
    </row>
    <row r="932" ht="15.75">
      <c r="D932" s="13"/>
    </row>
    <row r="933" ht="15.75">
      <c r="D933" s="13"/>
    </row>
    <row r="934" ht="15.75">
      <c r="D934" s="13"/>
    </row>
    <row r="935" ht="15.75">
      <c r="D935" s="13"/>
    </row>
    <row r="936" ht="15.75">
      <c r="D936" s="13"/>
    </row>
    <row r="937" ht="15.75">
      <c r="D937" s="13"/>
    </row>
    <row r="938" ht="15.75">
      <c r="D938" s="13"/>
    </row>
    <row r="939" ht="15.75">
      <c r="D939" s="13"/>
    </row>
    <row r="940" ht="15.75">
      <c r="D940" s="13"/>
    </row>
    <row r="941" ht="15.75">
      <c r="D941" s="13"/>
    </row>
    <row r="942" ht="15.75">
      <c r="D942" s="13"/>
    </row>
    <row r="943" ht="15.75">
      <c r="D943" s="13"/>
    </row>
    <row r="944" ht="15.75">
      <c r="D944" s="13"/>
    </row>
    <row r="945" ht="15.75">
      <c r="D945" s="13"/>
    </row>
    <row r="946" ht="15.75">
      <c r="D946" s="13"/>
    </row>
    <row r="947" ht="15.75">
      <c r="D947" s="13"/>
    </row>
    <row r="948" ht="15.75">
      <c r="D948" s="13"/>
    </row>
    <row r="949" ht="15.75">
      <c r="D949" s="13"/>
    </row>
    <row r="950" ht="15.75">
      <c r="D950" s="13"/>
    </row>
    <row r="951" ht="15.75">
      <c r="D951" s="13"/>
    </row>
    <row r="952" ht="15.75">
      <c r="D952" s="13"/>
    </row>
    <row r="953" ht="15.75">
      <c r="D953" s="13"/>
    </row>
    <row r="954" ht="15.75">
      <c r="D954" s="13"/>
    </row>
    <row r="955" ht="15.75">
      <c r="D955" s="13"/>
    </row>
    <row r="956" ht="15.75">
      <c r="D956" s="13"/>
    </row>
    <row r="957" ht="15.75">
      <c r="D957" s="13"/>
    </row>
    <row r="958" ht="15.75">
      <c r="D958" s="13"/>
    </row>
    <row r="959" ht="15.75">
      <c r="D959" s="13"/>
    </row>
    <row r="960" ht="15.75">
      <c r="D960" s="13"/>
    </row>
    <row r="961" ht="15.75">
      <c r="D961" s="13"/>
    </row>
    <row r="962" ht="15.75">
      <c r="D962" s="13"/>
    </row>
    <row r="963" ht="15.75">
      <c r="D963" s="13"/>
    </row>
    <row r="964" ht="15.75">
      <c r="D964" s="13"/>
    </row>
    <row r="965" ht="15.75">
      <c r="D965" s="13"/>
    </row>
    <row r="966" ht="15.75">
      <c r="D966" s="13"/>
    </row>
    <row r="967" ht="15.75">
      <c r="D967" s="13"/>
    </row>
    <row r="968" ht="15.75">
      <c r="D968" s="13"/>
    </row>
    <row r="969" ht="15.75">
      <c r="D969" s="13"/>
    </row>
    <row r="970" ht="15.75">
      <c r="D970" s="13"/>
    </row>
    <row r="971" ht="15.75">
      <c r="D971" s="13"/>
    </row>
    <row r="972" ht="15.75">
      <c r="D972" s="13"/>
    </row>
    <row r="973" ht="15.75">
      <c r="D973" s="13"/>
    </row>
    <row r="974" ht="15.75">
      <c r="D974" s="13"/>
    </row>
    <row r="975" ht="15.75">
      <c r="D975" s="13"/>
    </row>
    <row r="976" ht="15.75">
      <c r="D976" s="13"/>
    </row>
    <row r="977" ht="15.75">
      <c r="D977" s="13"/>
    </row>
    <row r="978" ht="15.75">
      <c r="D978" s="13"/>
    </row>
    <row r="979" ht="15.75">
      <c r="D979" s="13"/>
    </row>
    <row r="980" ht="15.75">
      <c r="D980" s="13"/>
    </row>
    <row r="981" ht="15.75">
      <c r="D981" s="13"/>
    </row>
    <row r="982" ht="15.75">
      <c r="D982" s="13"/>
    </row>
    <row r="983" ht="15.75">
      <c r="D983" s="13"/>
    </row>
    <row r="984" ht="15.75">
      <c r="D984" s="13"/>
    </row>
    <row r="985" ht="15.75">
      <c r="D985" s="13"/>
    </row>
    <row r="986" ht="15.75">
      <c r="D986" s="13"/>
    </row>
    <row r="987" ht="15.75">
      <c r="D987" s="13"/>
    </row>
    <row r="988" ht="15.75">
      <c r="D988" s="13"/>
    </row>
    <row r="989" ht="15.75">
      <c r="D989" s="13"/>
    </row>
    <row r="990" ht="15.75">
      <c r="D990" s="13"/>
    </row>
    <row r="991" ht="15.75">
      <c r="D991" s="13"/>
    </row>
    <row r="992" ht="15.75">
      <c r="D992" s="13"/>
    </row>
    <row r="993" ht="15.75">
      <c r="D993" s="13"/>
    </row>
    <row r="994" ht="15.75">
      <c r="D994" s="13"/>
    </row>
    <row r="995" ht="15.75">
      <c r="D995" s="13"/>
    </row>
    <row r="996" ht="15.75">
      <c r="D996" s="13"/>
    </row>
    <row r="997" ht="15.75">
      <c r="D997" s="13"/>
    </row>
    <row r="998" ht="15.75">
      <c r="D998" s="13"/>
    </row>
    <row r="999" ht="15.75">
      <c r="D999" s="13"/>
    </row>
    <row r="1000" ht="15.75">
      <c r="D1000" s="13"/>
    </row>
    <row r="1001" ht="15.75">
      <c r="D1001" s="13"/>
    </row>
    <row r="1002" ht="15.75">
      <c r="D1002" s="13"/>
    </row>
    <row r="1003" ht="15.75">
      <c r="D1003" s="13"/>
    </row>
    <row r="1004" ht="15.75">
      <c r="D1004" s="13"/>
    </row>
    <row r="1005" ht="15.75">
      <c r="D1005" s="13"/>
    </row>
    <row r="1006" ht="15.75">
      <c r="D1006" s="13"/>
    </row>
    <row r="1007" ht="15.75">
      <c r="D1007" s="13"/>
    </row>
    <row r="1008" ht="15.75">
      <c r="D1008" s="13"/>
    </row>
    <row r="1009" ht="15.75">
      <c r="D1009" s="13"/>
    </row>
    <row r="1010" ht="15.75">
      <c r="D1010" s="13"/>
    </row>
    <row r="1011" ht="15.75">
      <c r="D1011" s="13"/>
    </row>
    <row r="1012" ht="15.75">
      <c r="D1012" s="13"/>
    </row>
    <row r="1013" ht="15.75">
      <c r="D1013" s="13"/>
    </row>
    <row r="1014" ht="15.75">
      <c r="D1014" s="13"/>
    </row>
    <row r="1015" ht="15.75">
      <c r="D1015" s="13"/>
    </row>
    <row r="1016" ht="15.75">
      <c r="D1016" s="13"/>
    </row>
    <row r="1017" ht="15.75">
      <c r="D1017" s="13"/>
    </row>
    <row r="1018" ht="15.75">
      <c r="D1018" s="13"/>
    </row>
    <row r="1019" ht="15.75">
      <c r="D1019" s="13"/>
    </row>
    <row r="1020" ht="15.75">
      <c r="D1020" s="13"/>
    </row>
    <row r="1021" ht="15.75">
      <c r="D1021" s="13"/>
    </row>
    <row r="1022" ht="15.75">
      <c r="D1022" s="13"/>
    </row>
    <row r="1023" ht="15.75">
      <c r="D1023" s="13"/>
    </row>
    <row r="1024" ht="15.75">
      <c r="D1024" s="13"/>
    </row>
    <row r="1025" ht="15.75">
      <c r="D1025" s="13"/>
    </row>
    <row r="1026" ht="15.75">
      <c r="D1026" s="13"/>
    </row>
    <row r="1027" ht="15.75">
      <c r="D1027" s="13"/>
    </row>
    <row r="1028" ht="15.75">
      <c r="D1028" s="13"/>
    </row>
    <row r="1029" ht="15.75">
      <c r="D1029" s="13"/>
    </row>
    <row r="1030" ht="15.75">
      <c r="D1030" s="13"/>
    </row>
    <row r="1031" ht="15.75">
      <c r="D1031" s="13"/>
    </row>
    <row r="1032" ht="15.75">
      <c r="D1032" s="13"/>
    </row>
    <row r="1033" ht="15.75">
      <c r="D1033" s="13"/>
    </row>
    <row r="1034" ht="15.75">
      <c r="D1034" s="13"/>
    </row>
    <row r="1035" ht="15.75">
      <c r="D1035" s="13"/>
    </row>
    <row r="1036" ht="15.75">
      <c r="D1036" s="13"/>
    </row>
    <row r="1037" ht="15.75">
      <c r="D1037" s="13"/>
    </row>
    <row r="1038" ht="15.75">
      <c r="D1038" s="13"/>
    </row>
    <row r="1039" ht="15.75">
      <c r="D1039" s="13"/>
    </row>
    <row r="1040" ht="15.75">
      <c r="D1040" s="13"/>
    </row>
    <row r="1041" ht="15.75">
      <c r="D1041" s="13"/>
    </row>
    <row r="1042" ht="15.75">
      <c r="D1042" s="13"/>
    </row>
    <row r="1043" ht="15.75">
      <c r="D1043" s="13"/>
    </row>
    <row r="1044" ht="15.75">
      <c r="D1044" s="13"/>
    </row>
    <row r="1045" ht="15.75">
      <c r="D1045" s="13"/>
    </row>
    <row r="1046" ht="15.75">
      <c r="D1046" s="13"/>
    </row>
    <row r="1047" ht="15.75">
      <c r="D1047" s="13"/>
    </row>
    <row r="1048" ht="15.75">
      <c r="D1048" s="13"/>
    </row>
    <row r="1049" ht="15.75">
      <c r="D1049" s="13"/>
    </row>
    <row r="1050" ht="15.75">
      <c r="D1050" s="13"/>
    </row>
    <row r="1051" ht="15.75">
      <c r="D1051" s="13"/>
    </row>
    <row r="1052" ht="15.75">
      <c r="D1052" s="13"/>
    </row>
    <row r="1053" ht="15.75">
      <c r="D1053" s="13"/>
    </row>
    <row r="1054" ht="15.75">
      <c r="D1054" s="13"/>
    </row>
    <row r="1055" ht="15.75">
      <c r="D1055" s="13"/>
    </row>
    <row r="1056" ht="15.75">
      <c r="D1056" s="13"/>
    </row>
    <row r="1057" ht="15.75">
      <c r="D1057" s="13"/>
    </row>
    <row r="1058" ht="15.75">
      <c r="D1058" s="13"/>
    </row>
    <row r="1059" ht="15.75">
      <c r="D1059" s="13"/>
    </row>
    <row r="1060" ht="15.75">
      <c r="D1060" s="13"/>
    </row>
    <row r="1061" ht="15.75">
      <c r="D1061" s="13"/>
    </row>
    <row r="1062" ht="15.75">
      <c r="D1062" s="13"/>
    </row>
    <row r="1063" ht="15.75">
      <c r="D1063" s="13"/>
    </row>
    <row r="1064" ht="15.75">
      <c r="D1064" s="13"/>
    </row>
    <row r="1065" ht="15.75">
      <c r="D1065" s="13"/>
    </row>
    <row r="1066" ht="15.75">
      <c r="D1066" s="13"/>
    </row>
    <row r="1067" ht="15.75">
      <c r="D1067" s="13"/>
    </row>
    <row r="1068" ht="15.75">
      <c r="D1068" s="13"/>
    </row>
    <row r="1069" ht="15.75">
      <c r="D1069" s="13"/>
    </row>
    <row r="1070" ht="15.75">
      <c r="D1070" s="13"/>
    </row>
    <row r="1071" ht="15.75">
      <c r="D1071" s="13"/>
    </row>
    <row r="1072" ht="15.75">
      <c r="D1072" s="13"/>
    </row>
    <row r="1073" ht="15.75">
      <c r="D1073" s="13"/>
    </row>
    <row r="1074" ht="15.75">
      <c r="D1074" s="13"/>
    </row>
    <row r="1075" ht="15.75">
      <c r="D1075" s="13"/>
    </row>
    <row r="1076" ht="15.75">
      <c r="D1076" s="13"/>
    </row>
    <row r="1077" ht="15.75">
      <c r="D1077" s="13"/>
    </row>
    <row r="1078" ht="15.75">
      <c r="D1078" s="13"/>
    </row>
    <row r="1079" ht="15.75">
      <c r="D1079" s="13"/>
    </row>
    <row r="1080" ht="15.75">
      <c r="D1080" s="13"/>
    </row>
    <row r="1081" ht="15.75">
      <c r="D1081" s="13"/>
    </row>
    <row r="1082" ht="15.75">
      <c r="D1082" s="13"/>
    </row>
    <row r="1083" ht="15.75">
      <c r="D1083" s="13"/>
    </row>
    <row r="1084" ht="15.75">
      <c r="D1084" s="13"/>
    </row>
    <row r="1085" ht="15.75">
      <c r="D1085" s="13"/>
    </row>
    <row r="1086" ht="15.75">
      <c r="D1086" s="13"/>
    </row>
    <row r="1087" ht="15.75">
      <c r="D1087" s="13"/>
    </row>
    <row r="1088" ht="15.75">
      <c r="D1088" s="13"/>
    </row>
    <row r="1089" ht="15.75">
      <c r="D1089" s="13"/>
    </row>
    <row r="1090" ht="15.75">
      <c r="D1090" s="13"/>
    </row>
    <row r="1091" ht="15.75">
      <c r="D1091" s="13"/>
    </row>
    <row r="1092" ht="15.75">
      <c r="D1092" s="13"/>
    </row>
    <row r="1093" ht="15.75">
      <c r="D1093" s="13"/>
    </row>
    <row r="1094" ht="15.75">
      <c r="D1094" s="13"/>
    </row>
    <row r="1095" ht="15.75">
      <c r="D1095" s="13"/>
    </row>
    <row r="1096" ht="15.75">
      <c r="D1096" s="13"/>
    </row>
    <row r="1097" ht="15.75">
      <c r="D1097" s="13"/>
    </row>
    <row r="1098" ht="15.75">
      <c r="D1098" s="13"/>
    </row>
    <row r="1099" ht="15.75">
      <c r="D1099" s="13"/>
    </row>
    <row r="1100" ht="15.75">
      <c r="D1100" s="13"/>
    </row>
    <row r="1101" ht="15.75">
      <c r="D1101" s="13"/>
    </row>
    <row r="1102" ht="15.75">
      <c r="D1102" s="13"/>
    </row>
    <row r="1103" ht="15.75">
      <c r="D1103" s="13"/>
    </row>
    <row r="1104" ht="15.75">
      <c r="D1104" s="13"/>
    </row>
    <row r="1105" ht="15.75">
      <c r="D1105" s="13"/>
    </row>
    <row r="1106" ht="15.75">
      <c r="D1106" s="13"/>
    </row>
    <row r="1107" ht="15.75">
      <c r="D1107" s="13"/>
    </row>
    <row r="1108" ht="15.75">
      <c r="D1108" s="13"/>
    </row>
    <row r="1109" ht="15.75">
      <c r="D1109" s="13"/>
    </row>
    <row r="1110" ht="15.75">
      <c r="D1110" s="13"/>
    </row>
    <row r="1111" ht="15.75">
      <c r="D1111" s="13"/>
    </row>
    <row r="1112" ht="15.75">
      <c r="D1112" s="13"/>
    </row>
    <row r="1113" ht="15.75">
      <c r="D1113" s="13"/>
    </row>
    <row r="1114" ht="15.75">
      <c r="D1114" s="13"/>
    </row>
    <row r="1115" ht="15.75">
      <c r="D1115" s="13"/>
    </row>
    <row r="1116" ht="15.75">
      <c r="D1116" s="13"/>
    </row>
    <row r="1117" ht="15.75">
      <c r="D1117" s="13"/>
    </row>
    <row r="1118" ht="15.75">
      <c r="D1118" s="13"/>
    </row>
    <row r="1119" ht="15.75">
      <c r="D1119" s="13"/>
    </row>
    <row r="1120" ht="15.75">
      <c r="D1120" s="13"/>
    </row>
    <row r="1121" ht="15.75">
      <c r="D1121" s="13"/>
    </row>
    <row r="1122" ht="15.75">
      <c r="D1122" s="13"/>
    </row>
    <row r="1123" ht="15.75">
      <c r="D1123" s="13"/>
    </row>
    <row r="1124" ht="15.75">
      <c r="D1124" s="13"/>
    </row>
    <row r="1125" ht="15.75">
      <c r="D1125" s="13"/>
    </row>
    <row r="1126" ht="15.75">
      <c r="D1126" s="13"/>
    </row>
    <row r="1127" ht="15.75">
      <c r="D1127" s="13"/>
    </row>
    <row r="1128" ht="15.75">
      <c r="D1128" s="13"/>
    </row>
    <row r="1129" ht="15.75">
      <c r="D1129" s="13"/>
    </row>
    <row r="1130" ht="15.75">
      <c r="D1130" s="13"/>
    </row>
    <row r="1131" ht="15.75">
      <c r="D1131" s="13"/>
    </row>
    <row r="1132" ht="15.75">
      <c r="D1132" s="13"/>
    </row>
    <row r="1133" ht="15.75">
      <c r="D1133" s="13"/>
    </row>
    <row r="1134" ht="15.75">
      <c r="D1134" s="13"/>
    </row>
    <row r="1135" ht="15.75">
      <c r="D1135" s="13"/>
    </row>
    <row r="1136" ht="15.75">
      <c r="D1136" s="13"/>
    </row>
    <row r="1137" ht="15.75">
      <c r="D1137" s="13"/>
    </row>
    <row r="1138" ht="15.75">
      <c r="D1138" s="13"/>
    </row>
    <row r="1139" ht="15.75">
      <c r="D1139" s="13"/>
    </row>
    <row r="1140" ht="15.75">
      <c r="D1140" s="13"/>
    </row>
    <row r="1141" ht="15.75">
      <c r="D1141" s="13"/>
    </row>
    <row r="1142" ht="15.75">
      <c r="D1142" s="13"/>
    </row>
    <row r="1143" ht="15.75">
      <c r="D1143" s="13"/>
    </row>
    <row r="1144" ht="15.75">
      <c r="D1144" s="13"/>
    </row>
    <row r="1145" ht="15.75">
      <c r="D1145" s="13"/>
    </row>
    <row r="1146" ht="15.75">
      <c r="D1146" s="13"/>
    </row>
    <row r="1147" ht="15.75">
      <c r="D1147" s="13"/>
    </row>
    <row r="1148" ht="15.75">
      <c r="D1148" s="13"/>
    </row>
    <row r="1149" ht="15.75">
      <c r="D1149" s="13"/>
    </row>
    <row r="1150" ht="15.75">
      <c r="D1150" s="13"/>
    </row>
    <row r="1151" ht="15.75">
      <c r="D1151" s="13"/>
    </row>
    <row r="1152" ht="15.75">
      <c r="D1152" s="13"/>
    </row>
    <row r="1153" ht="15.75">
      <c r="D1153" s="13"/>
    </row>
    <row r="1154" ht="15.75">
      <c r="D1154" s="13"/>
    </row>
    <row r="1155" ht="15.75">
      <c r="D1155" s="13"/>
    </row>
    <row r="1156" ht="15.75">
      <c r="D1156" s="13"/>
    </row>
    <row r="1157" ht="15.75">
      <c r="D1157" s="13"/>
    </row>
    <row r="1158" ht="15.75">
      <c r="D1158" s="13"/>
    </row>
    <row r="1159" ht="15.75">
      <c r="D1159" s="13"/>
    </row>
    <row r="1160" ht="15.75">
      <c r="D1160" s="13"/>
    </row>
    <row r="1161" ht="15.75">
      <c r="D1161" s="13"/>
    </row>
    <row r="1162" ht="15.75">
      <c r="D1162" s="13"/>
    </row>
    <row r="1163" ht="15.75">
      <c r="D1163" s="13"/>
    </row>
    <row r="1164" ht="15.75">
      <c r="D1164" s="13"/>
    </row>
    <row r="1165" ht="15.75">
      <c r="D1165" s="13"/>
    </row>
    <row r="1166" ht="15.75">
      <c r="D1166" s="13"/>
    </row>
    <row r="1167" ht="15.75">
      <c r="D1167" s="13"/>
    </row>
    <row r="1168" ht="15.75">
      <c r="D1168" s="13"/>
    </row>
    <row r="1169" ht="15.75">
      <c r="D1169" s="13"/>
    </row>
    <row r="1170" ht="15.75">
      <c r="D1170" s="13"/>
    </row>
    <row r="1171" ht="15.75">
      <c r="D1171" s="13"/>
    </row>
    <row r="1172" ht="15.75">
      <c r="D1172" s="13"/>
    </row>
    <row r="1173" ht="15.75">
      <c r="D1173" s="13"/>
    </row>
    <row r="1174" ht="15.75">
      <c r="D1174" s="13"/>
    </row>
    <row r="1175" ht="15.75">
      <c r="D1175" s="13"/>
    </row>
    <row r="1176" ht="15.75">
      <c r="D1176" s="13"/>
    </row>
    <row r="1177" ht="15.75">
      <c r="D1177" s="13"/>
    </row>
    <row r="1178" ht="15.75">
      <c r="D1178" s="13"/>
    </row>
    <row r="1179" ht="15.75">
      <c r="D1179" s="13"/>
    </row>
    <row r="1180" ht="15.75">
      <c r="D1180" s="13"/>
    </row>
    <row r="1181" ht="15.75">
      <c r="D1181" s="13"/>
    </row>
    <row r="1182" ht="15.75">
      <c r="D1182" s="13"/>
    </row>
    <row r="1183" ht="15.75">
      <c r="D1183" s="13"/>
    </row>
    <row r="1184" ht="15.75">
      <c r="D1184" s="13"/>
    </row>
    <row r="1185" ht="15.75">
      <c r="D1185" s="13"/>
    </row>
    <row r="1186" ht="15.75">
      <c r="D1186" s="13"/>
    </row>
    <row r="1187" ht="15.75">
      <c r="D1187" s="13"/>
    </row>
    <row r="1188" ht="15.75">
      <c r="D1188" s="13"/>
    </row>
    <row r="1189" ht="15.75">
      <c r="D1189" s="13"/>
    </row>
    <row r="1190" ht="15.75">
      <c r="D1190" s="13"/>
    </row>
    <row r="1191" ht="15.75">
      <c r="D1191" s="13"/>
    </row>
    <row r="1192" ht="15.75">
      <c r="D1192" s="13"/>
    </row>
    <row r="1193" ht="15.75">
      <c r="D1193" s="13"/>
    </row>
    <row r="1194" ht="15.75">
      <c r="D1194" s="13"/>
    </row>
    <row r="1195" ht="15.75">
      <c r="D1195" s="13"/>
    </row>
    <row r="1196" ht="15.75">
      <c r="D1196" s="13"/>
    </row>
    <row r="1197" ht="15.75">
      <c r="D1197" s="13"/>
    </row>
    <row r="1198" ht="15.75">
      <c r="D1198" s="13"/>
    </row>
    <row r="1199" ht="15.75">
      <c r="D1199" s="13"/>
    </row>
    <row r="1200" ht="15.75">
      <c r="D1200" s="13"/>
    </row>
    <row r="1201" ht="15.75">
      <c r="D1201" s="13"/>
    </row>
    <row r="1202" ht="15.75">
      <c r="D1202" s="13"/>
    </row>
    <row r="1203" ht="15.75">
      <c r="D1203" s="13"/>
    </row>
    <row r="1204" ht="15.75">
      <c r="D1204" s="13"/>
    </row>
    <row r="1205" ht="15.75">
      <c r="D1205" s="13"/>
    </row>
    <row r="1206" ht="15.75">
      <c r="D1206" s="13"/>
    </row>
    <row r="1207" ht="15.75">
      <c r="D1207" s="13"/>
    </row>
    <row r="1208" ht="15.75">
      <c r="D1208" s="13"/>
    </row>
    <row r="1209" ht="15.75">
      <c r="D1209" s="13"/>
    </row>
    <row r="1210" ht="15.75">
      <c r="D1210" s="13"/>
    </row>
    <row r="1211" ht="15.75">
      <c r="D1211" s="13"/>
    </row>
    <row r="1212" ht="15.75">
      <c r="D1212" s="13"/>
    </row>
    <row r="1213" ht="15.75">
      <c r="D1213" s="13"/>
    </row>
    <row r="1214" ht="15.75">
      <c r="D1214" s="13"/>
    </row>
    <row r="1215" ht="15.75">
      <c r="D1215" s="13"/>
    </row>
    <row r="1216" ht="15.75">
      <c r="D1216" s="13"/>
    </row>
    <row r="1217" ht="15.75">
      <c r="D1217" s="13"/>
    </row>
    <row r="1218" ht="15.75">
      <c r="D1218" s="13"/>
    </row>
    <row r="1219" ht="15.75">
      <c r="D1219" s="13"/>
    </row>
    <row r="1220" ht="15.75">
      <c r="D1220" s="13"/>
    </row>
    <row r="1221" ht="15.75">
      <c r="D1221" s="13"/>
    </row>
    <row r="1222" ht="15.75">
      <c r="D1222" s="13"/>
    </row>
    <row r="1223" ht="15.75">
      <c r="D1223" s="13"/>
    </row>
    <row r="1224" ht="15.75">
      <c r="D1224" s="13"/>
    </row>
    <row r="1225" ht="15.75">
      <c r="D1225" s="13"/>
    </row>
    <row r="1226" ht="15.75">
      <c r="D1226" s="13"/>
    </row>
    <row r="1227" ht="15.75">
      <c r="D1227" s="13"/>
    </row>
    <row r="1228" ht="15.75">
      <c r="D1228" s="13"/>
    </row>
    <row r="1229" ht="15.75">
      <c r="D1229" s="13"/>
    </row>
    <row r="1230" ht="15.75">
      <c r="D1230" s="13"/>
    </row>
    <row r="1231" ht="15.75">
      <c r="D1231" s="13"/>
    </row>
    <row r="1232" ht="15.75">
      <c r="D1232" s="13"/>
    </row>
    <row r="1233" ht="15.75">
      <c r="D1233" s="13"/>
    </row>
    <row r="1234" ht="15.75">
      <c r="D1234" s="13"/>
    </row>
    <row r="1235" ht="15.75">
      <c r="D1235" s="13"/>
    </row>
    <row r="1236" ht="15.75">
      <c r="D1236" s="13"/>
    </row>
  </sheetData>
  <sheetProtection/>
  <autoFilter ref="A4:C549"/>
  <mergeCells count="5">
    <mergeCell ref="A1:C1"/>
    <mergeCell ref="A2:C2"/>
    <mergeCell ref="A3:B3"/>
    <mergeCell ref="A5:B5"/>
    <mergeCell ref="A549:C549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任晓波</cp:lastModifiedBy>
  <cp:lastPrinted>2018-01-05T06:08:01Z</cp:lastPrinted>
  <dcterms:created xsi:type="dcterms:W3CDTF">2006-02-13T05:15:25Z</dcterms:created>
  <dcterms:modified xsi:type="dcterms:W3CDTF">2021-02-20T03:10:43Z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false</vt:bool>
  </property>
</Properties>
</file>