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50" firstSheet="24" activeTab="3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1.10" sheetId="21" r:id="rId21"/>
    <sheet name="11.11" sheetId="22" r:id="rId22"/>
    <sheet name="11.12" sheetId="23" r:id="rId23"/>
    <sheet name="11.13" sheetId="24" r:id="rId24"/>
    <sheet name="11.14" sheetId="25" r:id="rId25"/>
    <sheet name="11.15" sheetId="26" r:id="rId26"/>
    <sheet name="11.16" sheetId="27" r:id="rId27"/>
    <sheet name="11.17" sheetId="28" r:id="rId28"/>
    <sheet name="11.18" sheetId="29" r:id="rId29"/>
    <sheet name="11.19" sheetId="30" r:id="rId30"/>
    <sheet name="11.20" sheetId="31" r:id="rId31"/>
    <sheet name="11.21" sheetId="32" r:id="rId32"/>
    <sheet name="11.22" sheetId="33" r:id="rId33"/>
    <sheet name="11.23" sheetId="34" r:id="rId34"/>
    <sheet name="11.24" sheetId="35" r:id="rId35"/>
    <sheet name="11.25" sheetId="36" r:id="rId36"/>
    <sheet name="11.26" sheetId="37" r:id="rId37"/>
  </sheets>
  <definedNames>
    <definedName name="_xlnm.Print_Area" localSheetId="1">'1 财政拨款收支总表'!$A$1:$G$18</definedName>
    <definedName name="_xlnm.Print_Area" localSheetId="2">'2 一般公共预算支出-无上年数'!$A$1:$E$50</definedName>
    <definedName name="_xlnm.Print_Area" localSheetId="3">'3 一般公共预算财政基本支出'!$A$1:$E$57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<sst xmlns="http://schemas.openxmlformats.org/spreadsheetml/2006/main" count="3234" uniqueCount="903">
  <si>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</si>
  <si>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</si>
  <si>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</si>
  <si>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</si>
  <si>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</si>
  <si>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</si>
  <si>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</si>
  <si>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</si>
  <si>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</si>
  <si>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</si>
  <si>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</si>
  <si>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</si>
  <si>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</si>
  <si>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</si>
  <si>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</si>
  <si>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</si>
  <si>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</si>
  <si>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</si>
  <si>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</si>
  <si>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</si>
  <si>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</si>
  <si>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</si>
  <si>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</si>
  <si>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</si>
  <si>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</si>
  <si>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</si>
  <si>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</si>
  <si>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</si>
  <si>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</si>
  <si>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</si>
  <si>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</si>
  <si>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</si>
  <si>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</si>
  <si>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</si>
  <si>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</si>
  <si>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</si>
  <si>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</si>
  <si>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</si>
  <si>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</si>
  <si>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</si>
  <si>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</si>
  <si>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</si>
  <si>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</si>
  <si>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</si>
  <si>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</si>
  <si>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</si>
  <si>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</si>
  <si>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</si>
  <si>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</si>
  <si>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</si>
  <si>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</si>
  <si>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</si>
  <si>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</si>
  <si>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</si>
  <si>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</si>
  <si>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</si>
  <si>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</si>
  <si>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</si>
  <si>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</si>
  <si>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</si>
  <si>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</si>
  <si>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</si>
  <si>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</si>
  <si>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</si>
  <si>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</si>
  <si>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</si>
  <si>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</si>
  <si>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</si>
  <si>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</si>
  <si>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</si>
  <si>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</si>
  <si>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</si>
  <si>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</si>
  <si>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</si>
  <si>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</si>
  <si>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</si>
  <si>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</si>
  <si>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</si>
  <si>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</si>
  <si>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</si>
  <si>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</si>
  <si>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</si>
  <si>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</si>
  <si>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</si>
  <si>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</si>
  <si>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</si>
  <si>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</si>
  <si>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</si>
  <si>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</si>
  <si>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</si>
  <si>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</si>
  <si>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</si>
  <si>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</si>
  <si>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</si>
  <si>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</si>
  <si>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</si>
  <si>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</si>
  <si>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</si>
  <si>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</si>
  <si>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</si>
  <si>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</si>
  <si>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</si>
  <si>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</si>
  <si>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</si>
  <si>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</si>
  <si>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</si>
  <si>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</si>
  <si>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</si>
  <si>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</si>
  <si>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</si>
  <si>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</si>
  <si>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</si>
  <si>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</si>
  <si>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</si>
  <si>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</si>
  <si>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</si>
  <si>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</si>
  <si>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</si>
  <si>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</si>
  <si>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</si>
  <si>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</si>
  <si>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</si>
  <si>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</si>
  <si>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</si>
  <si>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</si>
  <si>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</si>
  <si>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</si>
  <si>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</si>
  <si>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</si>
  <si>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</si>
  <si>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</si>
  <si>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</si>
  <si>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</si>
  <si>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</si>
  <si>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</si>
  <si>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</si>
  <si>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</si>
  <si>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</si>
  <si>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</si>
  <si>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</si>
  <si>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</si>
  <si>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</si>
  <si>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</si>
  <si>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</si>
  <si>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</si>
  <si>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</si>
  <si>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</si>
  <si>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</si>
  <si>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</si>
  <si>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</si>
  <si>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</si>
  <si>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</si>
  <si>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</si>
  <si>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</si>
  <si>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</si>
  <si>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</si>
  <si>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</si>
  <si>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</si>
  <si>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</si>
  <si>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</si>
  <si>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</si>
  <si>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</si>
  <si>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</si>
  <si>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</si>
  <si>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</si>
  <si>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</si>
  <si>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</si>
  <si>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</si>
  <si>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</si>
  <si>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</si>
  <si>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</si>
  <si>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</si>
  <si>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</si>
  <si>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</si>
  <si>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</si>
  <si>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</si>
  <si>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</si>
  <si>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</si>
  <si>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</si>
  <si>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</si>
  <si>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</si>
  <si>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</si>
  <si>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</si>
  <si>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</si>
  <si>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</si>
  <si>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</si>
  <si>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</si>
  <si>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</si>
  <si>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</si>
  <si>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</si>
  <si>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</si>
  <si>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</si>
  <si>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</si>
  <si>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</si>
  <si>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</si>
  <si>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</si>
  <si>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</si>
  <si>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</si>
  <si>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</si>
  <si>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</si>
  <si>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</si>
  <si>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</si>
  <si>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</si>
  <si>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</si>
  <si>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</si>
  <si>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</si>
  <si>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</si>
  <si>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</si>
  <si>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</si>
  <si>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</si>
  <si>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</si>
  <si>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</si>
  <si>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</si>
  <si>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</si>
  <si>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</si>
  <si>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</si>
  <si>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</si>
  <si>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</si>
  <si>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</si>
  <si>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</si>
  <si>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</si>
  <si>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</si>
  <si>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</si>
  <si>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</si>
  <si>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</si>
  <si>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</si>
  <si>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</si>
  <si>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</si>
  <si>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</si>
  <si>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</si>
  <si>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</si>
  <si>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</si>
  <si>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</si>
  <si>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</si>
  <si>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</si>
  <si>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</si>
  <si>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</si>
  <si>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</si>
  <si>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</si>
  <si>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</si>
  <si>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</si>
  <si>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</si>
  <si>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</si>
  <si>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</si>
  <si>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</si>
  <si>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</si>
  <si>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</si>
  <si>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</si>
  <si>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</si>
  <si>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</si>
  <si>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</si>
  <si>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</si>
  <si>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</si>
  <si>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</si>
  <si>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</si>
  <si>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</si>
  <si>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</si>
  <si>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</si>
  <si>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</si>
  <si>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</si>
  <si>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</si>
  <si>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</si>
  <si>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</si>
  <si>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</si>
  <si>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</si>
  <si>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</si>
  <si>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</si>
  <si>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</si>
  <si>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</si>
  <si>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</si>
  <si>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</si>
  <si>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</si>
  <si>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</si>
  <si>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</si>
  <si>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</si>
  <si>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</si>
  <si>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</si>
  <si>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</si>
  <si>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</si>
  <si>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</si>
  <si>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</si>
  <si>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</si>
  <si>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</si>
  <si>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</si>
  <si>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</si>
  <si>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</si>
  <si>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</si>
  <si>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</si>
  <si>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</si>
  <si>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</si>
  <si>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</si>
  <si>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</si>
  <si>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</si>
  <si>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</si>
  <si>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</si>
  <si>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</si>
  <si>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</si>
  <si>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</si>
  <si>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</si>
  <si>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</si>
  <si>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</si>
  <si>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</si>
  <si>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</si>
  <si>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</si>
  <si>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</si>
  <si>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</si>
  <si>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</si>
  <si>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</si>
  <si>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</si>
  <si>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</si>
  <si>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</si>
  <si>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</si>
  <si>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重庆市綦江区公安局财政拨款收支总表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</si>
  <si>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</si>
  <si>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</si>
  <si>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</si>
  <si>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</si>
  <si>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</si>
  <si>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</si>
  <si>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</si>
  <si>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</si>
  <si>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</si>
  <si>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</si>
  <si>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</si>
  <si>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</si>
  <si>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公共安全支出</t>
  </si>
  <si>
    <t>政府性基金预算拨款</t>
  </si>
  <si>
    <t>社会保障和就业支出</t>
  </si>
  <si>
    <t>国有资本经营预算拨款</t>
  </si>
  <si>
    <t>卫生健康支出</t>
  </si>
  <si>
    <t>二、上年结转</t>
  </si>
  <si>
    <t>城乡社区事务支出</t>
  </si>
  <si>
    <t>农林水支出</t>
  </si>
  <si>
    <t>住房保障支出</t>
  </si>
  <si>
    <t>二、结转下年</t>
  </si>
  <si>
    <t>收入总数</t>
  </si>
  <si>
    <t>支出总数</t>
  </si>
  <si>
    <t>附件3-2</t>
  </si>
  <si>
    <t>重庆市綦江区公安局一般公共预算财政拨款支出预算表</t>
  </si>
  <si>
    <t>功能分类科目</t>
  </si>
  <si>
    <t>2021年预算数</t>
  </si>
  <si>
    <t>科目编码</t>
  </si>
  <si>
    <t>科目名称</t>
  </si>
  <si>
    <t>小计</t>
  </si>
  <si>
    <t>基本支出</t>
  </si>
  <si>
    <t>项目支出</t>
  </si>
  <si>
    <t>20401</t>
  </si>
  <si>
    <t xml:space="preserve"> 武装警察</t>
  </si>
  <si>
    <t>2040199</t>
  </si>
  <si>
    <t xml:space="preserve">    其他武装警察支出</t>
  </si>
  <si>
    <t>20402</t>
  </si>
  <si>
    <t xml:space="preserve">  公安</t>
  </si>
  <si>
    <t>2040201</t>
  </si>
  <si>
    <t xml:space="preserve">    行政运行</t>
  </si>
  <si>
    <t>2040202</t>
  </si>
  <si>
    <t xml:space="preserve">    一般行政事务</t>
  </si>
  <si>
    <t>2040219</t>
  </si>
  <si>
    <t xml:space="preserve">    信息化建设</t>
  </si>
  <si>
    <t>2040220</t>
  </si>
  <si>
    <t xml:space="preserve">    执法办案</t>
  </si>
  <si>
    <t>2040221</t>
  </si>
  <si>
    <t xml:space="preserve">    特别业务</t>
  </si>
  <si>
    <t>208</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</si>
  <si>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</si>
  <si>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</si>
  <si>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</si>
  <si>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</si>
  <si>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</si>
  <si>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</si>
  <si>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</si>
  <si>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</si>
  <si>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</si>
  <si>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21011</t>
  </si>
  <si>
    <t xml:space="preserve">  行政事业单位医疗</t>
  </si>
  <si>
    <t>2101101</t>
  </si>
  <si>
    <t xml:space="preserve">    行政单位医疗</t>
  </si>
  <si>
    <t>2101103</t>
  </si>
  <si>
    <t xml:space="preserve">    公务员医疗补助</t>
  </si>
  <si>
    <t>221</t>
  </si>
  <si>
    <t>22102</t>
  </si>
  <si>
    <t xml:space="preserve">  住房改革支出</t>
  </si>
  <si>
    <t>2210201</t>
  </si>
  <si>
    <t xml:space="preserve">    住房公积金</t>
  </si>
  <si>
    <t>备注：本表反映2021年当年一般公共预算财政拨款支出情况。</t>
  </si>
  <si>
    <t>附件3-3</t>
  </si>
  <si>
    <t>重庆市綦江区公安局一般公共预算财政拨款基本支出预算表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</si>
  <si>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</si>
  <si>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</si>
  <si>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</si>
  <si>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</si>
  <si>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</si>
  <si>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</si>
  <si>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</si>
  <si>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</si>
  <si>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</si>
  <si>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</si>
  <si>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</si>
  <si>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</si>
  <si>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</si>
  <si>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</si>
  <si>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</si>
  <si>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</si>
  <si>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</si>
  <si>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</si>
  <si>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</si>
  <si>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</si>
  <si>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</si>
  <si>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</si>
  <si>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</si>
  <si>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</si>
  <si>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</si>
  <si>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</si>
  <si>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</si>
  <si>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</si>
  <si>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</si>
  <si>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</si>
  <si>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</si>
  <si>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</si>
  <si>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</si>
  <si>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</si>
  <si>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</si>
  <si>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</si>
  <si>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</si>
  <si>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</si>
  <si>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</si>
  <si>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</si>
  <si>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</si>
  <si>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</si>
  <si>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</si>
  <si>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</si>
  <si>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</si>
  <si>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</si>
  <si>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</si>
  <si>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</si>
  <si>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</si>
  <si>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</si>
  <si>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</si>
  <si>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</si>
  <si>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</si>
  <si>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</si>
  <si>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</si>
  <si>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</si>
  <si>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</si>
  <si>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</si>
  <si>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</si>
  <si>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</si>
  <si>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</si>
  <si>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</si>
  <si>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</si>
  <si>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</si>
  <si>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</si>
  <si>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</si>
  <si>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</si>
  <si>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</si>
  <si>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</si>
  <si>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</si>
  <si>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</si>
  <si>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</si>
  <si>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</si>
  <si>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</si>
  <si>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</si>
  <si>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</si>
  <si>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</si>
  <si>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</si>
  <si>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</si>
  <si>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</si>
  <si>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</si>
  <si>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</si>
  <si>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</si>
  <si>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</si>
  <si>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</si>
  <si>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</si>
  <si>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</si>
  <si>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</si>
  <si>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</si>
  <si>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</si>
  <si>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</si>
  <si>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</si>
  <si>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</si>
  <si>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</si>
  <si>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</si>
  <si>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</si>
  <si>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</si>
  <si>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</si>
  <si>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</si>
  <si>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</si>
  <si>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</si>
  <si>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</si>
  <si>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</si>
  <si>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</si>
  <si>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</si>
  <si>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</si>
  <si>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</si>
  <si>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</si>
  <si>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</si>
  <si>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</si>
  <si>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</si>
  <si>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重庆市綦江区公安局一般公共预算“三公”经费支出表</t>
  </si>
  <si>
    <t>2020年预算数</t>
  </si>
  <si>
    <t>因公出国（境）费</t>
  </si>
  <si>
    <t>公务用车购置及运行费</t>
  </si>
  <si>
    <t>公务接待费</t>
  </si>
  <si>
    <t>公务用车购置费</t>
  </si>
  <si>
    <t>公务用车运行费</t>
  </si>
  <si>
    <t>附件3-5</t>
  </si>
  <si>
    <t>重庆市綦江区公安局政府性基金预算支出表</t>
  </si>
  <si>
    <t>本年政府性基金预算财政拨款支出</t>
  </si>
  <si>
    <t>（备注：本单位无政府性基金收支，故此表无数据。）</t>
  </si>
  <si>
    <t>附件3-6</t>
  </si>
  <si>
    <t>重庆市綦江区公安局部门收支总表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</si>
  <si>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</si>
  <si>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</si>
  <si>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</si>
  <si>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</si>
  <si>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</si>
  <si>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</si>
  <si>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</si>
  <si>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</si>
  <si>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</si>
  <si>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</si>
  <si>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</si>
  <si>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</si>
  <si>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</si>
  <si>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</si>
  <si>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重庆市綦江区公安局部门收入总表</t>
  </si>
  <si>
    <t>科目</t>
  </si>
  <si>
    <t>非教育收费收入预算</t>
  </si>
  <si>
    <t>教育收费收预算入</t>
  </si>
  <si>
    <t xml:space="preserve"> 公安</t>
  </si>
  <si>
    <t>212</t>
  </si>
  <si>
    <t>城乡社区支出</t>
  </si>
  <si>
    <t>21208</t>
  </si>
  <si>
    <t xml:space="preserve">  国有土地使用权出让收入及对应专项债务收入安排的支出</t>
  </si>
  <si>
    <t>2120899</t>
  </si>
  <si>
    <t xml:space="preserve">    其他国有土地使用权出让收入安排的支出</t>
  </si>
  <si>
    <t>213</t>
  </si>
  <si>
    <t>21399</t>
  </si>
  <si>
    <t xml:space="preserve">  其他农林水支出</t>
  </si>
  <si>
    <t>2139999</t>
  </si>
  <si>
    <t xml:space="preserve">    其他农林水支出</t>
  </si>
  <si>
    <t>附件3-8</t>
  </si>
  <si>
    <t>重庆市綦江区公安局部门支出总表</t>
  </si>
  <si>
    <t>上缴上级支出</t>
  </si>
  <si>
    <t>事业单位经营支出</t>
  </si>
  <si>
    <t>对下级单位补助支出</t>
  </si>
  <si>
    <t>附件3-9</t>
  </si>
  <si>
    <t>重庆市綦江区公安局政府采购预算明细表</t>
  </si>
  <si>
    <t>教育收费收入预算</t>
  </si>
  <si>
    <t>货物类</t>
  </si>
  <si>
    <t>服务类</t>
  </si>
  <si>
    <t>工程类</t>
  </si>
  <si>
    <t>附件3-10</t>
  </si>
  <si>
    <t>2021年部门（单位）预算整体绩效目标表</t>
  </si>
  <si>
    <t>部门（单位）名称</t>
  </si>
  <si>
    <t>重庆市綦江区公安局</t>
  </si>
  <si>
    <t>支出预算总量</t>
  </si>
  <si>
    <t>其中：部门预算支出</t>
  </si>
  <si>
    <t>当年整体绩效目标</t>
  </si>
  <si>
    <t>维护綦江社会政治稳定，打击刑事犯罪，做好安全保卫工作，为平安綦江建设作出贡献。</t>
  </si>
  <si>
    <t>绩效指标</t>
  </si>
  <si>
    <t>指标名称</t>
  </si>
  <si>
    <t>指标权重</t>
  </si>
  <si>
    <t>计量单位</t>
  </si>
  <si>
    <t>指标性质</t>
  </si>
  <si>
    <t>指标值</t>
  </si>
  <si>
    <t>工作计划</t>
  </si>
  <si>
    <t>20%</t>
  </si>
  <si>
    <t>项</t>
  </si>
  <si>
    <t>=</t>
  </si>
  <si>
    <t>1</t>
  </si>
  <si>
    <t>情报信息</t>
  </si>
  <si>
    <t>10%</t>
  </si>
  <si>
    <t>条</t>
  </si>
  <si>
    <t>≥</t>
  </si>
  <si>
    <t>30</t>
  </si>
  <si>
    <t>全局队伍分析</t>
  </si>
  <si>
    <t>次</t>
  </si>
  <si>
    <t>4</t>
  </si>
  <si>
    <t>安全保卫工作</t>
  </si>
  <si>
    <t>20</t>
  </si>
  <si>
    <t>保证诉讼进行</t>
  </si>
  <si>
    <t>比例</t>
  </si>
  <si>
    <t>95%</t>
  </si>
  <si>
    <t>办理刑事案件</t>
  </si>
  <si>
    <t>件</t>
  </si>
  <si>
    <t>1000</t>
  </si>
  <si>
    <t>人民群众安全感</t>
  </si>
  <si>
    <t>90%</t>
  </si>
  <si>
    <t>备注：没有分配到部门、街道事项的项目，支出预算总量应等于部门预算支出</t>
  </si>
  <si>
    <t>附件3-11</t>
  </si>
  <si>
    <t>2021年区级项目资金绩效目标表</t>
  </si>
  <si>
    <t>项目名称</t>
  </si>
  <si>
    <t>“枫桥式派出所”专项工作经费</t>
  </si>
  <si>
    <t>业务主管部门</t>
  </si>
  <si>
    <t>101024-重庆市綦江区公安局</t>
  </si>
  <si>
    <t>当年预算</t>
  </si>
  <si>
    <t>本级支出</t>
  </si>
  <si>
    <t>分配到部门、街道</t>
  </si>
  <si>
    <t>项目概况</t>
  </si>
  <si>
    <t>立项依据</t>
  </si>
  <si>
    <t>当年绩效目标</t>
  </si>
  <si>
    <t>治安、刑事案件发案下降，破案率上升，群众安全感达到95%，满意度达到90%，资金使用率达到100%。</t>
  </si>
  <si>
    <t>是否核心指标</t>
  </si>
  <si>
    <t>《全区公安机关坚持发展新时代“枫桥经验”实施方案》</t>
  </si>
  <si>
    <t>否</t>
  </si>
  <si>
    <t>基层警力</t>
  </si>
  <si>
    <t>人</t>
  </si>
  <si>
    <t>经验推动派出所</t>
  </si>
  <si>
    <t>个</t>
  </si>
  <si>
    <t>是</t>
  </si>
  <si>
    <t>民警辅警满意度</t>
  </si>
  <si>
    <t>群众安全感</t>
  </si>
  <si>
    <t>人民群众满意度</t>
  </si>
  <si>
    <t>执法公信力</t>
  </si>
  <si>
    <t>专项工作经费</t>
  </si>
  <si>
    <t>万元</t>
  </si>
  <si>
    <t>资金使用率</t>
  </si>
  <si>
    <t>备注：分配到部门、街道的资金指由部门、街镇列支的项目，不包括分配后应由区本级列支的资金</t>
  </si>
  <si>
    <t>构建医疗社会化经费</t>
  </si>
  <si>
    <t>根据公监管【2014】559号关于印发《公安监管场所医疗卫生专业化建设工作方案》的通知和渝公发【2015】50号关于印发《重庆市公安监管场所医疗卫生专业化建设工作方案》的通知精神，通过政府购买服务保证监所和办案中心的犯罪嫌疑人和违法人员的医疗卫生工作。</t>
  </si>
  <si>
    <t>根据公监管【2014】559号关于印发《公安监管场所医疗卫生专业化建设工作方案》的通知和渝公发【2015】50号关于印发《重庆市公安监管场所医疗卫生专业化建设工作方案》的通知精神。</t>
  </si>
  <si>
    <t>保障在押人员生命健康权利。</t>
  </si>
  <si>
    <t>在押人员满意度</t>
  </si>
  <si>
    <t>办案人员满意度</t>
  </si>
  <si>
    <t>具有医护人员资格</t>
  </si>
  <si>
    <t>及时救助在押人员</t>
  </si>
  <si>
    <t>《公安监管场所医疗卫生专业化建设工作方案》</t>
  </si>
  <si>
    <t>党委会研究</t>
  </si>
  <si>
    <t>次数</t>
  </si>
  <si>
    <t>医护人员</t>
  </si>
  <si>
    <t>办理居民身份证材料消耗费</t>
  </si>
  <si>
    <t>全区2020年预计办理居民身份证5万个，并进行指纹采集、打印身份证申领凭证、免费复印、照相。</t>
  </si>
  <si>
    <t>根据《中华人民共和国居民身份证管理条例》办理身份证实际发生的各项费用。</t>
  </si>
  <si>
    <t>保证正常办证的需要，使办证对象满意度超过90%。</t>
  </si>
  <si>
    <t>办理身份证</t>
  </si>
  <si>
    <t>办证对象满意度</t>
  </si>
  <si>
    <t>办证及时率</t>
  </si>
  <si>
    <t>办证民警辅警满意度</t>
  </si>
  <si>
    <t>材料消耗费用</t>
  </si>
  <si>
    <t>数据备份</t>
  </si>
  <si>
    <t>正常办证</t>
  </si>
  <si>
    <t>天</t>
  </si>
  <si>
    <t>基层所队和窗口单位内务规范专项经费</t>
  </si>
  <si>
    <t>为深入贯彻落实习近平总书记关于加强新时代公安工作的重要论述和全国公安工作会议、全市公安工作会议暨防范化解重大风险攻坚战工作会议精神，全面加强公安队伍革命化、正规化、专业化建设，进一步提升各单位内务管理水平，打造干净、整洁、文明规范所队和窗口单位，根据《重庆市公安机关基层所队和窗口单位内务管理规定（试行）》，需安排专项经费落实此项工作。</t>
  </si>
  <si>
    <t>为深入贯彻落实习近平总书记关于加强新时代公安工作的重要论述和全国公安工作会议、全市公安工作会议暨防范化解重大风险攻坚战工作会议精神，全面加强公安队伍革命化、正规化、专业化建设，进一步提升各单位内务管理水平，打造干净、整洁、文明规范所队和窗口单位，根据《重庆市公安机关基层所队和窗口单位内务管理规定（试行）》。</t>
  </si>
  <si>
    <t>打造干净、整洁、文明规范所队和窗口单位，群众安全感达到95%，满意度达到90%，资金使用率达到100%。</t>
  </si>
  <si>
    <t>办公场所典范</t>
  </si>
  <si>
    <t>民警满意度</t>
  </si>
  <si>
    <t>《重庆市公安机关基层所队和窗口单位内务管理规定（试行）》。</t>
  </si>
  <si>
    <t>内务规范专项经费</t>
  </si>
  <si>
    <t>内务规范数量</t>
  </si>
  <si>
    <t>内务不规范被通报次数</t>
  </si>
  <si>
    <t>＜</t>
  </si>
  <si>
    <t>案件鉴定审计费</t>
  </si>
  <si>
    <t>根据刑事诉讼法规定，案件的鉴定有：司法鉴定、赃物估价、刑事技术鉴定，交通事故技术鉴定、毒品鉴定。涉众型经济犯罪案件需要审计。</t>
  </si>
  <si>
    <t>保证案件顺利诉讼，更好地打击犯罪，维护全区社会政治稳定。</t>
  </si>
  <si>
    <t>《关于规范损伤程度鉴定委托、物证及毒品送检相关工作的紧急通知》</t>
  </si>
  <si>
    <t>办案民警满意度</t>
  </si>
  <si>
    <t>保证办案质量</t>
  </si>
  <si>
    <t>根据刑事诉讼法规定</t>
  </si>
  <si>
    <t>及时诉讼</t>
  </si>
  <si>
    <t>鉴定、审计份数</t>
  </si>
  <si>
    <t>份</t>
  </si>
  <si>
    <t>具有法律效力</t>
  </si>
  <si>
    <t>专项经费</t>
  </si>
  <si>
    <t>出入境管理专项经费</t>
  </si>
  <si>
    <t>全区办理往来港澳通行证、往来台湾通行证、护照2万件，用于照相、打印受理回执、免费复印、收费系统维护</t>
  </si>
  <si>
    <t>在市民服务中心办理证件发生的器材消耗费用。</t>
  </si>
  <si>
    <t>办理证件2万件，服务对象满意度达到100%，资金使用率达到100%。</t>
  </si>
  <si>
    <t>办理证照</t>
  </si>
  <si>
    <t>办证民警满意度</t>
  </si>
  <si>
    <t>材料消耗（万元）</t>
  </si>
  <si>
    <t>服务对象满意度</t>
  </si>
  <si>
    <t>符合出入境办理证件要求</t>
  </si>
  <si>
    <t>规定时间办结</t>
  </si>
  <si>
    <t>有效投诉</t>
  </si>
  <si>
    <t>独立运行补丁</t>
  </si>
  <si>
    <t>公安局独立运行补丁办公费</t>
  </si>
  <si>
    <t>根据财政预算口径，单位独立运行。</t>
  </si>
  <si>
    <t>保证机关正常运行。</t>
  </si>
  <si>
    <t>办公档案整理归档</t>
  </si>
  <si>
    <t>机关正常运行</t>
  </si>
  <si>
    <t>天数</t>
  </si>
  <si>
    <t>运行经费</t>
  </si>
  <si>
    <t>非在编人员-特批类非在编人员</t>
  </si>
  <si>
    <t>全局辅警数量574人，其中原协勤111人，新辅警463人。</t>
  </si>
  <si>
    <t>根据綦编[2018]10号《重庆市綦江区机构编制委员会关于增加区公安局在政法专项编制外增加聘用辅警数量的批复》。</t>
  </si>
  <si>
    <t>保证特批类非在编人员的稳定，按时发放工资。</t>
  </si>
  <si>
    <t>《重庆市綦江区公安局辅警管理办法》</t>
  </si>
  <si>
    <t>辅警满意度</t>
  </si>
  <si>
    <t>人员</t>
  </si>
  <si>
    <t>人员流动</t>
  </si>
  <si>
    <t>人员培训</t>
  </si>
  <si>
    <t>协勤满意度</t>
  </si>
  <si>
    <t>运转经费</t>
  </si>
  <si>
    <t>非在编人员-限额内非在编人员</t>
  </si>
  <si>
    <t>限额内非在编人员64人</t>
  </si>
  <si>
    <t>根据财政预算口径，限额内非在编人员由财政预算。</t>
  </si>
  <si>
    <t>保证限额内非在编人员工资按时发放。</t>
  </si>
  <si>
    <t>保安保洁人员满意度</t>
  </si>
  <si>
    <t>工勤人员满意度</t>
  </si>
  <si>
    <t>驾驶员满意度</t>
  </si>
  <si>
    <t>专款专用</t>
  </si>
  <si>
    <t>环境保护专项工作经费</t>
  </si>
  <si>
    <t>为全面落实习近平总书记对生态文明建设及食品药品安全重要指示精神，刹住无序开发，限制排污总量，依法从重从快打击非法排污、非法采砂等破坏生态环境行为，需安排专项经费开展工作。</t>
  </si>
  <si>
    <t>为全面落实习近平总书记对生态文明建设及食品药品安全重要指示精神，刹住无序开发，限制排污总量，依法从重从快打击非法排污、非法采砂等破坏生态环境行为。</t>
  </si>
  <si>
    <t>刹住无序开发，限制排污总量，依法从重从快打击非法排污、非法采砂等破坏生态环境行为，使人民群众安全感达到95%，满意度达到90%，资金使用率达到100%。</t>
  </si>
  <si>
    <t>打击非法排污、非法采砂行为</t>
  </si>
  <si>
    <t>排污总量下降</t>
  </si>
  <si>
    <t>破坏生态环境案件破案率上升</t>
  </si>
  <si>
    <t>破坏生态环境案件</t>
  </si>
  <si>
    <t>基本业务装备配备费</t>
  </si>
  <si>
    <t>保证基本业务开展应购置的装备，根据基本业务装备配备标准补充装备和根据财政投入完成十三五规划的装备配备,现单警装备、防护装备使用年限到期需更换。</t>
  </si>
  <si>
    <t>公安装备十四五规划</t>
  </si>
  <si>
    <t>完成“十四五”规划当年任务，补充更新基本业务装备的不足，使群众安全感达到95%，满意度达到90%，资金使用率达到100%。</t>
  </si>
  <si>
    <t>符合公安部标准</t>
  </si>
  <si>
    <t>上级部门满意度</t>
  </si>
  <si>
    <t>公安部《全国公安机关基本业务装备配备标准》</t>
  </si>
  <si>
    <t>装备配备费</t>
  </si>
  <si>
    <t>警用装备</t>
  </si>
  <si>
    <t>交通安全业务费</t>
  </si>
  <si>
    <t>负责管理全区道路交通安全，维护交通秩序，处理全区交通事故以及机动车、驾驶员管理工作所需经费。</t>
  </si>
  <si>
    <t>根据《中华人民共和国道路交通安全法》和公安机关职能职责管理道理安全所需。</t>
  </si>
  <si>
    <t>保证道路交通安全，群众安全感达到95%，满意度达到90%，资金使用率达到100%。</t>
  </si>
  <si>
    <t>《中华人民共和国道路交通安全法》</t>
  </si>
  <si>
    <t>行车安全</t>
  </si>
  <si>
    <t>交通事故处置及时率</t>
  </si>
  <si>
    <t>群众满意度</t>
  </si>
  <si>
    <t>印制宣传资料（份）</t>
  </si>
  <si>
    <t>租赁违法车辆停车场地（处）</t>
  </si>
  <si>
    <t>处</t>
  </si>
  <si>
    <t>查处交通违法（件）</t>
  </si>
  <si>
    <t>城区道路畅通</t>
  </si>
  <si>
    <t>排查交通隐患（处）</t>
  </si>
  <si>
    <t>交通安全业务经费</t>
  </si>
  <si>
    <t>禁毒整治专项经费</t>
  </si>
  <si>
    <t>拘留涉毒人员，实现“禁种铲毒”零目标所需经费。</t>
  </si>
  <si>
    <t>根据《中华人民共和国禁毒法》和公安机关职能职责，禁毒管理工作需要。</t>
  </si>
  <si>
    <t>实现“禁种铲毒”零目标，群众安全感达到95%，满意度达到90%，资金使用率达到100%。</t>
  </si>
  <si>
    <t>《重庆市綦江区公安局涉案财务管理制度》</t>
  </si>
  <si>
    <t>涉毒案件办理</t>
  </si>
  <si>
    <t>涉毒型案件</t>
  </si>
  <si>
    <t>“禁种铲毒”</t>
  </si>
  <si>
    <t>查获吸毒人员</t>
  </si>
  <si>
    <t>禁毒整治经费</t>
  </si>
  <si>
    <t>破获涉毒案件</t>
  </si>
  <si>
    <t>警务室维护费（运行）</t>
  </si>
  <si>
    <t>全区由36个警务室，273个警民联系点所需经费。</t>
  </si>
  <si>
    <t>根据警务室建设规范和警务室运行需要。</t>
  </si>
  <si>
    <t>警务室和警民联系点正常办公，群众安全感达到95%，满意度达到90%，资金使用率达到100%。</t>
  </si>
  <si>
    <t>《警务室建运行规范》</t>
  </si>
  <si>
    <t>报警及时处置率</t>
  </si>
  <si>
    <t>警民联系点</t>
  </si>
  <si>
    <t>警务室</t>
  </si>
  <si>
    <t xml:space="preserve">警务室维护费 </t>
  </si>
  <si>
    <t>警务室正常运行</t>
  </si>
  <si>
    <t>农村道路严重交通安全违法行为奖励金</t>
  </si>
  <si>
    <t>全区农村道路交通违法行为普遍，为保证农村道路畅通，需对违法行为举报人进行奖励。</t>
  </si>
  <si>
    <t>根据市政府《重庆市举报农村道路严重交通安全违法行为奖励办法》和实际工作需要。</t>
  </si>
  <si>
    <t>减少农村道路交通违法行为，群众安全感达到95%，满意度达到90%，资金使用率达到100%。</t>
  </si>
  <si>
    <t>《綦江区举报农村道路严重交通安全违法行为奖励办法实施细则》</t>
  </si>
  <si>
    <t>线索查证率</t>
  </si>
  <si>
    <t>减少农村道路交通违法行为</t>
  </si>
  <si>
    <t>奖励经费</t>
  </si>
  <si>
    <t>举报线索（条）</t>
  </si>
  <si>
    <t>綦江区雪亮工程政府购买服务</t>
  </si>
  <si>
    <t>本项目主要包括：前端视频监控点位建设、应用系统建设、网络建设、安全系统建设、机房配套建设。对全区内的重点公共区域、重点行业、领域涉及公共区域进行视频监控。</t>
  </si>
  <si>
    <t>第二届区人民政府第87次常务会通过（2020年7月7日）</t>
  </si>
  <si>
    <t>对全区内的重点公共区域、重点行业、领域涉及公共区域进行视频监控。</t>
  </si>
  <si>
    <t>故障申告率</t>
  </si>
  <si>
    <t>故障修复及时率</t>
  </si>
  <si>
    <t>设备完好率</t>
  </si>
  <si>
    <t>视频存储系统可用率</t>
  </si>
  <si>
    <t>维护资料归档率</t>
  </si>
  <si>
    <t>专款专用率</t>
  </si>
  <si>
    <t>服务费用</t>
  </si>
  <si>
    <t>使用人员培训</t>
  </si>
  <si>
    <t>项目决策</t>
  </si>
  <si>
    <t>中断时长</t>
  </si>
  <si>
    <t>小时</t>
  </si>
  <si>
    <t>扫黑除恶专项经费</t>
  </si>
  <si>
    <t>根据中央政法委的文件要求，历时三年进行有黑扫黑，无黑除恶，无恶治乱的要求，全局抽取专人组成专案组，从事扫黑除恶专项工作.2021年扫黑除恶进入常态。</t>
  </si>
  <si>
    <t>根据中央政法委的文件要求，历时三年进行有黑扫黑，无黑除恶，无恶治乱的要求。</t>
  </si>
  <si>
    <t>保证扫黑工作正常进行，群众安全感达到95%，满意度达到90%，资金使用率达到100%.</t>
  </si>
  <si>
    <t>涉黑人员打击率</t>
  </si>
  <si>
    <t>涉黑线索核查率</t>
  </si>
  <si>
    <t>专案审批率</t>
  </si>
  <si>
    <t>业务培训</t>
  </si>
  <si>
    <t>扫黑工作正常进行</t>
  </si>
  <si>
    <t>扫黑经费</t>
  </si>
  <si>
    <t>专案组</t>
  </si>
  <si>
    <t>社会治安大防控专项工作经费</t>
  </si>
  <si>
    <t>为维护全区社会政治稳定，需对交通安全、危爆物品管控、大型活动监管进行防控，需安排专项资金进行。</t>
  </si>
  <si>
    <t>对交通安全、危爆物品管控、大型活动监管进行防控，群众安全感达到95%，满意度达到90%，资金使用率达到100%。</t>
  </si>
  <si>
    <t>《重庆市綦江区公安局巡逻防控考核办法》</t>
  </si>
  <si>
    <t>大型活动安全</t>
  </si>
  <si>
    <t>治安案件发案</t>
  </si>
  <si>
    <t>排查道路安全隐患</t>
  </si>
  <si>
    <t>社会治安防控经费</t>
  </si>
  <si>
    <t>元</t>
  </si>
  <si>
    <t>危爆物品事故</t>
  </si>
  <si>
    <t>信息化设备维保服务费和网络租用费</t>
  </si>
  <si>
    <t>全局信息化设备正常运转，网络通畅设备维保费包括：1、信息化设备、机房、发电机、网站维护。2、电路租赁费:城区监控、反恐监控、红绿灯监控、人脸设别专线、备用专线、警务网、校园监控+可视会议、公安三级网：电子围栏、图传设备电路、北斗导航、340兆图传线路、图传卡、互联网、数字对讲机等服务费,3、信息化设备维护耗材。</t>
  </si>
  <si>
    <t>实际发生的设备维护、线路租赁、维护耗材。</t>
  </si>
  <si>
    <t>保证设备的正常运行，按照合同和财政预算付款。</t>
  </si>
  <si>
    <t>费用</t>
  </si>
  <si>
    <t>设备正常运转</t>
  </si>
  <si>
    <t>网站维护</t>
  </si>
  <si>
    <t>故障修复时间</t>
  </si>
  <si>
    <t>机房维护</t>
  </si>
  <si>
    <t>交警警务终端</t>
  </si>
  <si>
    <t>台</t>
  </si>
  <si>
    <t>移动警务终端</t>
  </si>
  <si>
    <t xml:space="preserve">群众安全感 </t>
  </si>
  <si>
    <t>维修档案资料归档</t>
  </si>
  <si>
    <t>刑事侦查专项经费</t>
  </si>
  <si>
    <t>负责全区刑事案件的侦查破案工作，破获刑事案件超过1000件。</t>
  </si>
  <si>
    <t>《中华人民共和国刑事诉讼法》和公安机关对刑事犯罪案件的侦察职能。</t>
  </si>
  <si>
    <t>破案刑事案件超过1000件，破案率上升1%，人民群众安全感和满意度超过90%。</t>
  </si>
  <si>
    <t>办案费用</t>
  </si>
  <si>
    <t>等于</t>
  </si>
  <si>
    <t>打掉侵财团伙</t>
  </si>
  <si>
    <t>刑事案件（破案数）</t>
  </si>
  <si>
    <t>抓获犯罪嫌疑人</t>
  </si>
  <si>
    <t>破案率</t>
  </si>
  <si>
    <t>提高</t>
  </si>
  <si>
    <t>刑事案件超期率</t>
  </si>
  <si>
    <t>≤</t>
  </si>
  <si>
    <t>刑事案件退补率</t>
  </si>
  <si>
    <t>刑侦专案审批率</t>
  </si>
  <si>
    <t>&gt;</t>
  </si>
  <si>
    <t>专款专用比例</t>
  </si>
  <si>
    <t>雪亮办办公经费</t>
  </si>
  <si>
    <t>管理新建4475个全高清视频监控镜头，2套高空立体指挥系统，1000套智能门禁系统；整合全区已建公共安全视频监控镜头；对系统平台存储设备、网络设备、网络安全边界进行优化升级；视频资源的深度应用及结构化处理相关配套设备建设、配套系统开发等。</t>
  </si>
  <si>
    <t>根据《重庆市綦江区发展和改革委员会关于綦江区公共安全视频监控联网应用工程项目立项的批复》（綦发改审批【2018】59号），市综治办、市发改委、市公安局关于印发《重庆市公共安全视频监控建设联网应用工作实施方案（2017-202年）的通知》（渝公发【2017】185号）和区领导批示（2018-296）要求成立雪亮办。</t>
  </si>
  <si>
    <t>保证雪亮办正常运转，管理好雪亮工程建设，按照进度要求和财政预算付款，资金使用率达到100%。</t>
  </si>
  <si>
    <t>办公经费</t>
  </si>
  <si>
    <t>保证雪亮办运行</t>
  </si>
  <si>
    <t>管理雪亮工程</t>
  </si>
  <si>
    <t>业务技术用房和车管所及公安大厦运维费用</t>
  </si>
  <si>
    <t>公安业务技术用房、公安大厦、新建车管所共计22000平方米房屋运行维护费用。</t>
  </si>
  <si>
    <t>实际运行需要。</t>
  </si>
  <si>
    <t>保证公安业务技术用房、公安大厦、新建车管所正常运行。</t>
  </si>
  <si>
    <t>《重庆市公安机关基层所队和窗口单位内务管理规定（试行）》</t>
  </si>
  <si>
    <t>办公人员满意度</t>
  </si>
  <si>
    <t>建筑面积</t>
  </si>
  <si>
    <t>平方米</t>
  </si>
  <si>
    <t>聘请物管人员</t>
  </si>
  <si>
    <t>物管问题处置</t>
  </si>
  <si>
    <t>运行情况</t>
  </si>
  <si>
    <t>运维费用</t>
  </si>
  <si>
    <t>应指工程维护费</t>
  </si>
  <si>
    <t>703个镜头维护、电费、电路租赁，根据招标合同维护费为：2018年1480000元，2019年1780000元，2020年2020000元,应指工程电费:1800000元,应指工程网络租用费;2370000元，合计2021年预算619万元.</t>
  </si>
  <si>
    <t>招标合同，实际运行电费和网络租赁费。</t>
  </si>
  <si>
    <t>保证网络畅通，增强人民群众的安全感和满意度。</t>
  </si>
  <si>
    <t>维护档案归档</t>
  </si>
  <si>
    <t>网络畅通</t>
  </si>
  <si>
    <t>镜头提取时间</t>
  </si>
  <si>
    <t>秒</t>
  </si>
  <si>
    <t>维护经费</t>
  </si>
  <si>
    <t>维护镜头</t>
  </si>
  <si>
    <t>执法办案中心建设项目</t>
  </si>
  <si>
    <t>执法办案中心建筑面积2500平方米，建筑层数2层。建成接待登记区、执法办案区、电子取证区、涉案财务区、案情研判区、联动保障区、综合管理区等7个功能区。</t>
  </si>
  <si>
    <t>区人民政府第93次常务会议和《重庆市綦江区发展和改革委员会关于綦江区公安局执法办案中心业务技术用房立项的批复》（綦发改审批【2020】373号）。</t>
  </si>
  <si>
    <t>完成执法办案区建设并投入使用。</t>
  </si>
  <si>
    <t>按照《綦江区公安局基础设施建设项目管理规定》</t>
  </si>
  <si>
    <t>超发改委批复概算</t>
  </si>
  <si>
    <t>符合建筑质检要求</t>
  </si>
  <si>
    <t>建设档案归档</t>
  </si>
  <si>
    <t>执法规范化</t>
  </si>
  <si>
    <t>功能区</t>
  </si>
  <si>
    <t>建成</t>
  </si>
  <si>
    <t>治安刑事违法犯罪行为有奖举报</t>
  </si>
  <si>
    <t>为进一步公安机关专门工作与群众路线的有效结合，充分依靠人民群众开展侦查破案、追铺逃犯、打击违法犯罪、维护社会政治稳定等工作，鼓励人民群众积极提供和举报违法犯罪案件、逃犯及其他有利于公安工作的线索，加大对各类违法犯罪的打击力度，有效维护社会稳定和治安秩序，制定了《綦江区公安局有奖举报工作实施办法》。</t>
  </si>
  <si>
    <t>根据《綦江区公安局有奖举报工作实施办法》的通知（綦公发【2018】33号）</t>
  </si>
  <si>
    <t>开展侦查破案、追铺逃犯、打击违法犯罪、维护社会政治稳定。</t>
  </si>
  <si>
    <t>《綦江区公安局有奖举报工作实施办法》</t>
  </si>
  <si>
    <t>及时打击违法犯罪</t>
  </si>
  <si>
    <t>线索对打击违法犯罪</t>
  </si>
  <si>
    <t>举报线索</t>
  </si>
  <si>
    <t>破获案件</t>
  </si>
  <si>
    <t>制定《綦江区公安局有奖举报工作实施办法》</t>
  </si>
  <si>
    <t>智能交通建设</t>
  </si>
  <si>
    <t>根据綦江区第一届区人民政府第82次常务会要求，采取政府和社会资本合作模式建设我区智能交通系统，既能缓解政府投资压力，又能提升政府交通管理智能化、信息化水平，提高和管控路面交通秩序。</t>
  </si>
  <si>
    <t>根据綦江区第一届区人民政府第82次常务会要求，采取政府和社会资本合作模式建设我区智能交通系统。</t>
  </si>
  <si>
    <t>死亡率降低，重特大交通事故降低，峰值通行量达到每小时1000辆，主干道违停减少3％，单车守法率大于或等于90％，行车、行人安全满意度达60％以上，资金使用率达到100%。</t>
  </si>
  <si>
    <t>《重庆市綦江区公安局财务管理制度》</t>
  </si>
  <si>
    <t>干道违停减少</t>
  </si>
  <si>
    <t>交警满意度</t>
  </si>
  <si>
    <t>交通肇事逃逸案件侦破案</t>
  </si>
  <si>
    <t xml:space="preserve">交通指挥中心建设系统 </t>
  </si>
  <si>
    <t>路面交通秩序</t>
  </si>
  <si>
    <t>智能交通平台</t>
  </si>
  <si>
    <t>主管部门的满意程度</t>
  </si>
  <si>
    <t>高清智能卡口抓拍系统（组）</t>
  </si>
  <si>
    <t>组</t>
  </si>
  <si>
    <t>红绿灯（组）</t>
  </si>
  <si>
    <t>交巡警警力的节约</t>
  </si>
  <si>
    <t>缓解交通压力</t>
  </si>
  <si>
    <t>辆</t>
  </si>
  <si>
    <t>区间测速卡口（个）</t>
  </si>
  <si>
    <t>认真贯彻落实习近平总书记“推进国家治理体系和治理能力现代化”、把“枫桥经验”坚持好、发展好，把党的群众路线坚持好、贯彻好，以及“树立大抓基层、大抓基础的导向，推动重心下移、警力下沉、保障下倾，增强基层实力、激发基层活力、提升基层战斗力”的指示精神，切实加强以派出所为重点的基层基础工作，积极推动“枫桥式派出所”经验的创新，努力建设更高水平的平安綦江，不断增强人民群众的获得感、幸福感、安全感。需安排专项经费推动此项工作。</t>
  </si>
  <si>
    <t>认真贯彻落实习近平总书记“推进国家治理体系和治理能力现代化”、把“枫桥经验”坚持好、发展好，把党的群众路线坚持好、贯彻好，以及“树立大抓基层、大抓基础的导向，推动重心下移、警力下沉、保障下倾，增强基层实力、激发基层活力、提升基层战斗力”的指示精神，切实加强以派出所为重点的基层基础工作，积极推动“枫桥式派出所”经验的创新，努力建设更高水平的平安綦江，不断增强人民群众的获得感、幸福感、安全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</si>
</sst>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
  </numFmts>
  <fonts count="75">
    <font>
      <sz val="11"/>
      <color theme="1"/>
      <name val="Calibri"/>
      <family val="0"/>
    </font>
    <font>
      <sz val="11"/>
      <name val="宋体"/>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0"/>
    </font>
    <font>
      <sz val="12"/>
      <name val="宋体"/>
      <family val="0"/>
    </font>
    <font>
      <sz val="9"/>
      <color indexed="58"/>
      <name val="宋体"/>
      <family val="0"/>
    </font>
    <font>
      <sz val="9"/>
      <color indexed="8"/>
      <name val="SimSun"/>
      <family val="0"/>
    </font>
    <font>
      <b/>
      <sz val="22"/>
      <color indexed="8"/>
      <name val="华文细黑"/>
      <family val="0"/>
    </font>
    <font>
      <b/>
      <sz val="12"/>
      <color indexed="8"/>
      <name val="宋体"/>
      <family val="0"/>
    </font>
    <font>
      <b/>
      <sz val="12"/>
      <name val="宋体"/>
      <family val="0"/>
    </font>
    <font>
      <sz val="9"/>
      <name val="宋体"/>
      <family val="0"/>
    </font>
    <font>
      <b/>
      <sz val="14"/>
      <name val="楷体_GB2312"/>
      <family val="0"/>
    </font>
    <font>
      <sz val="14"/>
      <name val="宋体"/>
      <family val="0"/>
    </font>
    <font>
      <sz val="6"/>
      <name val="楷体_GB2312"/>
      <family val="0"/>
    </font>
    <font>
      <b/>
      <sz val="14"/>
      <name val="宋体"/>
      <family val="0"/>
    </font>
    <font>
      <b/>
      <sz val="12"/>
      <name val="楷体_GB2312"/>
      <family val="0"/>
    </font>
    <font>
      <sz val="11"/>
      <name val="Arial"/>
      <family val="2"/>
    </font>
    <font>
      <sz val="11"/>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8"/>
      <color indexed="8"/>
      <name val="宋体"/>
      <family val="0"/>
    </font>
    <font>
      <sz val="12"/>
      <color indexed="8"/>
      <name val="等线"/>
      <family val="0"/>
    </font>
    <font>
      <sz val="14"/>
      <color indexed="8"/>
      <name val="宋体"/>
      <family val="0"/>
    </font>
    <font>
      <sz val="11"/>
      <color indexed="8"/>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8"/>
      <color rgb="FF000000"/>
      <name val="宋体"/>
      <family val="0"/>
    </font>
    <font>
      <sz val="12"/>
      <color theme="1"/>
      <name val="Calibri"/>
      <family val="0"/>
    </font>
    <font>
      <sz val="14"/>
      <color theme="1"/>
      <name val="宋体"/>
      <family val="0"/>
    </font>
    <font>
      <sz val="14"/>
      <color rgb="FF000000"/>
      <name val="宋体"/>
      <family val="0"/>
    </font>
    <font>
      <sz val="11"/>
      <color rgb="FF000000"/>
      <name val="宋体"/>
      <family val="0"/>
    </font>
    <font>
      <b/>
      <sz val="18"/>
      <color theme="1"/>
      <name val="Calibri"/>
      <family val="0"/>
    </font>
    <font>
      <sz val="18"/>
      <color theme="1"/>
      <name val="Calibri"/>
      <family val="0"/>
    </font>
    <font>
      <b/>
      <sz val="2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dotted">
        <color rgb="FF000000"/>
      </left>
      <right/>
      <top style="dotted">
        <color rgb="FF000000"/>
      </top>
      <bottom style="dotted">
        <color rgb="FF000000"/>
      </bottom>
    </border>
    <border>
      <left style="dotted">
        <color rgb="FF000000"/>
      </left>
      <right/>
      <top/>
      <bottom style="dotted">
        <color rgb="FF000000"/>
      </bottom>
    </border>
    <border>
      <left style="dotted">
        <color rgb="FF000000"/>
      </left>
      <right style="dotted">
        <color rgb="FF000000"/>
      </right>
      <top/>
      <bottom style="dotted">
        <color rgb="FF000000"/>
      </bottom>
    </border>
    <border>
      <left/>
      <right/>
      <top/>
      <bottom style="dotted">
        <color rgb="FF000000"/>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right/>
      <top/>
      <bottom style="thin"/>
    </border>
    <border>
      <left style="thin"/>
      <right style="thin"/>
      <top/>
      <bottom style="thin"/>
    </border>
    <border>
      <left style="thin"/>
      <right/>
      <top/>
      <bottom style="thin"/>
    </border>
    <border>
      <left style="medium">
        <color rgb="FF000000"/>
      </left>
      <right/>
      <top style="medium">
        <color rgb="FF000000"/>
      </top>
      <bottom style="medium">
        <color rgb="FF000000"/>
      </bottom>
    </border>
    <border>
      <left style="thin"/>
      <right/>
      <top style="thin"/>
      <bottom style="thin"/>
    </border>
    <border>
      <left style="medium">
        <color rgb="FF000000"/>
      </left>
      <right/>
      <top/>
      <bottom style="medium">
        <color rgb="FF000000"/>
      </bottom>
    </border>
    <border>
      <left style="medium">
        <color rgb="FF000000"/>
      </left>
      <right/>
      <top/>
      <bottom/>
    </border>
    <border>
      <left/>
      <right style="thin"/>
      <top style="thin"/>
      <bottom style="thin"/>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5" fillId="0" borderId="0">
      <alignment/>
      <protection/>
    </xf>
    <xf numFmtId="0" fontId="14" fillId="0" borderId="0">
      <alignment/>
      <protection/>
    </xf>
    <xf numFmtId="0" fontId="14"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0" fillId="32" borderId="8" applyNumberFormat="0" applyFont="0" applyAlignment="0" applyProtection="0"/>
  </cellStyleXfs>
  <cellXfs count="227">
    <xf numFmtId="0" fontId="0" fillId="0" borderId="0" xfId="0" applyFont="1" applyAlignment="1">
      <alignment/>
    </xf>
    <xf numFmtId="0" fontId="0" fillId="0" borderId="0" xfId="0" applyAlignment="1">
      <alignment vertical="center"/>
    </xf>
    <xf numFmtId="0" fontId="56" fillId="0" borderId="0" xfId="0" applyFont="1" applyAlignment="1">
      <alignment vertical="center"/>
    </xf>
    <xf numFmtId="0" fontId="2" fillId="0" borderId="0" xfId="40" applyNumberFormat="1" applyFont="1" applyFill="1" applyAlignment="1">
      <alignment horizontal="center" vertical="center" wrapText="1"/>
      <protection/>
    </xf>
    <xf numFmtId="0" fontId="3" fillId="0" borderId="0" xfId="40" applyNumberFormat="1" applyFont="1" applyFill="1" applyBorder="1" applyAlignment="1" applyProtection="1">
      <alignment horizontal="left" vertical="center" wrapText="1"/>
      <protection/>
    </xf>
    <xf numFmtId="0" fontId="3" fillId="0" borderId="0" xfId="40" applyNumberFormat="1" applyFont="1" applyFill="1" applyBorder="1" applyAlignment="1" applyProtection="1">
      <alignment horizontal="center" vertical="center" wrapText="1"/>
      <protection/>
    </xf>
    <xf numFmtId="0" fontId="3" fillId="0" borderId="9" xfId="40" applyNumberFormat="1" applyFont="1" applyFill="1" applyBorder="1" applyAlignment="1">
      <alignment horizontal="center" vertical="center" wrapText="1"/>
      <protection/>
    </xf>
    <xf numFmtId="0" fontId="3" fillId="0" borderId="9" xfId="40" applyNumberFormat="1" applyFont="1" applyFill="1" applyBorder="1" applyAlignment="1" applyProtection="1">
      <alignment horizontal="center" vertical="center" wrapText="1"/>
      <protection/>
    </xf>
    <xf numFmtId="0" fontId="66" fillId="0" borderId="10" xfId="0" applyFont="1" applyBorder="1" applyAlignment="1">
      <alignment horizontal="center" vertical="center" wrapText="1"/>
    </xf>
    <xf numFmtId="9" fontId="66" fillId="0" borderId="10" xfId="0" applyNumberFormat="1" applyFont="1" applyBorder="1" applyAlignment="1">
      <alignment vertical="center" wrapText="1"/>
    </xf>
    <xf numFmtId="10" fontId="66" fillId="0" borderId="10" xfId="0" applyNumberFormat="1" applyFont="1" applyBorder="1" applyAlignment="1">
      <alignment vertical="center" wrapText="1"/>
    </xf>
    <xf numFmtId="0" fontId="66" fillId="0" borderId="11" xfId="0" applyFont="1" applyBorder="1" applyAlignment="1">
      <alignment horizontal="center" vertical="center" wrapText="1"/>
    </xf>
    <xf numFmtId="9" fontId="66" fillId="0" borderId="11" xfId="0" applyNumberFormat="1" applyFont="1" applyBorder="1" applyAlignment="1">
      <alignment vertical="center" wrapText="1"/>
    </xf>
    <xf numFmtId="10" fontId="66" fillId="0" borderId="11" xfId="0" applyNumberFormat="1" applyFont="1" applyBorder="1" applyAlignment="1">
      <alignment vertical="center" wrapText="1"/>
    </xf>
    <xf numFmtId="0" fontId="66" fillId="0" borderId="12" xfId="0" applyFont="1" applyBorder="1" applyAlignment="1">
      <alignment horizontal="center" vertical="center" wrapText="1"/>
    </xf>
    <xf numFmtId="9" fontId="66" fillId="0" borderId="13" xfId="0" applyNumberFormat="1" applyFont="1" applyBorder="1" applyAlignment="1">
      <alignment vertical="center" wrapText="1"/>
    </xf>
    <xf numFmtId="0" fontId="66" fillId="0" borderId="9" xfId="0" applyFont="1" applyBorder="1" applyAlignment="1">
      <alignment horizontal="center" vertical="center" wrapText="1"/>
    </xf>
    <xf numFmtId="9" fontId="66" fillId="0" borderId="9" xfId="0" applyNumberFormat="1" applyFont="1" applyBorder="1" applyAlignment="1">
      <alignment vertical="center" wrapText="1"/>
    </xf>
    <xf numFmtId="176" fontId="66" fillId="0" borderId="9" xfId="0" applyNumberFormat="1" applyFont="1" applyBorder="1" applyAlignment="1">
      <alignment vertical="center" wrapText="1"/>
    </xf>
    <xf numFmtId="9" fontId="3" fillId="0" borderId="9" xfId="4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40" applyNumberFormat="1" applyFont="1" applyFill="1" applyBorder="1" applyAlignment="1" applyProtection="1">
      <alignment vertical="center" wrapText="1"/>
      <protection/>
    </xf>
    <xf numFmtId="0" fontId="66" fillId="0" borderId="10" xfId="0" applyFont="1" applyBorder="1" applyAlignment="1">
      <alignment vertical="center" wrapText="1"/>
    </xf>
    <xf numFmtId="0" fontId="66" fillId="0" borderId="11" xfId="0" applyFont="1" applyBorder="1" applyAlignment="1">
      <alignment vertical="center" wrapText="1"/>
    </xf>
    <xf numFmtId="0" fontId="66" fillId="0" borderId="13" xfId="0" applyFont="1" applyBorder="1" applyAlignment="1">
      <alignment vertical="center" wrapText="1"/>
    </xf>
    <xf numFmtId="10" fontId="66" fillId="0" borderId="9" xfId="0" applyNumberFormat="1" applyFont="1" applyBorder="1" applyAlignment="1">
      <alignment vertical="center" wrapText="1"/>
    </xf>
    <xf numFmtId="177" fontId="66" fillId="0" borderId="9" xfId="0" applyNumberFormat="1" applyFont="1" applyBorder="1" applyAlignment="1">
      <alignment vertical="center" wrapText="1"/>
    </xf>
    <xf numFmtId="176" fontId="66" fillId="0" borderId="10" xfId="0" applyNumberFormat="1" applyFont="1" applyBorder="1" applyAlignment="1">
      <alignment vertical="center" wrapText="1"/>
    </xf>
    <xf numFmtId="0" fontId="66" fillId="0" borderId="11" xfId="0" applyNumberFormat="1" applyFont="1" applyFill="1" applyBorder="1" applyAlignment="1" applyProtection="1">
      <alignment vertical="center" wrapText="1"/>
      <protection/>
    </xf>
    <xf numFmtId="0" fontId="67" fillId="0" borderId="9" xfId="0" applyNumberFormat="1" applyFont="1" applyBorder="1" applyAlignment="1">
      <alignment horizontal="center" vertical="center" wrapText="1"/>
    </xf>
    <xf numFmtId="0" fontId="66" fillId="0" borderId="9" xfId="0" applyNumberFormat="1" applyFont="1" applyBorder="1" applyAlignment="1">
      <alignment horizontal="center" vertical="center" wrapText="1"/>
    </xf>
    <xf numFmtId="9" fontId="66" fillId="0" borderId="9" xfId="0" applyNumberFormat="1" applyFont="1" applyFill="1" applyBorder="1" applyAlignment="1" applyProtection="1">
      <alignment vertical="center" wrapText="1"/>
      <protection/>
    </xf>
    <xf numFmtId="176" fontId="66" fillId="0" borderId="9" xfId="0" applyNumberFormat="1" applyFont="1" applyFill="1" applyBorder="1" applyAlignment="1" applyProtection="1">
      <alignment vertical="center" wrapText="1"/>
      <protection/>
    </xf>
    <xf numFmtId="0" fontId="66" fillId="0" borderId="9" xfId="0" applyNumberFormat="1" applyFont="1" applyBorder="1" applyAlignment="1">
      <alignment vertical="center" wrapText="1"/>
    </xf>
    <xf numFmtId="9" fontId="66" fillId="0" borderId="9" xfId="0" applyNumberFormat="1" applyFont="1" applyBorder="1" applyAlignment="1">
      <alignment horizontal="left" vertical="center" wrapText="1"/>
    </xf>
    <xf numFmtId="0" fontId="67" fillId="0" borderId="9" xfId="0" applyFont="1" applyBorder="1" applyAlignment="1">
      <alignment horizontal="center" vertical="center" wrapText="1"/>
    </xf>
    <xf numFmtId="0" fontId="66" fillId="0" borderId="9"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1" fillId="0" borderId="0" xfId="40" applyNumberFormat="1" applyFont="1" applyFill="1" applyBorder="1" applyAlignment="1" applyProtection="1">
      <alignment horizontal="right" vertical="center" wrapText="1"/>
      <protection/>
    </xf>
    <xf numFmtId="0" fontId="8" fillId="0" borderId="9" xfId="40" applyNumberFormat="1" applyFont="1" applyFill="1" applyBorder="1" applyAlignment="1" applyProtection="1">
      <alignment horizontal="center" vertical="center" wrapText="1"/>
      <protection/>
    </xf>
    <xf numFmtId="0" fontId="9" fillId="0" borderId="14" xfId="0" applyFont="1" applyFill="1" applyBorder="1" applyAlignment="1">
      <alignment vertical="center"/>
    </xf>
    <xf numFmtId="0" fontId="68" fillId="0" borderId="9" xfId="0" applyFont="1" applyBorder="1" applyAlignment="1">
      <alignment vertical="center"/>
    </xf>
    <xf numFmtId="0" fontId="5" fillId="0" borderId="0" xfId="40" applyFont="1">
      <alignment/>
      <protection/>
    </xf>
    <xf numFmtId="0" fontId="5" fillId="0" borderId="0" xfId="40" applyFont="1" applyAlignment="1">
      <alignment vertical="center"/>
      <protection/>
    </xf>
    <xf numFmtId="0" fontId="5" fillId="0" borderId="0" xfId="40" applyFont="1" applyAlignment="1">
      <alignment horizontal="center" vertical="center"/>
      <protection/>
    </xf>
    <xf numFmtId="0" fontId="5" fillId="0" borderId="0" xfId="40" applyAlignment="1">
      <alignment vertical="center"/>
      <protection/>
    </xf>
    <xf numFmtId="0" fontId="5" fillId="0" borderId="0" xfId="40" applyAlignment="1">
      <alignment horizontal="center"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0" fillId="0" borderId="0" xfId="0" applyFont="1" applyBorder="1" applyAlignment="1">
      <alignment horizontal="left" vertical="center" wrapText="1"/>
    </xf>
    <xf numFmtId="0" fontId="13" fillId="0" borderId="9" xfId="42" applyNumberFormat="1" applyFont="1" applyFill="1" applyBorder="1" applyAlignment="1" applyProtection="1">
      <alignment horizontal="center" vertical="center" wrapText="1"/>
      <protection/>
    </xf>
    <xf numFmtId="0" fontId="8" fillId="0" borderId="9" xfId="41" applyFont="1" applyFill="1" applyBorder="1" applyAlignment="1">
      <alignment horizontal="left" vertical="center"/>
      <protection/>
    </xf>
    <xf numFmtId="0" fontId="0" fillId="0" borderId="9" xfId="0" applyBorder="1" applyAlignment="1">
      <alignment/>
    </xf>
    <xf numFmtId="0" fontId="8" fillId="0" borderId="9" xfId="41" applyFont="1" applyFill="1" applyBorder="1" applyAlignment="1">
      <alignment horizontal="left" vertical="center" indent="2"/>
      <protection/>
    </xf>
    <xf numFmtId="0" fontId="14" fillId="0" borderId="0" xfId="42">
      <alignment/>
      <protection/>
    </xf>
    <xf numFmtId="0" fontId="6" fillId="0" borderId="0" xfId="42" applyNumberFormat="1" applyFont="1" applyFill="1" applyAlignment="1" applyProtection="1">
      <alignment horizontal="left" vertical="center"/>
      <protection/>
    </xf>
    <xf numFmtId="0" fontId="14" fillId="0" borderId="0" xfId="42" applyFill="1">
      <alignment/>
      <protection/>
    </xf>
    <xf numFmtId="0" fontId="15" fillId="0" borderId="0" xfId="42" applyFont="1" applyFill="1" applyAlignment="1">
      <alignment horizontal="centerContinuous"/>
      <protection/>
    </xf>
    <xf numFmtId="0" fontId="14" fillId="0" borderId="0" xfId="42" applyFill="1" applyAlignment="1">
      <alignment horizontal="centerContinuous"/>
      <protection/>
    </xf>
    <xf numFmtId="0" fontId="14" fillId="0" borderId="0" xfId="42" applyAlignment="1">
      <alignment horizontal="centerContinuous"/>
      <protection/>
    </xf>
    <xf numFmtId="0" fontId="15" fillId="0" borderId="0" xfId="42" applyNumberFormat="1" applyFont="1" applyFill="1" applyAlignment="1" applyProtection="1">
      <alignment horizontal="centerContinuous"/>
      <protection/>
    </xf>
    <xf numFmtId="0" fontId="8" fillId="0" borderId="0" xfId="42" applyFont="1">
      <alignment/>
      <protection/>
    </xf>
    <xf numFmtId="0" fontId="8" fillId="0" borderId="0" xfId="42" applyFont="1" applyFill="1">
      <alignment/>
      <protection/>
    </xf>
    <xf numFmtId="0" fontId="8" fillId="0" borderId="0" xfId="42" applyFont="1" applyAlignment="1">
      <alignment horizontal="right"/>
      <protection/>
    </xf>
    <xf numFmtId="0" fontId="13" fillId="0" borderId="15" xfId="42" applyNumberFormat="1" applyFont="1" applyFill="1" applyBorder="1" applyAlignment="1" applyProtection="1">
      <alignment horizontal="center" vertical="center" wrapText="1"/>
      <protection/>
    </xf>
    <xf numFmtId="0" fontId="69" fillId="0" borderId="9" xfId="0" applyFont="1" applyFill="1" applyBorder="1" applyAlignment="1">
      <alignment/>
    </xf>
    <xf numFmtId="0" fontId="70" fillId="0" borderId="9" xfId="0" applyFont="1" applyFill="1" applyBorder="1" applyAlignment="1">
      <alignment horizontal="center" vertical="center" wrapText="1"/>
    </xf>
    <xf numFmtId="178" fontId="16" fillId="0" borderId="9" xfId="42" applyNumberFormat="1" applyFont="1" applyFill="1" applyBorder="1" applyAlignment="1" applyProtection="1">
      <alignment horizontal="right" vertical="center" wrapText="1"/>
      <protection/>
    </xf>
    <xf numFmtId="4" fontId="8" fillId="0" borderId="9" xfId="42" applyNumberFormat="1" applyFont="1" applyFill="1" applyBorder="1" applyAlignment="1" applyProtection="1">
      <alignment horizontal="right" vertical="center" wrapText="1"/>
      <protection/>
    </xf>
    <xf numFmtId="0" fontId="70" fillId="0" borderId="9" xfId="0" applyFont="1" applyFill="1" applyBorder="1" applyAlignment="1">
      <alignment horizontal="left" vertical="center" wrapText="1"/>
    </xf>
    <xf numFmtId="0" fontId="14" fillId="0" borderId="9" xfId="42" applyFont="1" applyFill="1" applyBorder="1" applyAlignment="1">
      <alignment/>
      <protection/>
    </xf>
    <xf numFmtId="178" fontId="16" fillId="0" borderId="9" xfId="42" applyNumberFormat="1" applyFont="1" applyFill="1" applyBorder="1" applyAlignment="1">
      <alignment horizontal="right"/>
      <protection/>
    </xf>
    <xf numFmtId="49" fontId="16" fillId="0" borderId="9" xfId="42" applyNumberFormat="1" applyFont="1" applyFill="1" applyBorder="1" applyAlignment="1" applyProtection="1">
      <alignment horizontal="left" vertical="center"/>
      <protection/>
    </xf>
    <xf numFmtId="0" fontId="56" fillId="0" borderId="9" xfId="0" applyFont="1" applyFill="1" applyBorder="1" applyAlignment="1">
      <alignment vertical="center"/>
    </xf>
    <xf numFmtId="0" fontId="0" fillId="0" borderId="9" xfId="0" applyFont="1" applyFill="1" applyBorder="1" applyAlignment="1">
      <alignment vertical="center"/>
    </xf>
    <xf numFmtId="49" fontId="8" fillId="0" borderId="9" xfId="42" applyNumberFormat="1" applyFont="1" applyFill="1" applyBorder="1" applyAlignment="1" applyProtection="1">
      <alignment horizontal="left" vertical="center"/>
      <protection/>
    </xf>
    <xf numFmtId="0" fontId="14" fillId="0" borderId="0" xfId="42" applyFont="1" applyFill="1" applyBorder="1" applyAlignment="1">
      <alignment/>
      <protection/>
    </xf>
    <xf numFmtId="0" fontId="7"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3" fillId="0" borderId="9" xfId="42" applyNumberFormat="1" applyFont="1" applyFill="1" applyBorder="1" applyAlignment="1" applyProtection="1">
      <alignment horizontal="center" vertical="center"/>
      <protection/>
    </xf>
    <xf numFmtId="0" fontId="13" fillId="0" borderId="16" xfId="42" applyFont="1" applyFill="1" applyBorder="1" applyAlignment="1">
      <alignment horizontal="center" vertical="center" wrapText="1"/>
      <protection/>
    </xf>
    <xf numFmtId="0" fontId="71" fillId="0" borderId="9" xfId="0" applyFont="1" applyFill="1" applyBorder="1" applyAlignment="1">
      <alignment horizontal="left" vertical="center" wrapText="1"/>
    </xf>
    <xf numFmtId="0" fontId="17" fillId="0" borderId="0" xfId="42" applyFont="1" applyFill="1" applyAlignment="1">
      <alignment horizontal="right"/>
      <protection/>
    </xf>
    <xf numFmtId="0" fontId="8" fillId="0" borderId="17" xfId="42" applyNumberFormat="1" applyFont="1" applyFill="1" applyBorder="1" applyAlignment="1" applyProtection="1">
      <alignment horizontal="right"/>
      <protection/>
    </xf>
    <xf numFmtId="0" fontId="3" fillId="0" borderId="0" xfId="42" applyFont="1" applyFill="1" applyAlignment="1">
      <alignment horizontal="right" vertical="center"/>
      <protection/>
    </xf>
    <xf numFmtId="0" fontId="3" fillId="0" borderId="0" xfId="42" applyFont="1" applyFill="1" applyAlignment="1">
      <alignment vertical="center"/>
      <protection/>
    </xf>
    <xf numFmtId="0" fontId="17" fillId="0" borderId="0" xfId="42" applyFont="1" applyAlignment="1">
      <alignment horizontal="right"/>
      <protection/>
    </xf>
    <xf numFmtId="0" fontId="7" fillId="0" borderId="0" xfId="42" applyFont="1" applyFill="1" applyAlignment="1">
      <alignment horizontal="centerContinuous" vertical="center"/>
      <protection/>
    </xf>
    <xf numFmtId="0" fontId="18" fillId="0" borderId="0" xfId="42" applyFont="1" applyFill="1" applyAlignment="1">
      <alignment horizontal="centerContinuous" vertical="center"/>
      <protection/>
    </xf>
    <xf numFmtId="0" fontId="3" fillId="0" borderId="0" xfId="42" applyFont="1" applyFill="1" applyAlignment="1">
      <alignment horizontal="centerContinuous" vertical="center"/>
      <protection/>
    </xf>
    <xf numFmtId="0" fontId="8" fillId="0" borderId="0" xfId="42" applyFont="1" applyFill="1" applyAlignment="1">
      <alignment horizontal="center" vertical="center"/>
      <protection/>
    </xf>
    <xf numFmtId="0" fontId="8" fillId="0" borderId="0" xfId="42" applyFont="1" applyFill="1" applyAlignment="1">
      <alignment vertical="center"/>
      <protection/>
    </xf>
    <xf numFmtId="0" fontId="3" fillId="0" borderId="0" xfId="42" applyFont="1" applyFill="1" applyBorder="1" applyAlignment="1">
      <alignment vertical="center"/>
      <protection/>
    </xf>
    <xf numFmtId="0" fontId="13" fillId="0" borderId="18" xfId="42" applyNumberFormat="1" applyFont="1" applyFill="1" applyBorder="1" applyAlignment="1" applyProtection="1">
      <alignment horizontal="center" vertical="center"/>
      <protection/>
    </xf>
    <xf numFmtId="0" fontId="13" fillId="0" borderId="18" xfId="42" applyNumberFormat="1" applyFont="1" applyFill="1" applyBorder="1" applyAlignment="1" applyProtection="1">
      <alignment horizontal="centerContinuous" vertical="center" wrapText="1"/>
      <protection/>
    </xf>
    <xf numFmtId="0" fontId="8" fillId="0" borderId="19" xfId="42" applyFont="1" applyFill="1" applyBorder="1" applyAlignment="1">
      <alignment vertical="center"/>
      <protection/>
    </xf>
    <xf numFmtId="4" fontId="8" fillId="0" borderId="15" xfId="41" applyNumberFormat="1" applyFont="1" applyFill="1" applyBorder="1" applyAlignment="1" applyProtection="1">
      <alignment horizontal="right" vertical="center" wrapText="1"/>
      <protection/>
    </xf>
    <xf numFmtId="0" fontId="71" fillId="0" borderId="20" xfId="0" applyFont="1" applyFill="1" applyBorder="1" applyAlignment="1">
      <alignment horizontal="left" vertical="center" wrapText="1"/>
    </xf>
    <xf numFmtId="4" fontId="8" fillId="0" borderId="9" xfId="41" applyNumberFormat="1" applyFont="1" applyFill="1" applyBorder="1" applyAlignment="1">
      <alignment horizontal="right" vertical="center" wrapText="1"/>
      <protection/>
    </xf>
    <xf numFmtId="0" fontId="8" fillId="0" borderId="21" xfId="42" applyFont="1" applyFill="1" applyBorder="1" applyAlignment="1">
      <alignment vertical="center"/>
      <protection/>
    </xf>
    <xf numFmtId="4" fontId="8" fillId="0" borderId="9" xfId="41" applyNumberFormat="1" applyFont="1" applyFill="1" applyBorder="1" applyAlignment="1" applyProtection="1">
      <alignment horizontal="right" vertical="center" wrapText="1"/>
      <protection/>
    </xf>
    <xf numFmtId="0" fontId="71" fillId="0" borderId="22" xfId="0" applyFont="1" applyFill="1" applyBorder="1" applyAlignment="1">
      <alignment horizontal="left" vertical="center" wrapText="1"/>
    </xf>
    <xf numFmtId="0" fontId="8" fillId="0" borderId="21" xfId="42" applyFont="1" applyFill="1" applyBorder="1" applyAlignment="1">
      <alignment horizontal="left" vertical="center"/>
      <protection/>
    </xf>
    <xf numFmtId="4" fontId="8" fillId="0" borderId="15" xfId="42" applyNumberFormat="1" applyFont="1" applyFill="1" applyBorder="1" applyAlignment="1" applyProtection="1">
      <alignment horizontal="right" vertical="center" wrapText="1"/>
      <protection/>
    </xf>
    <xf numFmtId="0" fontId="71" fillId="0" borderId="23" xfId="0" applyFont="1" applyFill="1" applyBorder="1" applyAlignment="1">
      <alignment horizontal="left" vertical="center" wrapText="1"/>
    </xf>
    <xf numFmtId="4" fontId="8" fillId="0" borderId="18" xfId="42" applyNumberFormat="1" applyFont="1" applyFill="1" applyBorder="1" applyAlignment="1" applyProtection="1">
      <alignment horizontal="right" vertical="center" wrapText="1"/>
      <protection/>
    </xf>
    <xf numFmtId="4" fontId="8" fillId="0" borderId="24" xfId="42" applyNumberFormat="1" applyFont="1" applyFill="1" applyBorder="1" applyAlignment="1">
      <alignment vertical="center" wrapText="1"/>
      <protection/>
    </xf>
    <xf numFmtId="4" fontId="8" fillId="0" borderId="9" xfId="42" applyNumberFormat="1" applyFont="1" applyFill="1" applyBorder="1" applyAlignment="1">
      <alignment horizontal="right" vertical="center" wrapText="1"/>
      <protection/>
    </xf>
    <xf numFmtId="0" fontId="8" fillId="0" borderId="24" xfId="42" applyFont="1" applyFill="1" applyBorder="1" applyAlignment="1">
      <alignment vertical="center" wrapText="1"/>
      <protection/>
    </xf>
    <xf numFmtId="0" fontId="8" fillId="0" borderId="9" xfId="42" applyFont="1" applyFill="1" applyBorder="1" applyAlignment="1">
      <alignment vertical="center"/>
      <protection/>
    </xf>
    <xf numFmtId="0" fontId="8" fillId="0" borderId="9" xfId="42" applyFont="1" applyFill="1" applyBorder="1" applyAlignment="1">
      <alignment/>
      <protection/>
    </xf>
    <xf numFmtId="0" fontId="8" fillId="0" borderId="9" xfId="42" applyFont="1" applyFill="1" applyBorder="1" applyAlignment="1">
      <alignment vertical="center" wrapText="1"/>
      <protection/>
    </xf>
    <xf numFmtId="4" fontId="8" fillId="0" borderId="9" xfId="42" applyNumberFormat="1" applyFont="1" applyFill="1" applyBorder="1" applyAlignment="1">
      <alignment vertical="center" wrapText="1"/>
      <protection/>
    </xf>
    <xf numFmtId="0" fontId="8" fillId="0" borderId="9" xfId="42" applyNumberFormat="1" applyFont="1" applyFill="1" applyBorder="1" applyAlignment="1" applyProtection="1">
      <alignment horizontal="center" vertical="center"/>
      <protection/>
    </xf>
    <xf numFmtId="4" fontId="8" fillId="0" borderId="15" xfId="42" applyNumberFormat="1" applyFont="1" applyFill="1" applyBorder="1" applyAlignment="1">
      <alignment horizontal="right" vertical="center" wrapText="1"/>
      <protection/>
    </xf>
    <xf numFmtId="0" fontId="8" fillId="0" borderId="9" xfId="42" applyNumberFormat="1" applyFont="1" applyFill="1" applyBorder="1" applyAlignment="1" applyProtection="1">
      <alignment vertical="center" wrapText="1"/>
      <protection/>
    </xf>
    <xf numFmtId="0" fontId="8" fillId="0" borderId="9" xfId="42" applyFont="1" applyFill="1" applyBorder="1" applyAlignment="1">
      <alignment horizontal="center" vertical="center"/>
      <protection/>
    </xf>
    <xf numFmtId="0" fontId="3" fillId="0" borderId="0" xfId="42" applyFont="1" applyFill="1">
      <alignment/>
      <protection/>
    </xf>
    <xf numFmtId="0" fontId="3" fillId="0" borderId="0" xfId="42" applyFont="1" applyFill="1" applyBorder="1" applyAlignment="1">
      <alignment/>
      <protection/>
    </xf>
    <xf numFmtId="0" fontId="7" fillId="0" borderId="0" xfId="42" applyFont="1" applyFill="1" applyAlignment="1">
      <alignment horizontal="centerContinuous"/>
      <protection/>
    </xf>
    <xf numFmtId="0" fontId="19" fillId="0" borderId="0" xfId="42" applyFont="1" applyAlignment="1">
      <alignment horizontal="centerContinuous"/>
      <protection/>
    </xf>
    <xf numFmtId="0" fontId="13" fillId="0" borderId="0" xfId="42" applyFont="1" applyFill="1" applyAlignment="1">
      <alignment horizontal="centerContinuous"/>
      <protection/>
    </xf>
    <xf numFmtId="0" fontId="13" fillId="0" borderId="0" xfId="42" applyFont="1" applyAlignment="1">
      <alignment horizontal="centerContinuous"/>
      <protection/>
    </xf>
    <xf numFmtId="0" fontId="13" fillId="0" borderId="0" xfId="42" applyFont="1" applyAlignment="1">
      <alignment horizontal="right"/>
      <protection/>
    </xf>
    <xf numFmtId="0" fontId="13" fillId="0" borderId="16" xfId="42" applyNumberFormat="1" applyFont="1" applyFill="1" applyBorder="1" applyAlignment="1" applyProtection="1">
      <alignment horizontal="center" vertical="center"/>
      <protection/>
    </xf>
    <xf numFmtId="49" fontId="8" fillId="0" borderId="21" xfId="42" applyNumberFormat="1" applyFont="1" applyFill="1" applyBorder="1" applyAlignment="1" applyProtection="1">
      <alignment horizontal="left" vertical="center"/>
      <protection/>
    </xf>
    <xf numFmtId="179" fontId="8" fillId="0" borderId="9" xfId="42" applyNumberFormat="1" applyFont="1" applyFill="1" applyBorder="1" applyAlignment="1" applyProtection="1">
      <alignment horizontal="left" vertical="center"/>
      <protection/>
    </xf>
    <xf numFmtId="4" fontId="8" fillId="0" borderId="25" xfId="42" applyNumberFormat="1" applyFont="1" applyFill="1" applyBorder="1" applyAlignment="1" applyProtection="1">
      <alignment horizontal="right" vertical="center" wrapText="1"/>
      <protection/>
    </xf>
    <xf numFmtId="4" fontId="8" fillId="0" borderId="21" xfId="42" applyNumberFormat="1" applyFont="1" applyFill="1" applyBorder="1" applyAlignment="1" applyProtection="1">
      <alignment horizontal="right" vertical="center" wrapText="1"/>
      <protection/>
    </xf>
    <xf numFmtId="0" fontId="1" fillId="0" borderId="0" xfId="42" applyFont="1" applyFill="1">
      <alignment/>
      <protection/>
    </xf>
    <xf numFmtId="0" fontId="6" fillId="0" borderId="0" xfId="42" applyFont="1" applyAlignment="1">
      <alignment vertical="center"/>
      <protection/>
    </xf>
    <xf numFmtId="0" fontId="19" fillId="0" borderId="0" xfId="42" applyFont="1" applyFill="1" applyAlignment="1">
      <alignment horizontal="centerContinuous"/>
      <protection/>
    </xf>
    <xf numFmtId="0" fontId="3" fillId="0" borderId="0" xfId="42" applyFont="1">
      <alignment/>
      <protection/>
    </xf>
    <xf numFmtId="0" fontId="13" fillId="0" borderId="26" xfId="42" applyNumberFormat="1" applyFont="1" applyFill="1" applyBorder="1" applyAlignment="1" applyProtection="1">
      <alignment horizontal="center" vertical="center"/>
      <protection/>
    </xf>
    <xf numFmtId="0" fontId="13" fillId="0" borderId="16" xfId="42" applyNumberFormat="1" applyFont="1" applyFill="1" applyBorder="1" applyAlignment="1" applyProtection="1">
      <alignment horizontal="center" vertical="center" wrapText="1"/>
      <protection/>
    </xf>
    <xf numFmtId="4" fontId="8" fillId="0" borderId="9" xfId="42" applyNumberFormat="1" applyFont="1" applyFill="1" applyBorder="1" applyAlignment="1" applyProtection="1">
      <alignment/>
      <protection/>
    </xf>
    <xf numFmtId="4" fontId="8" fillId="0" borderId="21" xfId="42" applyNumberFormat="1" applyFont="1" applyFill="1" applyBorder="1" applyAlignment="1" applyProtection="1">
      <alignment/>
      <protection/>
    </xf>
    <xf numFmtId="0" fontId="17" fillId="0" borderId="0" xfId="42" applyFont="1" applyAlignment="1">
      <alignment horizontal="center" vertical="center"/>
      <protection/>
    </xf>
    <xf numFmtId="4" fontId="8" fillId="0" borderId="24" xfId="42" applyNumberFormat="1" applyFont="1" applyFill="1" applyBorder="1" applyAlignment="1" applyProtection="1">
      <alignment horizontal="right" vertical="center" wrapText="1"/>
      <protection/>
    </xf>
    <xf numFmtId="0" fontId="17" fillId="0" borderId="0" xfId="42" applyFont="1" applyAlignment="1">
      <alignment horizontal="right" vertical="center"/>
      <protection/>
    </xf>
    <xf numFmtId="49" fontId="7" fillId="0" borderId="0" xfId="42" applyNumberFormat="1" applyFont="1" applyFill="1" applyAlignment="1" applyProtection="1">
      <alignment horizontal="centerContinuous"/>
      <protection/>
    </xf>
    <xf numFmtId="0" fontId="19" fillId="0" borderId="0" xfId="42" applyNumberFormat="1" applyFont="1" applyFill="1" applyAlignment="1" applyProtection="1">
      <alignment horizontal="centerContinuous"/>
      <protection/>
    </xf>
    <xf numFmtId="0" fontId="8" fillId="0" borderId="0" xfId="42" applyFont="1" applyAlignment="1">
      <alignment horizontal="right" vertical="center"/>
      <protection/>
    </xf>
    <xf numFmtId="49" fontId="8" fillId="0" borderId="9" xfId="42" applyNumberFormat="1" applyFont="1" applyFill="1" applyBorder="1" applyAlignment="1" applyProtection="1">
      <alignment/>
      <protection/>
    </xf>
    <xf numFmtId="179" fontId="8" fillId="0" borderId="9" xfId="42" applyNumberFormat="1" applyFont="1" applyFill="1" applyBorder="1" applyAlignment="1" applyProtection="1">
      <alignment horizontal="center" vertical="center"/>
      <protection/>
    </xf>
    <xf numFmtId="49" fontId="8" fillId="0" borderId="9" xfId="42" applyNumberFormat="1" applyFont="1" applyFill="1" applyBorder="1" applyAlignment="1" applyProtection="1">
      <alignment vertical="center"/>
      <protection/>
    </xf>
    <xf numFmtId="179" fontId="8" fillId="0" borderId="9" xfId="42" applyNumberFormat="1" applyFont="1" applyFill="1" applyBorder="1" applyAlignment="1" applyProtection="1">
      <alignment vertical="center"/>
      <protection/>
    </xf>
    <xf numFmtId="0" fontId="8" fillId="0" borderId="9" xfId="42" applyFont="1" applyBorder="1" applyAlignment="1">
      <alignment vertical="center"/>
      <protection/>
    </xf>
    <xf numFmtId="49" fontId="14" fillId="0" borderId="0" xfId="42" applyNumberFormat="1">
      <alignment/>
      <protection/>
    </xf>
    <xf numFmtId="0" fontId="8" fillId="0" borderId="0" xfId="42" applyNumberFormat="1" applyFont="1" applyFill="1" applyAlignment="1" applyProtection="1">
      <alignment horizontal="right"/>
      <protection/>
    </xf>
    <xf numFmtId="49" fontId="13" fillId="0" borderId="9" xfId="42" applyNumberFormat="1" applyFont="1" applyFill="1" applyBorder="1" applyAlignment="1" applyProtection="1">
      <alignment horizontal="left" vertical="center"/>
      <protection/>
    </xf>
    <xf numFmtId="178" fontId="8" fillId="0" borderId="9" xfId="42" applyNumberFormat="1" applyFont="1" applyFill="1" applyBorder="1" applyAlignment="1" applyProtection="1">
      <alignment horizontal="right" vertical="center"/>
      <protection/>
    </xf>
    <xf numFmtId="178" fontId="14" fillId="0" borderId="9" xfId="42" applyNumberFormat="1" applyFont="1" applyFill="1" applyBorder="1" applyAlignment="1">
      <alignment/>
      <protection/>
    </xf>
    <xf numFmtId="49" fontId="20" fillId="0" borderId="9" xfId="0" applyNumberFormat="1" applyFont="1" applyFill="1" applyBorder="1" applyAlignment="1">
      <alignment horizontal="left" vertical="center"/>
    </xf>
    <xf numFmtId="49" fontId="1" fillId="0" borderId="9" xfId="0" applyNumberFormat="1" applyFont="1" applyFill="1" applyBorder="1" applyAlignment="1">
      <alignment vertical="center"/>
    </xf>
    <xf numFmtId="0" fontId="13" fillId="0" borderId="17" xfId="42" applyNumberFormat="1" applyFont="1" applyFill="1" applyBorder="1" applyAlignment="1" applyProtection="1">
      <alignment horizontal="center" vertical="center"/>
      <protection/>
    </xf>
    <xf numFmtId="49" fontId="8" fillId="0" borderId="18" xfId="42" applyNumberFormat="1" applyFont="1" applyFill="1" applyBorder="1" applyAlignment="1" applyProtection="1">
      <alignment vertical="center"/>
      <protection/>
    </xf>
    <xf numFmtId="179" fontId="8" fillId="0" borderId="17" xfId="42" applyNumberFormat="1" applyFont="1" applyFill="1" applyBorder="1" applyAlignment="1" applyProtection="1">
      <alignment vertical="center"/>
      <protection/>
    </xf>
    <xf numFmtId="4" fontId="8" fillId="0" borderId="9" xfId="42" applyNumberFormat="1" applyFont="1" applyFill="1" applyBorder="1" applyAlignment="1" applyProtection="1">
      <alignment horizontal="right" vertical="center"/>
      <protection/>
    </xf>
    <xf numFmtId="4" fontId="8" fillId="0" borderId="18" xfId="42" applyNumberFormat="1" applyFont="1" applyFill="1" applyBorder="1" applyAlignment="1" applyProtection="1">
      <alignment horizontal="right" vertical="center"/>
      <protection/>
    </xf>
    <xf numFmtId="4" fontId="8" fillId="0" borderId="26" xfId="42" applyNumberFormat="1" applyFont="1" applyFill="1" applyBorder="1" applyAlignment="1" applyProtection="1">
      <alignment horizontal="right" vertical="center"/>
      <protection/>
    </xf>
    <xf numFmtId="0" fontId="3" fillId="0" borderId="0" xfId="41" applyFont="1">
      <alignment/>
      <protection/>
    </xf>
    <xf numFmtId="0" fontId="14" fillId="0" borderId="0" xfId="41" applyAlignment="1">
      <alignment wrapText="1"/>
      <protection/>
    </xf>
    <xf numFmtId="0" fontId="14" fillId="0" borderId="0" xfId="41">
      <alignment/>
      <protection/>
    </xf>
    <xf numFmtId="0" fontId="3" fillId="0" borderId="0" xfId="41" applyFont="1" applyAlignment="1">
      <alignment wrapText="1"/>
      <protection/>
    </xf>
    <xf numFmtId="0" fontId="7" fillId="0" borderId="0" xfId="41" applyNumberFormat="1" applyFont="1" applyFill="1" applyAlignment="1" applyProtection="1">
      <alignment horizontal="centerContinuous"/>
      <protection/>
    </xf>
    <xf numFmtId="0" fontId="3" fillId="0" borderId="0" xfId="41" applyFont="1" applyAlignment="1">
      <alignment horizontal="centerContinuous"/>
      <protection/>
    </xf>
    <xf numFmtId="0" fontId="3" fillId="0" borderId="0" xfId="41" applyFont="1" applyFill="1" applyAlignment="1">
      <alignment wrapText="1"/>
      <protection/>
    </xf>
    <xf numFmtId="0" fontId="8" fillId="0" borderId="0" xfId="41" applyFont="1" applyFill="1" applyAlignment="1">
      <alignment wrapText="1"/>
      <protection/>
    </xf>
    <xf numFmtId="0" fontId="8" fillId="0" borderId="0" xfId="41" applyFont="1" applyAlignment="1">
      <alignment wrapText="1"/>
      <protection/>
    </xf>
    <xf numFmtId="0" fontId="8" fillId="0" borderId="0" xfId="41" applyNumberFormat="1" applyFont="1" applyFill="1" applyAlignment="1" applyProtection="1">
      <alignment horizontal="right"/>
      <protection/>
    </xf>
    <xf numFmtId="0" fontId="13" fillId="0" borderId="18" xfId="41" applyNumberFormat="1" applyFont="1" applyFill="1" applyBorder="1" applyAlignment="1" applyProtection="1">
      <alignment horizontal="center" vertical="center" wrapText="1"/>
      <protection/>
    </xf>
    <xf numFmtId="0" fontId="8" fillId="0" borderId="18" xfId="41" applyFont="1" applyBorder="1" applyAlignment="1">
      <alignment horizontal="center" vertical="center"/>
      <protection/>
    </xf>
    <xf numFmtId="4" fontId="8" fillId="0" borderId="16" xfId="41" applyNumberFormat="1" applyFont="1" applyFill="1" applyBorder="1" applyAlignment="1">
      <alignment horizontal="right" vertical="center" wrapText="1"/>
      <protection/>
    </xf>
    <xf numFmtId="4" fontId="8" fillId="0" borderId="18" xfId="41" applyNumberFormat="1" applyFont="1" applyBorder="1" applyAlignment="1">
      <alignment horizontal="left" vertical="center"/>
      <protection/>
    </xf>
    <xf numFmtId="4" fontId="8" fillId="0" borderId="18" xfId="41" applyNumberFormat="1" applyFont="1" applyBorder="1" applyAlignment="1">
      <alignment horizontal="right" vertical="center"/>
      <protection/>
    </xf>
    <xf numFmtId="0" fontId="8" fillId="0" borderId="21" xfId="41" applyFont="1" applyFill="1" applyBorder="1" applyAlignment="1">
      <alignment horizontal="left" vertical="center"/>
      <protection/>
    </xf>
    <xf numFmtId="4" fontId="8" fillId="0" borderId="9" xfId="41" applyNumberFormat="1" applyFont="1" applyBorder="1" applyAlignment="1">
      <alignment horizontal="right" vertical="center" wrapText="1"/>
      <protection/>
    </xf>
    <xf numFmtId="0" fontId="8" fillId="0" borderId="21" xfId="41" applyFont="1" applyBorder="1" applyAlignment="1">
      <alignment horizontal="left" vertical="center"/>
      <protection/>
    </xf>
    <xf numFmtId="4" fontId="8" fillId="0" borderId="18" xfId="41" applyNumberFormat="1" applyFont="1" applyFill="1" applyBorder="1" applyAlignment="1" applyProtection="1">
      <alignment horizontal="right" vertical="center" wrapText="1"/>
      <protection/>
    </xf>
    <xf numFmtId="0" fontId="8" fillId="0" borderId="9" xfId="41" applyFont="1" applyBorder="1" applyAlignment="1">
      <alignment horizontal="center" vertical="center"/>
      <protection/>
    </xf>
    <xf numFmtId="4" fontId="8" fillId="0" borderId="24" xfId="41" applyNumberFormat="1" applyFont="1" applyFill="1" applyBorder="1" applyAlignment="1">
      <alignment horizontal="left" vertical="center" wrapText="1"/>
      <protection/>
    </xf>
    <xf numFmtId="4" fontId="8" fillId="0" borderId="9" xfId="41" applyNumberFormat="1" applyFont="1" applyBorder="1" applyAlignment="1">
      <alignment horizontal="center" vertical="center"/>
      <protection/>
    </xf>
    <xf numFmtId="4" fontId="8" fillId="0" borderId="9" xfId="41" applyNumberFormat="1" applyFont="1" applyFill="1" applyBorder="1" applyAlignment="1">
      <alignment horizontal="left" vertical="center" wrapText="1"/>
      <protection/>
    </xf>
    <xf numFmtId="4" fontId="8" fillId="0" borderId="9" xfId="41" applyNumberFormat="1" applyFont="1" applyFill="1" applyBorder="1" applyAlignment="1" applyProtection="1">
      <alignment horizontal="right" vertical="center"/>
      <protection/>
    </xf>
    <xf numFmtId="4" fontId="8" fillId="0" borderId="9" xfId="41" applyNumberFormat="1" applyFont="1" applyBorder="1" applyAlignment="1">
      <alignment horizontal="right" vertical="center"/>
      <protection/>
    </xf>
    <xf numFmtId="4" fontId="8" fillId="0" borderId="9" xfId="41" applyNumberFormat="1" applyFont="1" applyFill="1" applyBorder="1" applyAlignment="1">
      <alignment horizontal="right" vertical="center"/>
      <protection/>
    </xf>
    <xf numFmtId="4" fontId="8" fillId="0" borderId="9" xfId="41" applyNumberFormat="1" applyFont="1" applyFill="1" applyBorder="1" applyAlignment="1">
      <alignment horizontal="center" vertical="center"/>
      <protection/>
    </xf>
    <xf numFmtId="0" fontId="14" fillId="0" borderId="27" xfId="41" applyBorder="1" applyAlignment="1">
      <alignment wrapText="1"/>
      <protection/>
    </xf>
    <xf numFmtId="0" fontId="3" fillId="0" borderId="0" xfId="41" applyFont="1" applyFill="1">
      <alignment/>
      <protection/>
    </xf>
    <xf numFmtId="0" fontId="0" fillId="0" borderId="0" xfId="0" applyAlignment="1">
      <alignment horizontal="center"/>
    </xf>
    <xf numFmtId="0" fontId="72" fillId="0" borderId="9" xfId="0" applyFont="1" applyBorder="1" applyAlignment="1">
      <alignment horizontal="center" vertical="center"/>
    </xf>
    <xf numFmtId="0" fontId="73" fillId="0" borderId="9" xfId="0" applyFont="1" applyBorder="1" applyAlignment="1">
      <alignment horizontal="center"/>
    </xf>
    <xf numFmtId="0" fontId="73" fillId="0" borderId="9" xfId="0" applyFont="1" applyBorder="1" applyAlignment="1">
      <alignment/>
    </xf>
    <xf numFmtId="0" fontId="73" fillId="33" borderId="9" xfId="0" applyFont="1" applyFill="1" applyBorder="1" applyAlignment="1">
      <alignment horizontal="center"/>
    </xf>
    <xf numFmtId="0" fontId="73" fillId="33" borderId="9" xfId="0" applyFont="1" applyFill="1" applyBorder="1" applyAlignment="1">
      <alignment/>
    </xf>
    <xf numFmtId="0" fontId="74" fillId="0" borderId="0" xfId="0" applyFont="1" applyAlignment="1">
      <alignment horizontal="center"/>
    </xf>
    <xf numFmtId="0" fontId="13" fillId="0" borderId="9" xfId="41" applyNumberFormat="1" applyFont="1" applyFill="1" applyBorder="1" applyAlignment="1" applyProtection="1">
      <alignment horizontal="center" vertical="center" wrapText="1"/>
      <protection/>
    </xf>
    <xf numFmtId="0" fontId="13" fillId="0" borderId="9" xfId="42" applyNumberFormat="1" applyFont="1" applyFill="1" applyBorder="1" applyAlignment="1" applyProtection="1">
      <alignment horizontal="center" vertical="center"/>
      <protection/>
    </xf>
    <xf numFmtId="0" fontId="13" fillId="0" borderId="21" xfId="42" applyNumberFormat="1" applyFont="1" applyFill="1" applyBorder="1" applyAlignment="1" applyProtection="1">
      <alignment horizontal="center" vertical="center"/>
      <protection/>
    </xf>
    <xf numFmtId="0" fontId="13" fillId="0" borderId="18" xfId="42" applyNumberFormat="1" applyFont="1" applyFill="1" applyBorder="1" applyAlignment="1" applyProtection="1">
      <alignment horizontal="center" vertical="center"/>
      <protection/>
    </xf>
    <xf numFmtId="0" fontId="13" fillId="0" borderId="15" xfId="42" applyNumberFormat="1" applyFont="1" applyFill="1" applyBorder="1" applyAlignment="1" applyProtection="1">
      <alignment horizontal="center" vertical="center"/>
      <protection/>
    </xf>
    <xf numFmtId="0" fontId="13" fillId="0" borderId="19" xfId="42" applyNumberFormat="1" applyFont="1" applyFill="1" applyBorder="1" applyAlignment="1" applyProtection="1">
      <alignment horizontal="center" vertical="center" wrapText="1"/>
      <protection/>
    </xf>
    <xf numFmtId="0" fontId="13" fillId="0" borderId="15" xfId="42" applyNumberFormat="1" applyFont="1" applyFill="1" applyBorder="1" applyAlignment="1" applyProtection="1">
      <alignment horizontal="center" vertical="center" wrapText="1"/>
      <protection/>
    </xf>
    <xf numFmtId="0" fontId="13" fillId="0" borderId="26" xfId="42" applyNumberFormat="1" applyFont="1" applyFill="1" applyBorder="1" applyAlignment="1" applyProtection="1">
      <alignment horizontal="center" vertical="center"/>
      <protection/>
    </xf>
    <xf numFmtId="0" fontId="13" fillId="0" borderId="9" xfId="42" applyNumberFormat="1" applyFont="1" applyFill="1" applyBorder="1" applyAlignment="1" applyProtection="1">
      <alignment horizontal="center" vertical="center" wrapText="1"/>
      <protection/>
    </xf>
    <xf numFmtId="0" fontId="13" fillId="0" borderId="21" xfId="42" applyNumberFormat="1" applyFont="1" applyFill="1" applyBorder="1" applyAlignment="1" applyProtection="1">
      <alignment horizontal="center" vertical="center" wrapText="1"/>
      <protection/>
    </xf>
    <xf numFmtId="0" fontId="13" fillId="0" borderId="24" xfId="42" applyNumberFormat="1" applyFont="1" applyFill="1" applyBorder="1" applyAlignment="1" applyProtection="1">
      <alignment horizontal="center" vertical="center" wrapText="1"/>
      <protection/>
    </xf>
    <xf numFmtId="0" fontId="13" fillId="0" borderId="18" xfId="42" applyNumberFormat="1" applyFont="1" applyFill="1" applyBorder="1" applyAlignment="1" applyProtection="1">
      <alignment horizontal="center" vertical="center" wrapText="1"/>
      <protection/>
    </xf>
    <xf numFmtId="0" fontId="7" fillId="0" borderId="0" xfId="42" applyNumberFormat="1" applyFont="1" applyFill="1" applyAlignment="1" applyProtection="1">
      <alignment horizontal="center"/>
      <protection/>
    </xf>
    <xf numFmtId="0" fontId="11" fillId="0" borderId="0" xfId="0" applyFont="1" applyBorder="1" applyAlignment="1">
      <alignment horizontal="center" vertical="center" wrapText="1"/>
    </xf>
    <xf numFmtId="0" fontId="12" fillId="0" borderId="9" xfId="0" applyFont="1" applyFill="1" applyBorder="1" applyAlignment="1">
      <alignment horizontal="center" vertical="center" wrapText="1"/>
    </xf>
    <xf numFmtId="0" fontId="7" fillId="0" borderId="0" xfId="40" applyNumberFormat="1" applyFont="1" applyFill="1" applyAlignment="1">
      <alignment horizontal="center" vertical="center" wrapText="1"/>
      <protection/>
    </xf>
    <xf numFmtId="0" fontId="8" fillId="0" borderId="9" xfId="40" applyNumberFormat="1" applyFont="1" applyFill="1" applyBorder="1" applyAlignment="1" applyProtection="1">
      <alignment horizontal="center" vertical="center" wrapText="1"/>
      <protection/>
    </xf>
    <xf numFmtId="0" fontId="8" fillId="0" borderId="9" xfId="40" applyNumberFormat="1" applyFont="1" applyFill="1" applyBorder="1" applyAlignment="1" applyProtection="1">
      <alignment horizontal="left" vertical="center" wrapText="1"/>
      <protection/>
    </xf>
    <xf numFmtId="0" fontId="68" fillId="0" borderId="9" xfId="0" applyFont="1" applyBorder="1" applyAlignment="1">
      <alignment horizontal="center" vertical="center"/>
    </xf>
    <xf numFmtId="0" fontId="3" fillId="0" borderId="27" xfId="40" applyFont="1" applyBorder="1" applyAlignment="1">
      <alignment horizontal="left"/>
      <protection/>
    </xf>
    <xf numFmtId="0" fontId="5" fillId="0" borderId="27" xfId="40" applyFont="1" applyBorder="1" applyAlignment="1">
      <alignment horizontal="left"/>
      <protection/>
    </xf>
    <xf numFmtId="0" fontId="5" fillId="0" borderId="0" xfId="40" applyFont="1" applyAlignment="1">
      <alignment horizontal="left"/>
      <protection/>
    </xf>
    <xf numFmtId="0" fontId="2" fillId="0" borderId="0" xfId="40" applyNumberFormat="1" applyFont="1" applyFill="1" applyAlignment="1">
      <alignment horizontal="center" vertical="center" wrapText="1"/>
      <protection/>
    </xf>
    <xf numFmtId="0" fontId="3" fillId="0" borderId="9" xfId="40" applyNumberFormat="1" applyFont="1" applyFill="1" applyBorder="1" applyAlignment="1" applyProtection="1">
      <alignment horizontal="center" vertical="center" wrapText="1"/>
      <protection/>
    </xf>
    <xf numFmtId="0" fontId="4" fillId="0" borderId="9" xfId="40" applyNumberFormat="1" applyFont="1" applyFill="1" applyBorder="1" applyAlignment="1">
      <alignment horizontal="center" vertical="center" wrapText="1"/>
      <protection/>
    </xf>
    <xf numFmtId="0" fontId="0" fillId="0" borderId="27" xfId="0" applyBorder="1" applyAlignment="1">
      <alignment horizontal="left" vertical="center"/>
    </xf>
    <xf numFmtId="0" fontId="0" fillId="0" borderId="0" xfId="0" applyAlignment="1">
      <alignment horizontal="left" vertical="center"/>
    </xf>
    <xf numFmtId="0" fontId="3" fillId="0" borderId="9" xfId="40" applyNumberFormat="1" applyFont="1" applyFill="1" applyBorder="1" applyAlignment="1" applyProtection="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SheetLayoutView="100" workbookViewId="0" topLeftCell="B1">
      <selection activeCell="C23" sqref="C23"/>
    </sheetView>
  </sheetViews>
  <sheetFormatPr defaultColWidth="9.00390625" defaultRowHeight="15"/>
  <cols>
    <col min="1" max="1" width="15.00390625" style="192" hidden="1" customWidth="1"/>
    <col min="2" max="2" width="15.421875" style="192" customWidth="1"/>
    <col min="3" max="3" width="59.7109375" style="0" customWidth="1"/>
    <col min="4" max="4" width="13.00390625" style="192" customWidth="1"/>
    <col min="5" max="5" width="101.421875" style="0" customWidth="1"/>
    <col min="6" max="6" width="29.28125" style="0" customWidth="1"/>
    <col min="7" max="7" width="30.7109375" style="192" customWidth="1"/>
    <col min="8" max="8" width="28.421875" style="192" customWidth="1"/>
    <col min="9" max="9" width="72.8515625" style="0" customWidth="1"/>
  </cols>
  <sheetData>
    <row r="2" spans="1:9" ht="24.75" customHeight="1">
      <c r="A2" s="198" t="s">
        <v>0</v>
      </c>
      <c r="B2" s="198"/>
      <c r="C2" s="198"/>
      <c r="D2" s="198"/>
      <c r="E2" s="198"/>
      <c r="F2" s="198"/>
      <c r="G2" s="198"/>
      <c r="H2" s="198"/>
      <c r="I2" s="198"/>
    </row>
    <row r="4" spans="1:9" ht="22.5">
      <c r="A4" s="193" t="s">
        <v>1</v>
      </c>
      <c r="B4" s="193" t="s">
        <v>2</v>
      </c>
      <c r="C4" s="193" t="s">
        <v>3</v>
      </c>
      <c r="D4" s="193" t="s">
        <v>4</v>
      </c>
      <c r="E4" s="193" t="s">
        <v>5</v>
      </c>
      <c r="F4" s="193" t="s">
        <v>6</v>
      </c>
      <c r="G4" s="193" t="s">
        <v>7</v>
      </c>
      <c r="H4" s="193" t="s">
        <v>8</v>
      </c>
      <c r="I4" s="193" t="s">
        <v>9</v>
      </c>
    </row>
    <row r="5" spans="1:9" ht="22.5">
      <c r="A5" s="194">
        <v>100001</v>
      </c>
      <c r="B5" s="194">
        <v>1</v>
      </c>
      <c r="C5" s="195" t="s">
        <v>10</v>
      </c>
      <c r="D5" s="194"/>
      <c r="E5" s="195" t="s">
        <v>10</v>
      </c>
      <c r="F5" s="195" t="s">
        <v>11</v>
      </c>
      <c r="G5" s="194" t="s">
        <v>12</v>
      </c>
      <c r="H5" s="194"/>
      <c r="I5" s="195"/>
    </row>
    <row r="6" spans="1:9" ht="22.5">
      <c r="A6" s="194">
        <v>102001</v>
      </c>
      <c r="B6" s="194">
        <v>2</v>
      </c>
      <c r="C6" s="195" t="s">
        <v>13</v>
      </c>
      <c r="D6" s="194"/>
      <c r="E6" s="195" t="s">
        <v>13</v>
      </c>
      <c r="F6" s="195" t="s">
        <v>11</v>
      </c>
      <c r="G6" s="194" t="s">
        <v>12</v>
      </c>
      <c r="H6" s="194"/>
      <c r="I6" s="195"/>
    </row>
    <row r="7" spans="1:9" ht="22.5">
      <c r="A7" s="194">
        <v>101001</v>
      </c>
      <c r="B7" s="194">
        <v>3</v>
      </c>
      <c r="C7" s="195" t="s">
        <v>14</v>
      </c>
      <c r="D7" s="194"/>
      <c r="E7" s="195" t="s">
        <v>14</v>
      </c>
      <c r="F7" s="195" t="s">
        <v>11</v>
      </c>
      <c r="G7" s="194" t="s">
        <v>12</v>
      </c>
      <c r="H7" s="194"/>
      <c r="I7" s="195"/>
    </row>
    <row r="8" spans="1:9" ht="22.5">
      <c r="A8" s="194">
        <v>146001</v>
      </c>
      <c r="B8" s="194">
        <v>4</v>
      </c>
      <c r="C8" s="195" t="s">
        <v>15</v>
      </c>
      <c r="D8" s="194" t="s">
        <v>16</v>
      </c>
      <c r="E8" s="195" t="s">
        <v>17</v>
      </c>
      <c r="F8" s="195" t="s">
        <v>11</v>
      </c>
      <c r="G8" s="194" t="s">
        <v>12</v>
      </c>
      <c r="H8" s="194"/>
      <c r="I8" s="195"/>
    </row>
    <row r="9" spans="1:9" ht="22.5">
      <c r="A9" s="194">
        <v>147001</v>
      </c>
      <c r="B9" s="194">
        <v>5</v>
      </c>
      <c r="C9" s="195" t="s">
        <v>18</v>
      </c>
      <c r="D9" s="194"/>
      <c r="E9" s="195" t="s">
        <v>18</v>
      </c>
      <c r="F9" s="195" t="s">
        <v>11</v>
      </c>
      <c r="G9" s="194" t="s">
        <v>12</v>
      </c>
      <c r="H9" s="194"/>
      <c r="I9" s="195"/>
    </row>
    <row r="10" spans="1:9" ht="22.5">
      <c r="A10" s="194">
        <v>148001</v>
      </c>
      <c r="B10" s="194">
        <v>6</v>
      </c>
      <c r="C10" s="195" t="s">
        <v>19</v>
      </c>
      <c r="D10" s="194"/>
      <c r="E10" s="195" t="s">
        <v>19</v>
      </c>
      <c r="F10" s="195" t="s">
        <v>20</v>
      </c>
      <c r="G10" s="194" t="s">
        <v>12</v>
      </c>
      <c r="H10" s="194"/>
      <c r="I10" s="195"/>
    </row>
    <row r="11" spans="1:9" ht="22.5">
      <c r="A11" s="194">
        <v>149001</v>
      </c>
      <c r="B11" s="194">
        <v>7</v>
      </c>
      <c r="C11" s="195" t="s">
        <v>21</v>
      </c>
      <c r="D11" s="194"/>
      <c r="E11" s="195" t="s">
        <v>21</v>
      </c>
      <c r="F11" s="195" t="s">
        <v>11</v>
      </c>
      <c r="G11" s="194" t="s">
        <v>12</v>
      </c>
      <c r="H11" s="194"/>
      <c r="I11" s="195"/>
    </row>
    <row r="12" spans="1:9" ht="22.5">
      <c r="A12" s="194">
        <v>150001</v>
      </c>
      <c r="B12" s="194">
        <v>8</v>
      </c>
      <c r="C12" s="195" t="s">
        <v>22</v>
      </c>
      <c r="D12" s="194"/>
      <c r="E12" s="195" t="s">
        <v>22</v>
      </c>
      <c r="F12" s="195" t="s">
        <v>11</v>
      </c>
      <c r="G12" s="194" t="s">
        <v>12</v>
      </c>
      <c r="H12" s="194"/>
      <c r="I12" s="195"/>
    </row>
    <row r="13" spans="1:9" ht="22.5">
      <c r="A13" s="194">
        <v>154001</v>
      </c>
      <c r="B13" s="194">
        <v>9</v>
      </c>
      <c r="C13" s="195" t="s">
        <v>23</v>
      </c>
      <c r="D13" s="194"/>
      <c r="E13" s="195" t="s">
        <v>23</v>
      </c>
      <c r="F13" s="195" t="s">
        <v>11</v>
      </c>
      <c r="G13" s="194" t="s">
        <v>12</v>
      </c>
      <c r="H13" s="194"/>
      <c r="I13" s="195"/>
    </row>
    <row r="14" spans="1:9" ht="22.5">
      <c r="A14" s="194">
        <v>153001</v>
      </c>
      <c r="B14" s="194">
        <v>10</v>
      </c>
      <c r="C14" s="195" t="s">
        <v>24</v>
      </c>
      <c r="D14" s="194"/>
      <c r="E14" s="195" t="s">
        <v>24</v>
      </c>
      <c r="F14" s="195" t="s">
        <v>11</v>
      </c>
      <c r="G14" s="194" t="s">
        <v>12</v>
      </c>
      <c r="H14" s="194"/>
      <c r="I14" s="195"/>
    </row>
    <row r="15" spans="1:9" ht="22.5">
      <c r="A15" s="194">
        <v>151001</v>
      </c>
      <c r="B15" s="194">
        <v>11</v>
      </c>
      <c r="C15" s="195" t="s">
        <v>25</v>
      </c>
      <c r="D15" s="194"/>
      <c r="E15" s="195" t="s">
        <v>25</v>
      </c>
      <c r="F15" s="195" t="s">
        <v>11</v>
      </c>
      <c r="G15" s="194" t="s">
        <v>12</v>
      </c>
      <c r="H15" s="194"/>
      <c r="I15" s="195"/>
    </row>
    <row r="16" spans="1:9" ht="22.5">
      <c r="A16" s="194">
        <v>155001</v>
      </c>
      <c r="B16" s="194">
        <v>12</v>
      </c>
      <c r="C16" s="195" t="s">
        <v>26</v>
      </c>
      <c r="D16" s="194" t="s">
        <v>16</v>
      </c>
      <c r="E16" s="195" t="s">
        <v>27</v>
      </c>
      <c r="F16" s="195" t="s">
        <v>11</v>
      </c>
      <c r="G16" s="194" t="s">
        <v>12</v>
      </c>
      <c r="H16" s="194"/>
      <c r="I16" s="195"/>
    </row>
    <row r="17" spans="1:9" ht="22.5">
      <c r="A17" s="194">
        <v>335001</v>
      </c>
      <c r="B17" s="194">
        <v>13</v>
      </c>
      <c r="C17" s="195" t="s">
        <v>28</v>
      </c>
      <c r="D17" s="194"/>
      <c r="E17" s="195" t="s">
        <v>28</v>
      </c>
      <c r="F17" s="195" t="s">
        <v>29</v>
      </c>
      <c r="G17" s="194" t="s">
        <v>12</v>
      </c>
      <c r="H17" s="194"/>
      <c r="I17" s="195"/>
    </row>
    <row r="18" spans="1:9" ht="22.5">
      <c r="A18" s="194">
        <v>400001</v>
      </c>
      <c r="B18" s="194">
        <v>14</v>
      </c>
      <c r="C18" s="195" t="s">
        <v>30</v>
      </c>
      <c r="D18" s="194"/>
      <c r="E18" s="195" t="s">
        <v>30</v>
      </c>
      <c r="F18" s="195" t="s">
        <v>31</v>
      </c>
      <c r="G18" s="194" t="s">
        <v>12</v>
      </c>
      <c r="H18" s="194"/>
      <c r="I18" s="195"/>
    </row>
    <row r="19" spans="1:9" ht="22.5">
      <c r="A19" s="194">
        <v>105001</v>
      </c>
      <c r="B19" s="194">
        <v>15</v>
      </c>
      <c r="C19" s="195" t="s">
        <v>32</v>
      </c>
      <c r="D19" s="194"/>
      <c r="E19" s="195" t="s">
        <v>32</v>
      </c>
      <c r="F19" s="195" t="s">
        <v>11</v>
      </c>
      <c r="G19" s="194" t="s">
        <v>12</v>
      </c>
      <c r="H19" s="194"/>
      <c r="I19" s="195"/>
    </row>
    <row r="20" spans="1:9" ht="22.5">
      <c r="A20" s="194">
        <v>103001</v>
      </c>
      <c r="B20" s="194">
        <v>16</v>
      </c>
      <c r="C20" s="195" t="s">
        <v>33</v>
      </c>
      <c r="D20" s="194"/>
      <c r="E20" s="195" t="s">
        <v>33</v>
      </c>
      <c r="F20" s="195" t="s">
        <v>34</v>
      </c>
      <c r="G20" s="194" t="s">
        <v>12</v>
      </c>
      <c r="H20" s="194"/>
      <c r="I20" s="195"/>
    </row>
    <row r="21" spans="1:9" ht="22.5">
      <c r="A21" s="194">
        <v>250001</v>
      </c>
      <c r="B21" s="194">
        <v>17</v>
      </c>
      <c r="C21" s="195" t="s">
        <v>35</v>
      </c>
      <c r="D21" s="194"/>
      <c r="E21" s="195" t="s">
        <v>35</v>
      </c>
      <c r="F21" s="195" t="s">
        <v>20</v>
      </c>
      <c r="G21" s="194" t="s">
        <v>12</v>
      </c>
      <c r="H21" s="194"/>
      <c r="I21" s="195"/>
    </row>
    <row r="22" spans="1:9" ht="22.5">
      <c r="A22" s="194">
        <v>254001</v>
      </c>
      <c r="B22" s="194">
        <v>18</v>
      </c>
      <c r="C22" s="195" t="s">
        <v>36</v>
      </c>
      <c r="D22" s="194" t="s">
        <v>16</v>
      </c>
      <c r="E22" s="195" t="s">
        <v>37</v>
      </c>
      <c r="F22" s="195" t="s">
        <v>20</v>
      </c>
      <c r="G22" s="194" t="s">
        <v>12</v>
      </c>
      <c r="H22" s="194"/>
      <c r="I22" s="195"/>
    </row>
    <row r="23" spans="1:9" ht="22.5">
      <c r="A23" s="194">
        <v>403001</v>
      </c>
      <c r="B23" s="194">
        <v>19</v>
      </c>
      <c r="C23" s="195" t="s">
        <v>38</v>
      </c>
      <c r="D23" s="194" t="s">
        <v>16</v>
      </c>
      <c r="E23" s="195" t="s">
        <v>39</v>
      </c>
      <c r="F23" s="195" t="s">
        <v>31</v>
      </c>
      <c r="G23" s="194" t="s">
        <v>12</v>
      </c>
      <c r="H23" s="194"/>
      <c r="I23" s="195"/>
    </row>
    <row r="24" spans="1:9" ht="22.5">
      <c r="A24" s="194">
        <v>411001</v>
      </c>
      <c r="B24" s="194">
        <v>20</v>
      </c>
      <c r="C24" s="195" t="s">
        <v>40</v>
      </c>
      <c r="D24" s="194" t="s">
        <v>16</v>
      </c>
      <c r="E24" s="195" t="s">
        <v>41</v>
      </c>
      <c r="F24" s="195" t="s">
        <v>31</v>
      </c>
      <c r="G24" s="194" t="s">
        <v>12</v>
      </c>
      <c r="H24" s="194"/>
      <c r="I24" s="195"/>
    </row>
    <row r="25" spans="1:9" ht="22.5">
      <c r="A25" s="194">
        <v>306001</v>
      </c>
      <c r="B25" s="194">
        <v>21</v>
      </c>
      <c r="C25" s="195" t="s">
        <v>42</v>
      </c>
      <c r="D25" s="194" t="s">
        <v>16</v>
      </c>
      <c r="E25" s="195" t="s">
        <v>43</v>
      </c>
      <c r="F25" s="195" t="s">
        <v>44</v>
      </c>
      <c r="G25" s="194" t="s">
        <v>12</v>
      </c>
      <c r="H25" s="194"/>
      <c r="I25" s="195"/>
    </row>
    <row r="26" spans="1:9" ht="22.5">
      <c r="A26" s="194">
        <v>104001</v>
      </c>
      <c r="B26" s="194">
        <v>22</v>
      </c>
      <c r="C26" s="195" t="s">
        <v>45</v>
      </c>
      <c r="D26" s="194"/>
      <c r="E26" s="195" t="s">
        <v>46</v>
      </c>
      <c r="F26" s="195" t="s">
        <v>34</v>
      </c>
      <c r="G26" s="194" t="s">
        <v>12</v>
      </c>
      <c r="H26" s="194"/>
      <c r="I26" s="195"/>
    </row>
    <row r="27" spans="1:9" ht="22.5">
      <c r="A27" s="194">
        <v>157001</v>
      </c>
      <c r="B27" s="194">
        <v>23</v>
      </c>
      <c r="C27" s="195" t="s">
        <v>47</v>
      </c>
      <c r="D27" s="194"/>
      <c r="E27" s="195" t="s">
        <v>47</v>
      </c>
      <c r="F27" s="195" t="s">
        <v>11</v>
      </c>
      <c r="G27" s="194" t="s">
        <v>12</v>
      </c>
      <c r="H27" s="194"/>
      <c r="I27" s="195"/>
    </row>
    <row r="28" spans="1:9" ht="22.5">
      <c r="A28" s="194">
        <v>332001</v>
      </c>
      <c r="B28" s="194">
        <v>24</v>
      </c>
      <c r="C28" s="195" t="s">
        <v>48</v>
      </c>
      <c r="D28" s="194"/>
      <c r="E28" s="195" t="s">
        <v>48</v>
      </c>
      <c r="F28" s="195" t="s">
        <v>29</v>
      </c>
      <c r="G28" s="194" t="s">
        <v>12</v>
      </c>
      <c r="H28" s="194"/>
      <c r="I28" s="195"/>
    </row>
    <row r="29" spans="1:9" ht="22.5">
      <c r="A29" s="194">
        <v>169001</v>
      </c>
      <c r="B29" s="194">
        <v>25</v>
      </c>
      <c r="C29" s="195" t="s">
        <v>49</v>
      </c>
      <c r="D29" s="194"/>
      <c r="E29" s="195" t="s">
        <v>49</v>
      </c>
      <c r="F29" s="195" t="s">
        <v>11</v>
      </c>
      <c r="G29" s="194" t="s">
        <v>12</v>
      </c>
      <c r="H29" s="194"/>
      <c r="I29" s="195"/>
    </row>
    <row r="30" spans="1:9" ht="22.5">
      <c r="A30" s="194">
        <v>334001</v>
      </c>
      <c r="B30" s="194">
        <v>26</v>
      </c>
      <c r="C30" s="195" t="s">
        <v>50</v>
      </c>
      <c r="D30" s="194"/>
      <c r="E30" s="195" t="s">
        <v>50</v>
      </c>
      <c r="F30" s="195" t="s">
        <v>29</v>
      </c>
      <c r="G30" s="194" t="s">
        <v>12</v>
      </c>
      <c r="H30" s="194"/>
      <c r="I30" s="195"/>
    </row>
    <row r="31" spans="1:9" ht="22.5">
      <c r="A31" s="194">
        <v>410001</v>
      </c>
      <c r="B31" s="194">
        <v>27</v>
      </c>
      <c r="C31" s="195" t="s">
        <v>51</v>
      </c>
      <c r="D31" s="194" t="s">
        <v>16</v>
      </c>
      <c r="E31" s="195" t="s">
        <v>52</v>
      </c>
      <c r="F31" s="195" t="s">
        <v>31</v>
      </c>
      <c r="G31" s="194" t="s">
        <v>12</v>
      </c>
      <c r="H31" s="194"/>
      <c r="I31" s="195"/>
    </row>
    <row r="32" spans="1:9" ht="22.5">
      <c r="A32" s="194">
        <v>414001</v>
      </c>
      <c r="B32" s="194">
        <v>28</v>
      </c>
      <c r="C32" s="195" t="s">
        <v>53</v>
      </c>
      <c r="D32" s="194" t="s">
        <v>16</v>
      </c>
      <c r="E32" s="195" t="s">
        <v>54</v>
      </c>
      <c r="F32" s="195" t="s">
        <v>31</v>
      </c>
      <c r="G32" s="194" t="s">
        <v>12</v>
      </c>
      <c r="H32" s="194"/>
      <c r="I32" s="195"/>
    </row>
    <row r="33" spans="1:9" ht="22.5">
      <c r="A33" s="194">
        <v>416001</v>
      </c>
      <c r="B33" s="194">
        <v>29</v>
      </c>
      <c r="C33" s="195" t="s">
        <v>55</v>
      </c>
      <c r="D33" s="194" t="s">
        <v>16</v>
      </c>
      <c r="E33" s="195" t="s">
        <v>56</v>
      </c>
      <c r="F33" s="195" t="s">
        <v>31</v>
      </c>
      <c r="G33" s="194" t="s">
        <v>12</v>
      </c>
      <c r="H33" s="194"/>
      <c r="I33" s="195"/>
    </row>
    <row r="34" spans="1:9" ht="22.5">
      <c r="A34" s="194">
        <v>409001</v>
      </c>
      <c r="B34" s="194">
        <v>30</v>
      </c>
      <c r="C34" s="195" t="s">
        <v>57</v>
      </c>
      <c r="D34" s="194" t="s">
        <v>16</v>
      </c>
      <c r="E34" s="195" t="s">
        <v>58</v>
      </c>
      <c r="F34" s="195" t="s">
        <v>59</v>
      </c>
      <c r="G34" s="194" t="s">
        <v>12</v>
      </c>
      <c r="H34" s="194"/>
      <c r="I34" s="195"/>
    </row>
    <row r="35" spans="1:9" ht="22.5">
      <c r="A35" s="194">
        <v>307001</v>
      </c>
      <c r="B35" s="194">
        <v>31</v>
      </c>
      <c r="C35" s="195" t="s">
        <v>60</v>
      </c>
      <c r="D35" s="194"/>
      <c r="E35" s="195" t="s">
        <v>60</v>
      </c>
      <c r="F35" s="195" t="s">
        <v>44</v>
      </c>
      <c r="G35" s="194" t="s">
        <v>12</v>
      </c>
      <c r="H35" s="194"/>
      <c r="I35" s="195"/>
    </row>
    <row r="36" spans="1:9" ht="22.5">
      <c r="A36" s="194">
        <v>257001</v>
      </c>
      <c r="B36" s="194">
        <v>32</v>
      </c>
      <c r="C36" s="195" t="s">
        <v>61</v>
      </c>
      <c r="D36" s="194" t="s">
        <v>16</v>
      </c>
      <c r="E36" s="195" t="s">
        <v>62</v>
      </c>
      <c r="F36" s="195" t="s">
        <v>20</v>
      </c>
      <c r="G36" s="194" t="s">
        <v>12</v>
      </c>
      <c r="H36" s="194"/>
      <c r="I36" s="195"/>
    </row>
    <row r="37" spans="1:9" ht="22.5">
      <c r="A37" s="194">
        <v>330001</v>
      </c>
      <c r="B37" s="194">
        <v>33</v>
      </c>
      <c r="C37" s="195" t="s">
        <v>63</v>
      </c>
      <c r="D37" s="194" t="s">
        <v>16</v>
      </c>
      <c r="E37" s="195" t="s">
        <v>64</v>
      </c>
      <c r="F37" s="195" t="s">
        <v>29</v>
      </c>
      <c r="G37" s="194" t="s">
        <v>12</v>
      </c>
      <c r="H37" s="194"/>
      <c r="I37" s="195"/>
    </row>
    <row r="38" spans="1:9" ht="22.5">
      <c r="A38" s="194">
        <v>107001</v>
      </c>
      <c r="B38" s="194">
        <v>34</v>
      </c>
      <c r="C38" s="195" t="s">
        <v>65</v>
      </c>
      <c r="D38" s="194"/>
      <c r="E38" s="195" t="s">
        <v>65</v>
      </c>
      <c r="F38" s="195" t="s">
        <v>11</v>
      </c>
      <c r="G38" s="194" t="s">
        <v>12</v>
      </c>
      <c r="H38" s="194"/>
      <c r="I38" s="195"/>
    </row>
    <row r="39" spans="1:9" ht="22.5">
      <c r="A39" s="196">
        <v>193001</v>
      </c>
      <c r="B39" s="196">
        <v>35</v>
      </c>
      <c r="C39" s="197" t="s">
        <v>66</v>
      </c>
      <c r="D39" s="196" t="s">
        <v>16</v>
      </c>
      <c r="E39" s="197" t="s">
        <v>67</v>
      </c>
      <c r="F39" s="197" t="s">
        <v>44</v>
      </c>
      <c r="G39" s="196" t="s">
        <v>12</v>
      </c>
      <c r="H39" s="196"/>
      <c r="I39" s="197" t="s">
        <v>68</v>
      </c>
    </row>
    <row r="40" spans="1:9" ht="22.5">
      <c r="A40" s="194">
        <v>114001</v>
      </c>
      <c r="B40" s="194">
        <v>36</v>
      </c>
      <c r="C40" s="195" t="s">
        <v>69</v>
      </c>
      <c r="D40" s="194"/>
      <c r="E40" s="195" t="s">
        <v>69</v>
      </c>
      <c r="F40" s="195" t="s">
        <v>11</v>
      </c>
      <c r="G40" s="194" t="s">
        <v>12</v>
      </c>
      <c r="H40" s="194"/>
      <c r="I40" s="195"/>
    </row>
    <row r="41" spans="1:9" ht="22.5">
      <c r="A41" s="194">
        <v>152001</v>
      </c>
      <c r="B41" s="194">
        <v>37</v>
      </c>
      <c r="C41" s="195" t="s">
        <v>70</v>
      </c>
      <c r="D41" s="194"/>
      <c r="E41" s="195" t="s">
        <v>70</v>
      </c>
      <c r="F41" s="195" t="s">
        <v>34</v>
      </c>
      <c r="G41" s="194" t="s">
        <v>12</v>
      </c>
      <c r="H41" s="194"/>
      <c r="I41" s="195"/>
    </row>
    <row r="42" spans="1:9" ht="22.5">
      <c r="A42" s="196"/>
      <c r="B42" s="196"/>
      <c r="C42" s="197" t="s">
        <v>71</v>
      </c>
      <c r="D42" s="196"/>
      <c r="E42" s="197" t="s">
        <v>72</v>
      </c>
      <c r="F42" s="197" t="s">
        <v>11</v>
      </c>
      <c r="G42" s="196"/>
      <c r="H42" s="196"/>
      <c r="I42" s="197" t="s">
        <v>73</v>
      </c>
    </row>
    <row r="43" spans="1:9" ht="22.5">
      <c r="A43" s="194">
        <v>109001</v>
      </c>
      <c r="B43" s="194">
        <v>38</v>
      </c>
      <c r="C43" s="195" t="s">
        <v>74</v>
      </c>
      <c r="D43" s="194" t="s">
        <v>16</v>
      </c>
      <c r="E43" s="195" t="s">
        <v>75</v>
      </c>
      <c r="F43" s="195" t="s">
        <v>11</v>
      </c>
      <c r="G43" s="194" t="s">
        <v>12</v>
      </c>
      <c r="H43" s="194"/>
      <c r="I43" s="195"/>
    </row>
    <row r="44" spans="1:9" ht="22.5">
      <c r="A44" s="194">
        <v>110001</v>
      </c>
      <c r="B44" s="194">
        <v>39</v>
      </c>
      <c r="C44" s="195" t="s">
        <v>76</v>
      </c>
      <c r="D44" s="194" t="s">
        <v>16</v>
      </c>
      <c r="E44" s="195" t="s">
        <v>77</v>
      </c>
      <c r="F44" s="195" t="s">
        <v>11</v>
      </c>
      <c r="G44" s="194" t="s">
        <v>12</v>
      </c>
      <c r="H44" s="194"/>
      <c r="I44" s="195"/>
    </row>
    <row r="45" spans="1:9" ht="22.5">
      <c r="A45" s="194">
        <v>262001</v>
      </c>
      <c r="B45" s="194">
        <v>40</v>
      </c>
      <c r="C45" s="195" t="s">
        <v>78</v>
      </c>
      <c r="D45" s="194"/>
      <c r="E45" s="195" t="s">
        <v>78</v>
      </c>
      <c r="F45" s="195" t="s">
        <v>20</v>
      </c>
      <c r="G45" s="194" t="s">
        <v>12</v>
      </c>
      <c r="H45" s="194"/>
      <c r="I45" s="195"/>
    </row>
    <row r="46" spans="1:9" ht="22.5">
      <c r="A46" s="196">
        <v>182001</v>
      </c>
      <c r="B46" s="196">
        <v>41</v>
      </c>
      <c r="C46" s="197" t="s">
        <v>79</v>
      </c>
      <c r="D46" s="196" t="s">
        <v>16</v>
      </c>
      <c r="E46" s="197" t="s">
        <v>80</v>
      </c>
      <c r="F46" s="197" t="s">
        <v>34</v>
      </c>
      <c r="G46" s="196" t="s">
        <v>12</v>
      </c>
      <c r="H46" s="196"/>
      <c r="I46" s="197" t="s">
        <v>81</v>
      </c>
    </row>
    <row r="47" spans="1:9" ht="22.5">
      <c r="A47" s="194">
        <v>111001</v>
      </c>
      <c r="B47" s="194">
        <v>42</v>
      </c>
      <c r="C47" s="195" t="s">
        <v>82</v>
      </c>
      <c r="D47" s="194"/>
      <c r="E47" s="195" t="s">
        <v>82</v>
      </c>
      <c r="F47" s="195" t="s">
        <v>11</v>
      </c>
      <c r="G47" s="194" t="s">
        <v>12</v>
      </c>
      <c r="H47" s="194"/>
      <c r="I47" s="195"/>
    </row>
    <row r="48" spans="1:9" ht="22.5">
      <c r="A48" s="194">
        <v>309001</v>
      </c>
      <c r="B48" s="194">
        <v>43</v>
      </c>
      <c r="C48" s="195" t="s">
        <v>83</v>
      </c>
      <c r="D48" s="194"/>
      <c r="E48" s="195" t="s">
        <v>83</v>
      </c>
      <c r="F48" s="195" t="s">
        <v>44</v>
      </c>
      <c r="G48" s="194" t="s">
        <v>12</v>
      </c>
      <c r="H48" s="194"/>
      <c r="I48" s="195"/>
    </row>
    <row r="49" spans="1:9" ht="22.5">
      <c r="A49" s="196">
        <v>115001</v>
      </c>
      <c r="B49" s="196">
        <v>44</v>
      </c>
      <c r="C49" s="197" t="s">
        <v>84</v>
      </c>
      <c r="D49" s="196" t="s">
        <v>16</v>
      </c>
      <c r="E49" s="197" t="s">
        <v>85</v>
      </c>
      <c r="F49" s="197" t="s">
        <v>34</v>
      </c>
      <c r="G49" s="196" t="s">
        <v>12</v>
      </c>
      <c r="H49" s="196"/>
      <c r="I49" s="197" t="s">
        <v>86</v>
      </c>
    </row>
    <row r="50" spans="1:9" ht="22.5">
      <c r="A50" s="194">
        <v>305001</v>
      </c>
      <c r="B50" s="194">
        <v>45</v>
      </c>
      <c r="C50" s="195" t="s">
        <v>87</v>
      </c>
      <c r="D50" s="194"/>
      <c r="E50" s="195" t="s">
        <v>87</v>
      </c>
      <c r="F50" s="195" t="s">
        <v>44</v>
      </c>
      <c r="G50" s="194" t="s">
        <v>12</v>
      </c>
      <c r="H50" s="194"/>
      <c r="I50" s="195"/>
    </row>
    <row r="51" spans="1:9" ht="22.5">
      <c r="A51" s="196">
        <v>119001</v>
      </c>
      <c r="B51" s="196">
        <v>46</v>
      </c>
      <c r="C51" s="197" t="s">
        <v>88</v>
      </c>
      <c r="D51" s="196" t="s">
        <v>16</v>
      </c>
      <c r="E51" s="197" t="s">
        <v>89</v>
      </c>
      <c r="F51" s="197" t="s">
        <v>11</v>
      </c>
      <c r="G51" s="196" t="s">
        <v>12</v>
      </c>
      <c r="H51" s="196"/>
      <c r="I51" s="197" t="s">
        <v>68</v>
      </c>
    </row>
    <row r="52" spans="1:9" ht="22.5">
      <c r="A52" s="194">
        <v>190001</v>
      </c>
      <c r="B52" s="194">
        <v>47</v>
      </c>
      <c r="C52" s="195" t="s">
        <v>90</v>
      </c>
      <c r="D52" s="194"/>
      <c r="E52" s="195" t="s">
        <v>90</v>
      </c>
      <c r="F52" s="195" t="s">
        <v>11</v>
      </c>
      <c r="G52" s="194" t="s">
        <v>12</v>
      </c>
      <c r="H52" s="194"/>
      <c r="I52" s="195"/>
    </row>
    <row r="53" spans="1:9" ht="22.5">
      <c r="A53" s="194">
        <v>112001</v>
      </c>
      <c r="B53" s="194">
        <v>48</v>
      </c>
      <c r="C53" s="195" t="s">
        <v>91</v>
      </c>
      <c r="D53" s="194"/>
      <c r="E53" s="195" t="s">
        <v>91</v>
      </c>
      <c r="F53" s="195" t="s">
        <v>11</v>
      </c>
      <c r="G53" s="194" t="s">
        <v>12</v>
      </c>
      <c r="H53" s="194"/>
      <c r="I53" s="195"/>
    </row>
    <row r="54" spans="1:9" ht="22.5">
      <c r="A54" s="194">
        <v>189001</v>
      </c>
      <c r="B54" s="194">
        <v>49</v>
      </c>
      <c r="C54" s="195" t="s">
        <v>92</v>
      </c>
      <c r="D54" s="194" t="s">
        <v>16</v>
      </c>
      <c r="E54" s="195" t="s">
        <v>93</v>
      </c>
      <c r="F54" s="195" t="s">
        <v>94</v>
      </c>
      <c r="G54" s="194" t="s">
        <v>12</v>
      </c>
      <c r="H54" s="194"/>
      <c r="I54" s="195"/>
    </row>
    <row r="55" spans="1:9" ht="22.5">
      <c r="A55" s="194">
        <v>118001</v>
      </c>
      <c r="B55" s="194">
        <v>50</v>
      </c>
      <c r="C55" s="195" t="s">
        <v>95</v>
      </c>
      <c r="D55" s="194" t="s">
        <v>16</v>
      </c>
      <c r="E55" s="195" t="s">
        <v>96</v>
      </c>
      <c r="F55" s="195" t="s">
        <v>11</v>
      </c>
      <c r="G55" s="194" t="s">
        <v>12</v>
      </c>
      <c r="H55" s="194"/>
      <c r="I55" s="195"/>
    </row>
    <row r="56" spans="1:9" ht="22.5">
      <c r="A56" s="196">
        <v>479001</v>
      </c>
      <c r="B56" s="196">
        <v>51</v>
      </c>
      <c r="C56" s="197" t="s">
        <v>97</v>
      </c>
      <c r="D56" s="196" t="s">
        <v>16</v>
      </c>
      <c r="E56" s="197" t="s">
        <v>98</v>
      </c>
      <c r="F56" s="197" t="s">
        <v>34</v>
      </c>
      <c r="G56" s="196" t="s">
        <v>12</v>
      </c>
      <c r="H56" s="196"/>
      <c r="I56" s="197" t="s">
        <v>81</v>
      </c>
    </row>
    <row r="57" spans="1:9" ht="22.5">
      <c r="A57" s="194">
        <v>468001</v>
      </c>
      <c r="B57" s="194">
        <v>52</v>
      </c>
      <c r="C57" s="195" t="s">
        <v>99</v>
      </c>
      <c r="D57" s="194"/>
      <c r="E57" s="195" t="s">
        <v>99</v>
      </c>
      <c r="F57" s="195" t="s">
        <v>34</v>
      </c>
      <c r="G57" s="194" t="s">
        <v>12</v>
      </c>
      <c r="H57" s="194"/>
      <c r="I57" s="195"/>
    </row>
    <row r="58" spans="1:9" ht="22.5">
      <c r="A58" s="194">
        <v>475001</v>
      </c>
      <c r="B58" s="194">
        <v>53</v>
      </c>
      <c r="C58" s="195" t="s">
        <v>100</v>
      </c>
      <c r="D58" s="194"/>
      <c r="E58" s="195" t="s">
        <v>100</v>
      </c>
      <c r="F58" s="195" t="s">
        <v>34</v>
      </c>
      <c r="G58" s="194" t="s">
        <v>12</v>
      </c>
      <c r="H58" s="194"/>
      <c r="I58" s="195"/>
    </row>
    <row r="59" spans="1:9" ht="22.5">
      <c r="A59" s="194">
        <v>476001</v>
      </c>
      <c r="B59" s="194">
        <v>54</v>
      </c>
      <c r="C59" s="195" t="s">
        <v>101</v>
      </c>
      <c r="D59" s="194"/>
      <c r="E59" s="195" t="s">
        <v>101</v>
      </c>
      <c r="F59" s="195" t="s">
        <v>34</v>
      </c>
      <c r="G59" s="194" t="s">
        <v>12</v>
      </c>
      <c r="H59" s="194"/>
      <c r="I59" s="195"/>
    </row>
    <row r="60" spans="1:9" ht="22.5">
      <c r="A60" s="194">
        <v>303001</v>
      </c>
      <c r="B60" s="194">
        <v>55</v>
      </c>
      <c r="C60" s="195" t="s">
        <v>102</v>
      </c>
      <c r="D60" s="194" t="s">
        <v>16</v>
      </c>
      <c r="E60" s="195" t="s">
        <v>103</v>
      </c>
      <c r="F60" s="195" t="s">
        <v>44</v>
      </c>
      <c r="G60" s="194" t="s">
        <v>12</v>
      </c>
      <c r="H60" s="194"/>
      <c r="I60" s="195"/>
    </row>
    <row r="61" spans="1:9" ht="22.5">
      <c r="A61" s="196">
        <v>337001</v>
      </c>
      <c r="B61" s="196">
        <v>56</v>
      </c>
      <c r="C61" s="197" t="s">
        <v>104</v>
      </c>
      <c r="D61" s="196" t="s">
        <v>16</v>
      </c>
      <c r="E61" s="197" t="s">
        <v>104</v>
      </c>
      <c r="F61" s="197" t="s">
        <v>29</v>
      </c>
      <c r="G61" s="196" t="s">
        <v>12</v>
      </c>
      <c r="H61" s="196"/>
      <c r="I61" s="197" t="s">
        <v>105</v>
      </c>
    </row>
    <row r="62" spans="1:9" ht="22.5">
      <c r="A62" s="196">
        <v>331001</v>
      </c>
      <c r="B62" s="196">
        <v>57</v>
      </c>
      <c r="C62" s="197" t="s">
        <v>106</v>
      </c>
      <c r="D62" s="196" t="s">
        <v>16</v>
      </c>
      <c r="E62" s="197" t="s">
        <v>107</v>
      </c>
      <c r="F62" s="197" t="s">
        <v>29</v>
      </c>
      <c r="G62" s="196" t="s">
        <v>12</v>
      </c>
      <c r="H62" s="196"/>
      <c r="I62" s="197" t="s">
        <v>108</v>
      </c>
    </row>
    <row r="63" spans="1:9" ht="22.5">
      <c r="A63" s="194">
        <v>338001</v>
      </c>
      <c r="B63" s="194">
        <v>58</v>
      </c>
      <c r="C63" s="195" t="s">
        <v>109</v>
      </c>
      <c r="D63" s="194"/>
      <c r="E63" s="195" t="s">
        <v>109</v>
      </c>
      <c r="F63" s="195" t="s">
        <v>29</v>
      </c>
      <c r="G63" s="194" t="s">
        <v>12</v>
      </c>
      <c r="H63" s="194"/>
      <c r="I63" s="195"/>
    </row>
    <row r="64" spans="1:9" ht="22.5">
      <c r="A64" s="194">
        <v>273001</v>
      </c>
      <c r="B64" s="194">
        <v>59</v>
      </c>
      <c r="C64" s="195" t="s">
        <v>110</v>
      </c>
      <c r="D64" s="194"/>
      <c r="E64" s="195" t="s">
        <v>110</v>
      </c>
      <c r="F64" s="195" t="s">
        <v>20</v>
      </c>
      <c r="G64" s="194" t="s">
        <v>12</v>
      </c>
      <c r="H64" s="194"/>
      <c r="I64" s="195"/>
    </row>
    <row r="65" spans="1:9" ht="22.5">
      <c r="A65" s="196"/>
      <c r="B65" s="196"/>
      <c r="C65" s="197" t="s">
        <v>111</v>
      </c>
      <c r="D65" s="196"/>
      <c r="E65" s="197" t="s">
        <v>58</v>
      </c>
      <c r="F65" s="197" t="s">
        <v>59</v>
      </c>
      <c r="G65" s="196"/>
      <c r="H65" s="196"/>
      <c r="I65" s="197" t="s">
        <v>112</v>
      </c>
    </row>
    <row r="66" spans="1:9" ht="22.5">
      <c r="A66" s="194">
        <v>265001</v>
      </c>
      <c r="B66" s="194">
        <v>60</v>
      </c>
      <c r="C66" s="195" t="s">
        <v>113</v>
      </c>
      <c r="D66" s="194"/>
      <c r="E66" s="195" t="s">
        <v>113</v>
      </c>
      <c r="F66" s="195" t="s">
        <v>20</v>
      </c>
      <c r="G66" s="194" t="s">
        <v>12</v>
      </c>
      <c r="H66" s="194"/>
      <c r="I66" s="195"/>
    </row>
    <row r="67" spans="1:9" ht="22.5">
      <c r="A67" s="194">
        <v>127001</v>
      </c>
      <c r="B67" s="194">
        <v>61</v>
      </c>
      <c r="C67" s="195" t="s">
        <v>114</v>
      </c>
      <c r="D67" s="194"/>
      <c r="E67" s="195" t="s">
        <v>114</v>
      </c>
      <c r="F67" s="195" t="s">
        <v>11</v>
      </c>
      <c r="G67" s="194" t="s">
        <v>12</v>
      </c>
      <c r="H67" s="194"/>
      <c r="I67" s="195"/>
    </row>
    <row r="68" spans="1:9" ht="22.5">
      <c r="A68" s="194">
        <v>128001</v>
      </c>
      <c r="B68" s="194">
        <v>62</v>
      </c>
      <c r="C68" s="195" t="s">
        <v>115</v>
      </c>
      <c r="D68" s="194"/>
      <c r="E68" s="195" t="s">
        <v>115</v>
      </c>
      <c r="F68" s="195" t="s">
        <v>11</v>
      </c>
      <c r="G68" s="194" t="s">
        <v>12</v>
      </c>
      <c r="H68" s="194"/>
      <c r="I68" s="195"/>
    </row>
    <row r="69" spans="1:9" ht="22.5">
      <c r="A69" s="194">
        <v>129001</v>
      </c>
      <c r="B69" s="194">
        <v>63</v>
      </c>
      <c r="C69" s="195" t="s">
        <v>116</v>
      </c>
      <c r="D69" s="194"/>
      <c r="E69" s="195" t="s">
        <v>116</v>
      </c>
      <c r="F69" s="195" t="s">
        <v>11</v>
      </c>
      <c r="G69" s="194" t="s">
        <v>12</v>
      </c>
      <c r="H69" s="194"/>
      <c r="I69" s="195"/>
    </row>
    <row r="70" spans="1:9" ht="22.5">
      <c r="A70" s="194">
        <v>132001</v>
      </c>
      <c r="B70" s="194">
        <v>64</v>
      </c>
      <c r="C70" s="195" t="s">
        <v>117</v>
      </c>
      <c r="D70" s="194"/>
      <c r="E70" s="195" t="s">
        <v>117</v>
      </c>
      <c r="F70" s="195" t="s">
        <v>11</v>
      </c>
      <c r="G70" s="194" t="s">
        <v>12</v>
      </c>
      <c r="H70" s="194"/>
      <c r="I70" s="195"/>
    </row>
    <row r="71" spans="1:9" ht="22.5">
      <c r="A71" s="194">
        <v>301001</v>
      </c>
      <c r="B71" s="194">
        <v>65</v>
      </c>
      <c r="C71" s="195" t="s">
        <v>118</v>
      </c>
      <c r="D71" s="194"/>
      <c r="E71" s="195" t="s">
        <v>118</v>
      </c>
      <c r="F71" s="195" t="s">
        <v>44</v>
      </c>
      <c r="G71" s="194" t="s">
        <v>12</v>
      </c>
      <c r="H71" s="194"/>
      <c r="I71" s="195"/>
    </row>
    <row r="72" spans="1:9" ht="22.5">
      <c r="A72" s="194">
        <v>269001</v>
      </c>
      <c r="B72" s="194">
        <v>66</v>
      </c>
      <c r="C72" s="195" t="s">
        <v>119</v>
      </c>
      <c r="D72" s="194"/>
      <c r="E72" s="195" t="s">
        <v>119</v>
      </c>
      <c r="F72" s="195" t="s">
        <v>20</v>
      </c>
      <c r="G72" s="194" t="s">
        <v>12</v>
      </c>
      <c r="H72" s="194"/>
      <c r="I72" s="195"/>
    </row>
    <row r="73" spans="1:9" ht="22.5">
      <c r="A73" s="194">
        <v>164001</v>
      </c>
      <c r="B73" s="194">
        <v>67</v>
      </c>
      <c r="C73" s="195" t="s">
        <v>120</v>
      </c>
      <c r="D73" s="194"/>
      <c r="E73" s="195" t="s">
        <v>120</v>
      </c>
      <c r="F73" s="195" t="s">
        <v>11</v>
      </c>
      <c r="G73" s="194" t="s">
        <v>12</v>
      </c>
      <c r="H73" s="194"/>
      <c r="I73" s="195"/>
    </row>
    <row r="74" spans="1:9" ht="22.5">
      <c r="A74" s="194">
        <v>165001</v>
      </c>
      <c r="B74" s="194">
        <v>68</v>
      </c>
      <c r="C74" s="195" t="s">
        <v>121</v>
      </c>
      <c r="D74" s="194"/>
      <c r="E74" s="195" t="s">
        <v>121</v>
      </c>
      <c r="F74" s="195" t="s">
        <v>11</v>
      </c>
      <c r="G74" s="194" t="s">
        <v>12</v>
      </c>
      <c r="H74" s="194"/>
      <c r="I74" s="195"/>
    </row>
    <row r="75" spans="1:9" ht="22.5">
      <c r="A75" s="194">
        <v>166001</v>
      </c>
      <c r="B75" s="194">
        <v>69</v>
      </c>
      <c r="C75" s="195" t="s">
        <v>122</v>
      </c>
      <c r="D75" s="194"/>
      <c r="E75" s="195" t="s">
        <v>122</v>
      </c>
      <c r="F75" s="195" t="s">
        <v>11</v>
      </c>
      <c r="G75" s="194" t="s">
        <v>12</v>
      </c>
      <c r="H75" s="194"/>
      <c r="I75" s="195"/>
    </row>
    <row r="76" spans="1:9" ht="22.5">
      <c r="A76" s="194">
        <v>167001</v>
      </c>
      <c r="B76" s="194">
        <v>70</v>
      </c>
      <c r="C76" s="195" t="s">
        <v>123</v>
      </c>
      <c r="D76" s="194"/>
      <c r="E76" s="195" t="s">
        <v>123</v>
      </c>
      <c r="F76" s="195" t="s">
        <v>11</v>
      </c>
      <c r="G76" s="194" t="s">
        <v>12</v>
      </c>
      <c r="H76" s="194"/>
      <c r="I76" s="195"/>
    </row>
    <row r="77" spans="1:9" ht="22.5">
      <c r="A77" s="194">
        <v>168001</v>
      </c>
      <c r="B77" s="194">
        <v>71</v>
      </c>
      <c r="C77" s="195" t="s">
        <v>124</v>
      </c>
      <c r="D77" s="194"/>
      <c r="E77" s="195" t="s">
        <v>124</v>
      </c>
      <c r="F77" s="195" t="s">
        <v>11</v>
      </c>
      <c r="G77" s="194" t="s">
        <v>12</v>
      </c>
      <c r="H77" s="194"/>
      <c r="I77" s="195"/>
    </row>
    <row r="78" spans="1:9" ht="22.5">
      <c r="A78" s="194">
        <v>187001</v>
      </c>
      <c r="B78" s="194">
        <v>72</v>
      </c>
      <c r="C78" s="195" t="s">
        <v>125</v>
      </c>
      <c r="D78" s="194"/>
      <c r="E78" s="195" t="s">
        <v>125</v>
      </c>
      <c r="F78" s="195" t="s">
        <v>11</v>
      </c>
      <c r="G78" s="194" t="s">
        <v>12</v>
      </c>
      <c r="H78" s="194"/>
      <c r="I78" s="195"/>
    </row>
    <row r="79" spans="1:9" ht="22.5">
      <c r="A79" s="194">
        <v>192001</v>
      </c>
      <c r="B79" s="194">
        <v>73</v>
      </c>
      <c r="C79" s="195" t="s">
        <v>126</v>
      </c>
      <c r="D79" s="194"/>
      <c r="E79" s="195" t="s">
        <v>126</v>
      </c>
      <c r="F79" s="195" t="s">
        <v>11</v>
      </c>
      <c r="G79" s="194" t="s">
        <v>12</v>
      </c>
      <c r="H79" s="194"/>
      <c r="I79" s="195"/>
    </row>
    <row r="80" spans="1:9" ht="22.5">
      <c r="A80" s="194">
        <v>159001</v>
      </c>
      <c r="B80" s="194">
        <v>74</v>
      </c>
      <c r="C80" s="195" t="s">
        <v>127</v>
      </c>
      <c r="D80" s="194"/>
      <c r="E80" s="195" t="s">
        <v>127</v>
      </c>
      <c r="F80" s="195" t="s">
        <v>11</v>
      </c>
      <c r="G80" s="194" t="s">
        <v>12</v>
      </c>
      <c r="H80" s="194"/>
      <c r="I80" s="195"/>
    </row>
    <row r="81" spans="1:9" ht="22.5">
      <c r="A81" s="194">
        <v>160001</v>
      </c>
      <c r="B81" s="194">
        <v>75</v>
      </c>
      <c r="C81" s="195" t="s">
        <v>128</v>
      </c>
      <c r="D81" s="194"/>
      <c r="E81" s="195" t="s">
        <v>128</v>
      </c>
      <c r="F81" s="195" t="s">
        <v>11</v>
      </c>
      <c r="G81" s="194" t="s">
        <v>12</v>
      </c>
      <c r="H81" s="194"/>
      <c r="I81" s="195"/>
    </row>
    <row r="82" spans="1:9" ht="22.5">
      <c r="A82" s="194">
        <v>161001</v>
      </c>
      <c r="B82" s="194">
        <v>76</v>
      </c>
      <c r="C82" s="195" t="s">
        <v>129</v>
      </c>
      <c r="D82" s="194"/>
      <c r="E82" s="195" t="s">
        <v>129</v>
      </c>
      <c r="F82" s="195" t="s">
        <v>11</v>
      </c>
      <c r="G82" s="194" t="s">
        <v>12</v>
      </c>
      <c r="H82" s="194"/>
      <c r="I82" s="195"/>
    </row>
    <row r="83" spans="1:9" ht="22.5">
      <c r="A83" s="194">
        <v>162001</v>
      </c>
      <c r="B83" s="194">
        <v>77</v>
      </c>
      <c r="C83" s="195" t="s">
        <v>130</v>
      </c>
      <c r="D83" s="194"/>
      <c r="E83" s="195" t="s">
        <v>130</v>
      </c>
      <c r="F83" s="195" t="s">
        <v>11</v>
      </c>
      <c r="G83" s="194" t="s">
        <v>12</v>
      </c>
      <c r="H83" s="194"/>
      <c r="I83" s="195"/>
    </row>
    <row r="84" spans="1:9" ht="22.5">
      <c r="A84" s="194">
        <v>163001</v>
      </c>
      <c r="B84" s="194">
        <v>78</v>
      </c>
      <c r="C84" s="195" t="s">
        <v>131</v>
      </c>
      <c r="D84" s="194"/>
      <c r="E84" s="195" t="s">
        <v>131</v>
      </c>
      <c r="F84" s="195" t="s">
        <v>11</v>
      </c>
      <c r="G84" s="194" t="s">
        <v>12</v>
      </c>
      <c r="H84" s="194"/>
      <c r="I84" s="195"/>
    </row>
    <row r="85" spans="1:9" ht="22.5">
      <c r="A85" s="194">
        <v>186001</v>
      </c>
      <c r="B85" s="194">
        <v>79</v>
      </c>
      <c r="C85" s="195" t="s">
        <v>132</v>
      </c>
      <c r="D85" s="194"/>
      <c r="E85" s="195" t="s">
        <v>132</v>
      </c>
      <c r="F85" s="195" t="s">
        <v>11</v>
      </c>
      <c r="G85" s="194" t="s">
        <v>12</v>
      </c>
      <c r="H85" s="194"/>
      <c r="I85" s="195"/>
    </row>
    <row r="86" spans="1:9" ht="22.5">
      <c r="A86" s="194">
        <v>191001</v>
      </c>
      <c r="B86" s="194">
        <v>80</v>
      </c>
      <c r="C86" s="195" t="s">
        <v>133</v>
      </c>
      <c r="D86" s="194"/>
      <c r="E86" s="195" t="s">
        <v>133</v>
      </c>
      <c r="F86" s="195" t="s">
        <v>11</v>
      </c>
      <c r="G86" s="194" t="s">
        <v>12</v>
      </c>
      <c r="H86" s="194"/>
      <c r="I86" s="195"/>
    </row>
    <row r="87" spans="1:9" ht="22.5">
      <c r="A87" s="194">
        <v>137001</v>
      </c>
      <c r="B87" s="194">
        <v>81</v>
      </c>
      <c r="C87" s="195" t="s">
        <v>134</v>
      </c>
      <c r="D87" s="194"/>
      <c r="E87" s="195" t="s">
        <v>134</v>
      </c>
      <c r="F87" s="195" t="s">
        <v>11</v>
      </c>
      <c r="G87" s="194" t="s">
        <v>12</v>
      </c>
      <c r="H87" s="194"/>
      <c r="I87" s="195"/>
    </row>
    <row r="88" spans="1:9" ht="22.5">
      <c r="A88" s="194">
        <v>138001</v>
      </c>
      <c r="B88" s="194">
        <v>82</v>
      </c>
      <c r="C88" s="195" t="s">
        <v>135</v>
      </c>
      <c r="D88" s="194"/>
      <c r="E88" s="195" t="s">
        <v>135</v>
      </c>
      <c r="F88" s="195" t="s">
        <v>11</v>
      </c>
      <c r="G88" s="194" t="s">
        <v>12</v>
      </c>
      <c r="H88" s="194"/>
      <c r="I88" s="195"/>
    </row>
    <row r="89" spans="1:9" ht="22.5">
      <c r="A89" s="194">
        <v>139001</v>
      </c>
      <c r="B89" s="194">
        <v>83</v>
      </c>
      <c r="C89" s="195" t="s">
        <v>136</v>
      </c>
      <c r="D89" s="194"/>
      <c r="E89" s="195" t="s">
        <v>136</v>
      </c>
      <c r="F89" s="195" t="s">
        <v>11</v>
      </c>
      <c r="G89" s="194" t="s">
        <v>12</v>
      </c>
      <c r="H89" s="194"/>
      <c r="I89" s="195"/>
    </row>
    <row r="90" spans="1:9" ht="22.5">
      <c r="A90" s="194">
        <v>140001</v>
      </c>
      <c r="B90" s="194">
        <v>84</v>
      </c>
      <c r="C90" s="195" t="s">
        <v>137</v>
      </c>
      <c r="D90" s="194"/>
      <c r="E90" s="195" t="s">
        <v>137</v>
      </c>
      <c r="F90" s="195" t="s">
        <v>11</v>
      </c>
      <c r="G90" s="194" t="s">
        <v>12</v>
      </c>
      <c r="H90" s="194"/>
      <c r="I90" s="195"/>
    </row>
    <row r="91" spans="1:9" ht="22.5">
      <c r="A91" s="194">
        <v>141001</v>
      </c>
      <c r="B91" s="194">
        <v>85</v>
      </c>
      <c r="C91" s="195" t="s">
        <v>138</v>
      </c>
      <c r="D91" s="194"/>
      <c r="E91" s="195" t="s">
        <v>138</v>
      </c>
      <c r="F91" s="195" t="s">
        <v>11</v>
      </c>
      <c r="G91" s="194" t="s">
        <v>12</v>
      </c>
      <c r="H91" s="194"/>
      <c r="I91" s="195"/>
    </row>
    <row r="92" spans="1:9" ht="22.5">
      <c r="A92" s="194">
        <v>142001</v>
      </c>
      <c r="B92" s="194">
        <v>86</v>
      </c>
      <c r="C92" s="195" t="s">
        <v>139</v>
      </c>
      <c r="D92" s="194"/>
      <c r="E92" s="195" t="s">
        <v>139</v>
      </c>
      <c r="F92" s="195" t="s">
        <v>11</v>
      </c>
      <c r="G92" s="194" t="s">
        <v>12</v>
      </c>
      <c r="H92" s="194"/>
      <c r="I92" s="195"/>
    </row>
    <row r="93" spans="1:9" ht="22.5">
      <c r="A93" s="194">
        <v>143001</v>
      </c>
      <c r="B93" s="194">
        <v>87</v>
      </c>
      <c r="C93" s="195" t="s">
        <v>140</v>
      </c>
      <c r="D93" s="194"/>
      <c r="E93" s="195" t="s">
        <v>140</v>
      </c>
      <c r="F93" s="195" t="s">
        <v>11</v>
      </c>
      <c r="G93" s="194" t="s">
        <v>12</v>
      </c>
      <c r="H93" s="194"/>
      <c r="I93" s="195"/>
    </row>
    <row r="94" spans="1:9" ht="22.5">
      <c r="A94" s="194">
        <v>134001</v>
      </c>
      <c r="B94" s="194">
        <v>88</v>
      </c>
      <c r="C94" s="195" t="s">
        <v>141</v>
      </c>
      <c r="D94" s="194"/>
      <c r="E94" s="195" t="s">
        <v>141</v>
      </c>
      <c r="F94" s="195" t="s">
        <v>11</v>
      </c>
      <c r="G94" s="194" t="s">
        <v>12</v>
      </c>
      <c r="H94" s="194"/>
      <c r="I94" s="195"/>
    </row>
    <row r="95" spans="1:9" ht="22.5">
      <c r="A95" s="194">
        <v>133001</v>
      </c>
      <c r="B95" s="194">
        <v>89</v>
      </c>
      <c r="C95" s="195" t="s">
        <v>142</v>
      </c>
      <c r="D95" s="194"/>
      <c r="E95" s="195" t="s">
        <v>142</v>
      </c>
      <c r="F95" s="195" t="s">
        <v>11</v>
      </c>
      <c r="G95" s="194" t="s">
        <v>12</v>
      </c>
      <c r="H95" s="194"/>
      <c r="I95" s="195"/>
    </row>
    <row r="96" spans="1:9" ht="22.5">
      <c r="A96" s="194">
        <v>135001</v>
      </c>
      <c r="B96" s="194">
        <v>90</v>
      </c>
      <c r="C96" s="195" t="s">
        <v>143</v>
      </c>
      <c r="D96" s="194"/>
      <c r="E96" s="195" t="s">
        <v>143</v>
      </c>
      <c r="F96" s="195" t="s">
        <v>11</v>
      </c>
      <c r="G96" s="194" t="s">
        <v>12</v>
      </c>
      <c r="H96" s="194"/>
      <c r="I96" s="195"/>
    </row>
    <row r="97" spans="1:9" ht="22.5">
      <c r="A97" s="194">
        <v>175001</v>
      </c>
      <c r="B97" s="194">
        <v>91</v>
      </c>
      <c r="C97" s="195" t="s">
        <v>144</v>
      </c>
      <c r="D97" s="194"/>
      <c r="E97" s="195" t="s">
        <v>144</v>
      </c>
      <c r="F97" s="195" t="s">
        <v>11</v>
      </c>
      <c r="G97" s="194" t="s">
        <v>12</v>
      </c>
      <c r="H97" s="194"/>
      <c r="I97" s="195"/>
    </row>
    <row r="98" spans="1:9" ht="22.5">
      <c r="A98" s="194">
        <v>255001</v>
      </c>
      <c r="B98" s="194">
        <v>92</v>
      </c>
      <c r="C98" s="195" t="s">
        <v>145</v>
      </c>
      <c r="D98" s="194"/>
      <c r="E98" s="195" t="s">
        <v>145</v>
      </c>
      <c r="F98" s="195" t="s">
        <v>20</v>
      </c>
      <c r="G98" s="194" t="s">
        <v>12</v>
      </c>
      <c r="H98" s="194"/>
      <c r="I98" s="195"/>
    </row>
    <row r="99" spans="1:9" ht="22.5">
      <c r="A99" s="194">
        <v>267001</v>
      </c>
      <c r="B99" s="194">
        <v>93</v>
      </c>
      <c r="C99" s="195" t="s">
        <v>146</v>
      </c>
      <c r="D99" s="194"/>
      <c r="E99" s="195" t="s">
        <v>146</v>
      </c>
      <c r="F99" s="195" t="s">
        <v>20</v>
      </c>
      <c r="G99" s="194" t="s">
        <v>12</v>
      </c>
      <c r="H99" s="194"/>
      <c r="I99" s="195"/>
    </row>
    <row r="100" spans="1:9" ht="22.5">
      <c r="A100" s="194">
        <v>144001</v>
      </c>
      <c r="B100" s="194">
        <v>94</v>
      </c>
      <c r="C100" s="195" t="s">
        <v>147</v>
      </c>
      <c r="D100" s="194"/>
      <c r="E100" s="195" t="s">
        <v>147</v>
      </c>
      <c r="F100" s="195" t="s">
        <v>11</v>
      </c>
      <c r="G100" s="194" t="s">
        <v>12</v>
      </c>
      <c r="H100" s="194"/>
      <c r="I100" s="195"/>
    </row>
    <row r="101" spans="1:9" ht="22.5">
      <c r="A101" s="194">
        <v>259001</v>
      </c>
      <c r="B101" s="194">
        <v>95</v>
      </c>
      <c r="C101" s="195" t="s">
        <v>148</v>
      </c>
      <c r="D101" s="194"/>
      <c r="E101" s="195" t="s">
        <v>148</v>
      </c>
      <c r="F101" s="195" t="s">
        <v>20</v>
      </c>
      <c r="G101" s="194" t="s">
        <v>12</v>
      </c>
      <c r="H101" s="194"/>
      <c r="I101" s="195"/>
    </row>
    <row r="102" spans="1:9" ht="22.5">
      <c r="A102" s="194">
        <v>260001</v>
      </c>
      <c r="B102" s="194">
        <v>96</v>
      </c>
      <c r="C102" s="195" t="s">
        <v>149</v>
      </c>
      <c r="D102" s="194"/>
      <c r="E102" s="195" t="s">
        <v>149</v>
      </c>
      <c r="F102" s="195" t="s">
        <v>20</v>
      </c>
      <c r="G102" s="194" t="s">
        <v>12</v>
      </c>
      <c r="H102" s="194"/>
      <c r="I102" s="195"/>
    </row>
    <row r="103" spans="1:9" ht="22.5">
      <c r="A103" s="194">
        <v>185001</v>
      </c>
      <c r="B103" s="194">
        <v>97</v>
      </c>
      <c r="C103" s="195" t="s">
        <v>150</v>
      </c>
      <c r="D103" s="194"/>
      <c r="E103" s="195" t="s">
        <v>150</v>
      </c>
      <c r="F103" s="195" t="s">
        <v>11</v>
      </c>
      <c r="G103" s="194" t="s">
        <v>12</v>
      </c>
      <c r="H103" s="194"/>
      <c r="I103" s="195"/>
    </row>
    <row r="104" spans="1:9" ht="22.5">
      <c r="A104" s="194">
        <v>333001</v>
      </c>
      <c r="B104" s="194">
        <v>98</v>
      </c>
      <c r="C104" s="195" t="s">
        <v>151</v>
      </c>
      <c r="D104" s="194"/>
      <c r="E104" s="195" t="s">
        <v>151</v>
      </c>
      <c r="F104" s="195" t="s">
        <v>29</v>
      </c>
      <c r="G104" s="194" t="s">
        <v>12</v>
      </c>
      <c r="H104" s="194"/>
      <c r="I104" s="195"/>
    </row>
    <row r="105" spans="1:9" ht="22.5">
      <c r="A105" s="194">
        <v>122001</v>
      </c>
      <c r="B105" s="194">
        <v>99</v>
      </c>
      <c r="C105" s="195" t="s">
        <v>152</v>
      </c>
      <c r="D105" s="194"/>
      <c r="E105" s="195" t="s">
        <v>152</v>
      </c>
      <c r="F105" s="195" t="s">
        <v>34</v>
      </c>
      <c r="G105" s="194" t="s">
        <v>12</v>
      </c>
      <c r="H105" s="194"/>
      <c r="I105" s="195"/>
    </row>
    <row r="106" spans="1:9" ht="22.5">
      <c r="A106" s="194">
        <v>136001</v>
      </c>
      <c r="B106" s="194">
        <v>100</v>
      </c>
      <c r="C106" s="195" t="s">
        <v>153</v>
      </c>
      <c r="D106" s="194"/>
      <c r="E106" s="195" t="s">
        <v>153</v>
      </c>
      <c r="F106" s="195" t="s">
        <v>29</v>
      </c>
      <c r="G106" s="194" t="s">
        <v>12</v>
      </c>
      <c r="H106" s="194"/>
      <c r="I106" s="195"/>
    </row>
    <row r="107" spans="1:9" ht="22.5">
      <c r="A107" s="194">
        <v>251001</v>
      </c>
      <c r="B107" s="194">
        <v>101</v>
      </c>
      <c r="C107" s="195" t="s">
        <v>154</v>
      </c>
      <c r="D107" s="194"/>
      <c r="E107" s="195" t="s">
        <v>154</v>
      </c>
      <c r="F107" s="195" t="s">
        <v>20</v>
      </c>
      <c r="G107" s="194" t="s">
        <v>12</v>
      </c>
      <c r="H107" s="194"/>
      <c r="I107" s="195"/>
    </row>
    <row r="108" spans="1:9" ht="22.5">
      <c r="A108" s="194">
        <v>174001</v>
      </c>
      <c r="B108" s="194">
        <v>102</v>
      </c>
      <c r="C108" s="195" t="s">
        <v>155</v>
      </c>
      <c r="D108" s="194"/>
      <c r="E108" s="195" t="s">
        <v>155</v>
      </c>
      <c r="F108" s="195" t="s">
        <v>11</v>
      </c>
      <c r="G108" s="194" t="s">
        <v>12</v>
      </c>
      <c r="H108" s="194"/>
      <c r="I108" s="195"/>
    </row>
    <row r="109" spans="1:9" ht="22.5">
      <c r="A109" s="194">
        <v>268001</v>
      </c>
      <c r="B109" s="194">
        <v>103</v>
      </c>
      <c r="C109" s="195" t="s">
        <v>156</v>
      </c>
      <c r="D109" s="194"/>
      <c r="E109" s="195" t="s">
        <v>156</v>
      </c>
      <c r="F109" s="195" t="s">
        <v>20</v>
      </c>
      <c r="G109" s="194" t="s">
        <v>12</v>
      </c>
      <c r="H109" s="194"/>
      <c r="I109" s="195"/>
    </row>
    <row r="110" spans="1:9" ht="22.5">
      <c r="A110" s="194">
        <v>258001</v>
      </c>
      <c r="B110" s="194">
        <v>104</v>
      </c>
      <c r="C110" s="195" t="s">
        <v>157</v>
      </c>
      <c r="D110" s="194"/>
      <c r="E110" s="195" t="s">
        <v>157</v>
      </c>
      <c r="F110" s="195" t="s">
        <v>20</v>
      </c>
      <c r="G110" s="194" t="s">
        <v>12</v>
      </c>
      <c r="H110" s="194"/>
      <c r="I110" s="195"/>
    </row>
    <row r="111" spans="1:9" ht="22.5">
      <c r="A111" s="194">
        <v>252002</v>
      </c>
      <c r="B111" s="194">
        <v>105</v>
      </c>
      <c r="C111" s="195" t="s">
        <v>158</v>
      </c>
      <c r="D111" s="194"/>
      <c r="E111" s="195" t="s">
        <v>158</v>
      </c>
      <c r="F111" s="195" t="s">
        <v>11</v>
      </c>
      <c r="G111" s="194" t="s">
        <v>12</v>
      </c>
      <c r="H111" s="194"/>
      <c r="I111" s="195"/>
    </row>
    <row r="112" spans="1:9" ht="22.5">
      <c r="A112" s="194">
        <v>256001</v>
      </c>
      <c r="B112" s="194">
        <v>106</v>
      </c>
      <c r="C112" s="195" t="s">
        <v>159</v>
      </c>
      <c r="D112" s="194"/>
      <c r="E112" s="195" t="s">
        <v>159</v>
      </c>
      <c r="F112" s="195" t="s">
        <v>20</v>
      </c>
      <c r="G112" s="194" t="s">
        <v>12</v>
      </c>
      <c r="H112" s="194"/>
      <c r="I112" s="195"/>
    </row>
    <row r="113" spans="1:9" ht="22.5">
      <c r="A113" s="194">
        <v>272001</v>
      </c>
      <c r="B113" s="194">
        <v>107</v>
      </c>
      <c r="C113" s="195" t="s">
        <v>160</v>
      </c>
      <c r="D113" s="194"/>
      <c r="E113" s="195" t="s">
        <v>160</v>
      </c>
      <c r="F113" s="195" t="s">
        <v>20</v>
      </c>
      <c r="G113" s="194" t="s">
        <v>12</v>
      </c>
      <c r="H113" s="194"/>
      <c r="I113" s="195"/>
    </row>
    <row r="114" spans="1:9" ht="22.5">
      <c r="A114" s="194">
        <v>311001</v>
      </c>
      <c r="B114" s="194">
        <v>108</v>
      </c>
      <c r="C114" s="195" t="s">
        <v>161</v>
      </c>
      <c r="D114" s="194"/>
      <c r="E114" s="195" t="s">
        <v>161</v>
      </c>
      <c r="F114" s="195" t="s">
        <v>44</v>
      </c>
      <c r="G114" s="194" t="s">
        <v>12</v>
      </c>
      <c r="H114" s="194"/>
      <c r="I114" s="195"/>
    </row>
    <row r="115" spans="1:9" ht="22.5">
      <c r="A115" s="194">
        <v>312001</v>
      </c>
      <c r="B115" s="194">
        <v>109</v>
      </c>
      <c r="C115" s="195" t="s">
        <v>162</v>
      </c>
      <c r="D115" s="194"/>
      <c r="E115" s="195" t="s">
        <v>162</v>
      </c>
      <c r="F115" s="195" t="s">
        <v>44</v>
      </c>
      <c r="G115" s="194" t="s">
        <v>12</v>
      </c>
      <c r="H115" s="194"/>
      <c r="I115" s="195"/>
    </row>
    <row r="116" spans="1:9" ht="22.5">
      <c r="A116" s="194">
        <v>314001</v>
      </c>
      <c r="B116" s="194">
        <v>110</v>
      </c>
      <c r="C116" s="195" t="s">
        <v>163</v>
      </c>
      <c r="D116" s="194"/>
      <c r="E116" s="195" t="s">
        <v>163</v>
      </c>
      <c r="F116" s="195" t="s">
        <v>44</v>
      </c>
      <c r="G116" s="194" t="s">
        <v>12</v>
      </c>
      <c r="H116" s="194"/>
      <c r="I116" s="195"/>
    </row>
    <row r="117" spans="1:9" ht="22.5">
      <c r="A117" s="194">
        <v>371001</v>
      </c>
      <c r="B117" s="194">
        <v>111</v>
      </c>
      <c r="C117" s="195" t="s">
        <v>164</v>
      </c>
      <c r="D117" s="194"/>
      <c r="E117" s="195" t="s">
        <v>164</v>
      </c>
      <c r="F117" s="195" t="s">
        <v>34</v>
      </c>
      <c r="G117" s="194" t="s">
        <v>12</v>
      </c>
      <c r="H117" s="194"/>
      <c r="I117" s="195"/>
    </row>
    <row r="118" spans="1:9" ht="22.5">
      <c r="A118" s="194">
        <v>372001</v>
      </c>
      <c r="B118" s="194">
        <v>112</v>
      </c>
      <c r="C118" s="195" t="s">
        <v>165</v>
      </c>
      <c r="D118" s="194"/>
      <c r="E118" s="195" t="s">
        <v>165</v>
      </c>
      <c r="F118" s="195" t="s">
        <v>34</v>
      </c>
      <c r="G118" s="194" t="s">
        <v>12</v>
      </c>
      <c r="H118" s="194"/>
      <c r="I118" s="195"/>
    </row>
    <row r="119" spans="1:9" ht="22.5">
      <c r="A119" s="194">
        <v>415001</v>
      </c>
      <c r="B119" s="194">
        <v>113</v>
      </c>
      <c r="C119" s="195" t="s">
        <v>166</v>
      </c>
      <c r="D119" s="194"/>
      <c r="E119" s="195" t="s">
        <v>166</v>
      </c>
      <c r="F119" s="195" t="s">
        <v>31</v>
      </c>
      <c r="G119" s="194" t="s">
        <v>12</v>
      </c>
      <c r="H119" s="194"/>
      <c r="I119" s="195"/>
    </row>
    <row r="120" spans="1:9" ht="22.5">
      <c r="A120" s="194">
        <v>426001</v>
      </c>
      <c r="B120" s="194">
        <v>114</v>
      </c>
      <c r="C120" s="195" t="s">
        <v>167</v>
      </c>
      <c r="D120" s="194"/>
      <c r="E120" s="195" t="s">
        <v>167</v>
      </c>
      <c r="F120" s="195" t="s">
        <v>31</v>
      </c>
      <c r="G120" s="194" t="s">
        <v>12</v>
      </c>
      <c r="H120" s="194"/>
      <c r="I120" s="195"/>
    </row>
    <row r="121" spans="1:9" ht="22.5">
      <c r="A121" s="194">
        <v>412001</v>
      </c>
      <c r="B121" s="194">
        <v>115</v>
      </c>
      <c r="C121" s="195" t="s">
        <v>168</v>
      </c>
      <c r="D121" s="194"/>
      <c r="E121" s="195" t="s">
        <v>168</v>
      </c>
      <c r="F121" s="195" t="s">
        <v>31</v>
      </c>
      <c r="G121" s="194" t="s">
        <v>12</v>
      </c>
      <c r="H121" s="194"/>
      <c r="I121" s="195"/>
    </row>
    <row r="122" spans="1:9" ht="22.5">
      <c r="A122" s="194">
        <v>336001</v>
      </c>
      <c r="B122" s="194">
        <v>116</v>
      </c>
      <c r="C122" s="195" t="s">
        <v>169</v>
      </c>
      <c r="D122" s="194"/>
      <c r="E122" s="195" t="s">
        <v>169</v>
      </c>
      <c r="F122" s="195" t="s">
        <v>29</v>
      </c>
      <c r="G122" s="194" t="s">
        <v>12</v>
      </c>
      <c r="H122" s="194"/>
      <c r="I122" s="195"/>
    </row>
    <row r="123" spans="1:9" ht="22.5">
      <c r="A123" s="194">
        <v>474001</v>
      </c>
      <c r="B123" s="194">
        <v>117</v>
      </c>
      <c r="C123" s="195" t="s">
        <v>170</v>
      </c>
      <c r="D123" s="194"/>
      <c r="E123" s="195" t="s">
        <v>170</v>
      </c>
      <c r="F123" s="195" t="s">
        <v>34</v>
      </c>
      <c r="G123" s="194" t="s">
        <v>12</v>
      </c>
      <c r="H123" s="194"/>
      <c r="I123" s="195"/>
    </row>
    <row r="124" spans="1:9" ht="22.5">
      <c r="A124" s="194">
        <v>478001</v>
      </c>
      <c r="B124" s="194">
        <v>118</v>
      </c>
      <c r="C124" s="195" t="s">
        <v>171</v>
      </c>
      <c r="D124" s="194"/>
      <c r="E124" s="195" t="s">
        <v>171</v>
      </c>
      <c r="F124" s="195" t="s">
        <v>34</v>
      </c>
      <c r="G124" s="194" t="s">
        <v>12</v>
      </c>
      <c r="H124" s="194"/>
      <c r="I124" s="195"/>
    </row>
    <row r="125" spans="1:9" ht="22.5">
      <c r="A125" s="194">
        <v>370001</v>
      </c>
      <c r="B125" s="194">
        <v>119</v>
      </c>
      <c r="C125" s="195" t="s">
        <v>172</v>
      </c>
      <c r="D125" s="194"/>
      <c r="E125" s="195" t="s">
        <v>172</v>
      </c>
      <c r="F125" s="195" t="s">
        <v>34</v>
      </c>
      <c r="G125" s="194" t="s">
        <v>12</v>
      </c>
      <c r="H125" s="194"/>
      <c r="I125" s="195"/>
    </row>
    <row r="126" spans="1:9" ht="22.5">
      <c r="A126" s="194">
        <v>270004</v>
      </c>
      <c r="B126" s="194">
        <v>120</v>
      </c>
      <c r="C126" s="195" t="s">
        <v>173</v>
      </c>
      <c r="D126" s="194"/>
      <c r="E126" s="195" t="s">
        <v>173</v>
      </c>
      <c r="F126" s="195" t="s">
        <v>20</v>
      </c>
      <c r="G126" s="194" t="s">
        <v>12</v>
      </c>
      <c r="H126" s="194"/>
      <c r="I126" s="195"/>
    </row>
    <row r="127" spans="1:9" ht="22.5">
      <c r="A127" s="194">
        <v>250005</v>
      </c>
      <c r="B127" s="194">
        <v>121</v>
      </c>
      <c r="C127" s="195" t="s">
        <v>174</v>
      </c>
      <c r="D127" s="194"/>
      <c r="E127" s="195" t="s">
        <v>174</v>
      </c>
      <c r="F127" s="195" t="s">
        <v>20</v>
      </c>
      <c r="G127" s="194" t="s">
        <v>175</v>
      </c>
      <c r="H127" s="194"/>
      <c r="I127" s="195"/>
    </row>
    <row r="128" spans="1:9" ht="22.5">
      <c r="A128" s="194">
        <v>250006</v>
      </c>
      <c r="B128" s="194">
        <v>122</v>
      </c>
      <c r="C128" s="195" t="s">
        <v>176</v>
      </c>
      <c r="D128" s="194"/>
      <c r="E128" s="195" t="s">
        <v>176</v>
      </c>
      <c r="F128" s="195" t="s">
        <v>20</v>
      </c>
      <c r="G128" s="194" t="s">
        <v>175</v>
      </c>
      <c r="H128" s="194"/>
      <c r="I128" s="195"/>
    </row>
    <row r="129" spans="1:9" ht="22.5">
      <c r="A129" s="194">
        <v>250007</v>
      </c>
      <c r="B129" s="194">
        <v>123</v>
      </c>
      <c r="C129" s="195" t="s">
        <v>177</v>
      </c>
      <c r="D129" s="194"/>
      <c r="E129" s="195" t="s">
        <v>177</v>
      </c>
      <c r="F129" s="195" t="s">
        <v>20</v>
      </c>
      <c r="G129" s="194" t="s">
        <v>175</v>
      </c>
      <c r="H129" s="194"/>
      <c r="I129" s="195"/>
    </row>
    <row r="130" spans="1:9" ht="22.5">
      <c r="A130" s="194">
        <v>250008</v>
      </c>
      <c r="B130" s="194">
        <v>124</v>
      </c>
      <c r="C130" s="195" t="s">
        <v>178</v>
      </c>
      <c r="D130" s="194"/>
      <c r="E130" s="195" t="s">
        <v>178</v>
      </c>
      <c r="F130" s="195" t="s">
        <v>20</v>
      </c>
      <c r="G130" s="194" t="s">
        <v>175</v>
      </c>
      <c r="H130" s="194"/>
      <c r="I130" s="195"/>
    </row>
    <row r="131" spans="1:9" ht="22.5">
      <c r="A131" s="194">
        <v>250009</v>
      </c>
      <c r="B131" s="194">
        <v>125</v>
      </c>
      <c r="C131" s="195" t="s">
        <v>179</v>
      </c>
      <c r="D131" s="194"/>
      <c r="E131" s="195" t="s">
        <v>179</v>
      </c>
      <c r="F131" s="195" t="s">
        <v>20</v>
      </c>
      <c r="G131" s="194" t="s">
        <v>175</v>
      </c>
      <c r="H131" s="194"/>
      <c r="I131" s="195"/>
    </row>
    <row r="132" spans="1:9" ht="22.5">
      <c r="A132" s="194">
        <v>250010</v>
      </c>
      <c r="B132" s="194">
        <v>126</v>
      </c>
      <c r="C132" s="195" t="s">
        <v>180</v>
      </c>
      <c r="D132" s="194"/>
      <c r="E132" s="195" t="s">
        <v>180</v>
      </c>
      <c r="F132" s="195" t="s">
        <v>20</v>
      </c>
      <c r="G132" s="194" t="s">
        <v>175</v>
      </c>
      <c r="H132" s="194"/>
      <c r="I132" s="195"/>
    </row>
    <row r="133" spans="1:9" ht="22.5">
      <c r="A133" s="194">
        <v>250011</v>
      </c>
      <c r="B133" s="194">
        <v>127</v>
      </c>
      <c r="C133" s="195" t="s">
        <v>181</v>
      </c>
      <c r="D133" s="194"/>
      <c r="E133" s="195" t="s">
        <v>181</v>
      </c>
      <c r="F133" s="195" t="s">
        <v>20</v>
      </c>
      <c r="G133" s="194" t="s">
        <v>175</v>
      </c>
      <c r="H133" s="194"/>
      <c r="I133" s="195"/>
    </row>
    <row r="134" spans="1:9" ht="22.5">
      <c r="A134" s="194">
        <v>250012</v>
      </c>
      <c r="B134" s="194">
        <v>128</v>
      </c>
      <c r="C134" s="195" t="s">
        <v>182</v>
      </c>
      <c r="D134" s="194"/>
      <c r="E134" s="195" t="s">
        <v>182</v>
      </c>
      <c r="F134" s="195" t="s">
        <v>20</v>
      </c>
      <c r="G134" s="194" t="s">
        <v>175</v>
      </c>
      <c r="H134" s="194"/>
      <c r="I134" s="195"/>
    </row>
    <row r="135" spans="1:9" ht="22.5">
      <c r="A135" s="194">
        <v>250013</v>
      </c>
      <c r="B135" s="194">
        <v>129</v>
      </c>
      <c r="C135" s="195" t="s">
        <v>183</v>
      </c>
      <c r="D135" s="194"/>
      <c r="E135" s="195" t="s">
        <v>183</v>
      </c>
      <c r="F135" s="195" t="s">
        <v>20</v>
      </c>
      <c r="G135" s="194" t="s">
        <v>175</v>
      </c>
      <c r="H135" s="194"/>
      <c r="I135" s="195"/>
    </row>
    <row r="136" spans="1:9" ht="22.5">
      <c r="A136" s="194">
        <v>250014</v>
      </c>
      <c r="B136" s="194">
        <v>130</v>
      </c>
      <c r="C136" s="195" t="s">
        <v>184</v>
      </c>
      <c r="D136" s="194"/>
      <c r="E136" s="195" t="s">
        <v>184</v>
      </c>
      <c r="F136" s="195" t="s">
        <v>20</v>
      </c>
      <c r="G136" s="194" t="s">
        <v>175</v>
      </c>
      <c r="H136" s="194"/>
      <c r="I136" s="195"/>
    </row>
    <row r="137" spans="1:9" ht="22.5">
      <c r="A137" s="194">
        <v>250015</v>
      </c>
      <c r="B137" s="194">
        <v>131</v>
      </c>
      <c r="C137" s="195" t="s">
        <v>185</v>
      </c>
      <c r="D137" s="194"/>
      <c r="E137" s="195" t="s">
        <v>185</v>
      </c>
      <c r="F137" s="195" t="s">
        <v>20</v>
      </c>
      <c r="G137" s="194" t="s">
        <v>175</v>
      </c>
      <c r="H137" s="194"/>
      <c r="I137" s="195"/>
    </row>
    <row r="138" spans="1:9" ht="22.5">
      <c r="A138" s="194">
        <v>250016</v>
      </c>
      <c r="B138" s="194">
        <v>132</v>
      </c>
      <c r="C138" s="195" t="s">
        <v>186</v>
      </c>
      <c r="D138" s="194"/>
      <c r="E138" s="195" t="s">
        <v>186</v>
      </c>
      <c r="F138" s="195" t="s">
        <v>20</v>
      </c>
      <c r="G138" s="194" t="s">
        <v>175</v>
      </c>
      <c r="H138" s="194"/>
      <c r="I138" s="195"/>
    </row>
    <row r="139" spans="1:9" ht="22.5">
      <c r="A139" s="194">
        <v>250017</v>
      </c>
      <c r="B139" s="194">
        <v>133</v>
      </c>
      <c r="C139" s="195" t="s">
        <v>187</v>
      </c>
      <c r="D139" s="194"/>
      <c r="E139" s="195" t="s">
        <v>187</v>
      </c>
      <c r="F139" s="195" t="s">
        <v>20</v>
      </c>
      <c r="G139" s="194" t="s">
        <v>175</v>
      </c>
      <c r="H139" s="194"/>
      <c r="I139" s="195"/>
    </row>
    <row r="140" spans="1:9" ht="22.5">
      <c r="A140" s="194">
        <v>250018</v>
      </c>
      <c r="B140" s="194">
        <v>134</v>
      </c>
      <c r="C140" s="195" t="s">
        <v>188</v>
      </c>
      <c r="D140" s="194"/>
      <c r="E140" s="195" t="s">
        <v>188</v>
      </c>
      <c r="F140" s="195" t="s">
        <v>20</v>
      </c>
      <c r="G140" s="194" t="s">
        <v>175</v>
      </c>
      <c r="H140" s="194"/>
      <c r="I140" s="195"/>
    </row>
    <row r="141" spans="1:9" ht="22.5">
      <c r="A141" s="194">
        <v>250019</v>
      </c>
      <c r="B141" s="194">
        <v>135</v>
      </c>
      <c r="C141" s="195" t="s">
        <v>189</v>
      </c>
      <c r="D141" s="194"/>
      <c r="E141" s="195" t="s">
        <v>189</v>
      </c>
      <c r="F141" s="195" t="s">
        <v>20</v>
      </c>
      <c r="G141" s="194" t="s">
        <v>175</v>
      </c>
      <c r="H141" s="194"/>
      <c r="I141" s="195"/>
    </row>
    <row r="142" spans="1:9" ht="22.5">
      <c r="A142" s="194">
        <v>250021</v>
      </c>
      <c r="B142" s="194">
        <v>136</v>
      </c>
      <c r="C142" s="195" t="s">
        <v>190</v>
      </c>
      <c r="D142" s="194"/>
      <c r="E142" s="195" t="s">
        <v>190</v>
      </c>
      <c r="F142" s="195" t="s">
        <v>20</v>
      </c>
      <c r="G142" s="194" t="s">
        <v>175</v>
      </c>
      <c r="H142" s="194"/>
      <c r="I142" s="195"/>
    </row>
    <row r="143" spans="1:9" ht="22.5">
      <c r="A143" s="194">
        <v>250048</v>
      </c>
      <c r="B143" s="194">
        <v>137</v>
      </c>
      <c r="C143" s="195" t="s">
        <v>191</v>
      </c>
      <c r="D143" s="194"/>
      <c r="E143" s="195" t="s">
        <v>191</v>
      </c>
      <c r="F143" s="195" t="s">
        <v>20</v>
      </c>
      <c r="G143" s="194" t="s">
        <v>175</v>
      </c>
      <c r="H143" s="194"/>
      <c r="I143" s="195"/>
    </row>
    <row r="144" spans="1:9" ht="22.5">
      <c r="A144" s="194">
        <v>250050</v>
      </c>
      <c r="B144" s="194">
        <v>138</v>
      </c>
      <c r="C144" s="195" t="s">
        <v>192</v>
      </c>
      <c r="D144" s="194"/>
      <c r="E144" s="195" t="s">
        <v>192</v>
      </c>
      <c r="F144" s="195" t="s">
        <v>20</v>
      </c>
      <c r="G144" s="194" t="s">
        <v>175</v>
      </c>
      <c r="H144" s="194"/>
      <c r="I144" s="195"/>
    </row>
    <row r="145" spans="1:9" ht="22.5">
      <c r="A145" s="194">
        <v>250051</v>
      </c>
      <c r="B145" s="194">
        <v>139</v>
      </c>
      <c r="C145" s="195" t="s">
        <v>193</v>
      </c>
      <c r="D145" s="194"/>
      <c r="E145" s="195" t="s">
        <v>193</v>
      </c>
      <c r="F145" s="195" t="s">
        <v>20</v>
      </c>
      <c r="G145" s="194" t="s">
        <v>175</v>
      </c>
      <c r="H145" s="194"/>
      <c r="I145" s="195"/>
    </row>
    <row r="146" spans="1:9" ht="22.5">
      <c r="A146" s="194">
        <v>250053</v>
      </c>
      <c r="B146" s="194">
        <v>140</v>
      </c>
      <c r="C146" s="195" t="s">
        <v>194</v>
      </c>
      <c r="D146" s="194"/>
      <c r="E146" s="195" t="s">
        <v>194</v>
      </c>
      <c r="F146" s="195" t="s">
        <v>20</v>
      </c>
      <c r="G146" s="194" t="s">
        <v>175</v>
      </c>
      <c r="H146" s="194"/>
      <c r="I146" s="195"/>
    </row>
    <row r="147" spans="1:9" ht="22.5">
      <c r="A147" s="194">
        <v>250054</v>
      </c>
      <c r="B147" s="194">
        <v>141</v>
      </c>
      <c r="C147" s="195" t="s">
        <v>195</v>
      </c>
      <c r="D147" s="194"/>
      <c r="E147" s="195" t="s">
        <v>195</v>
      </c>
      <c r="F147" s="195" t="s">
        <v>20</v>
      </c>
      <c r="G147" s="194" t="s">
        <v>175</v>
      </c>
      <c r="H147" s="194"/>
      <c r="I147" s="195"/>
    </row>
    <row r="148" spans="1:9" ht="22.5">
      <c r="A148" s="194">
        <v>250055</v>
      </c>
      <c r="B148" s="194">
        <v>142</v>
      </c>
      <c r="C148" s="195" t="s">
        <v>196</v>
      </c>
      <c r="D148" s="194"/>
      <c r="E148" s="195" t="s">
        <v>196</v>
      </c>
      <c r="F148" s="195" t="s">
        <v>20</v>
      </c>
      <c r="G148" s="194" t="s">
        <v>175</v>
      </c>
      <c r="H148" s="194"/>
      <c r="I148" s="195"/>
    </row>
    <row r="149" spans="1:9" ht="22.5">
      <c r="A149" s="194">
        <v>250057</v>
      </c>
      <c r="B149" s="194">
        <v>143</v>
      </c>
      <c r="C149" s="195" t="s">
        <v>197</v>
      </c>
      <c r="D149" s="194"/>
      <c r="E149" s="195" t="s">
        <v>197</v>
      </c>
      <c r="F149" s="195" t="s">
        <v>20</v>
      </c>
      <c r="G149" s="194" t="s">
        <v>175</v>
      </c>
      <c r="H149" s="194"/>
      <c r="I149" s="195"/>
    </row>
    <row r="150" spans="1:9" ht="22.5">
      <c r="A150" s="194">
        <v>250058</v>
      </c>
      <c r="B150" s="194">
        <v>144</v>
      </c>
      <c r="C150" s="195" t="s">
        <v>198</v>
      </c>
      <c r="D150" s="194"/>
      <c r="E150" s="195" t="s">
        <v>198</v>
      </c>
      <c r="F150" s="195" t="s">
        <v>20</v>
      </c>
      <c r="G150" s="194" t="s">
        <v>175</v>
      </c>
      <c r="H150" s="194"/>
      <c r="I150" s="195"/>
    </row>
    <row r="151" spans="1:9" ht="22.5">
      <c r="A151" s="194">
        <v>361001</v>
      </c>
      <c r="B151" s="194">
        <v>145</v>
      </c>
      <c r="C151" s="195" t="s">
        <v>199</v>
      </c>
      <c r="D151" s="194"/>
      <c r="E151" s="195" t="s">
        <v>199</v>
      </c>
      <c r="F151" s="195" t="s">
        <v>34</v>
      </c>
      <c r="G151" s="194" t="s">
        <v>12</v>
      </c>
      <c r="H151" s="194"/>
      <c r="I151" s="195"/>
    </row>
    <row r="152" spans="1:9" ht="22.5">
      <c r="A152" s="194">
        <v>362001</v>
      </c>
      <c r="B152" s="194">
        <v>146</v>
      </c>
      <c r="C152" s="195" t="s">
        <v>200</v>
      </c>
      <c r="D152" s="194"/>
      <c r="E152" s="195" t="s">
        <v>200</v>
      </c>
      <c r="F152" s="195" t="s">
        <v>34</v>
      </c>
      <c r="G152" s="194" t="s">
        <v>12</v>
      </c>
      <c r="H152" s="194"/>
      <c r="I152" s="195"/>
    </row>
    <row r="153" spans="1:9" ht="22.5">
      <c r="A153" s="194">
        <v>373001</v>
      </c>
      <c r="B153" s="194">
        <v>147</v>
      </c>
      <c r="C153" s="195" t="s">
        <v>201</v>
      </c>
      <c r="D153" s="194"/>
      <c r="E153" s="195" t="s">
        <v>201</v>
      </c>
      <c r="F153" s="195" t="s">
        <v>34</v>
      </c>
      <c r="G153" s="194" t="s">
        <v>12</v>
      </c>
      <c r="H153" s="194"/>
      <c r="I153" s="195"/>
    </row>
    <row r="154" spans="1:9" ht="22.5">
      <c r="A154" s="194">
        <v>470001</v>
      </c>
      <c r="B154" s="194">
        <v>148</v>
      </c>
      <c r="C154" s="195" t="s">
        <v>202</v>
      </c>
      <c r="D154" s="194"/>
      <c r="E154" s="195" t="s">
        <v>202</v>
      </c>
      <c r="F154" s="195" t="s">
        <v>34</v>
      </c>
      <c r="G154" s="194" t="s">
        <v>12</v>
      </c>
      <c r="H154" s="194"/>
      <c r="I154" s="195"/>
    </row>
    <row r="155" spans="1:9" ht="22.5">
      <c r="A155" s="194">
        <v>471001</v>
      </c>
      <c r="B155" s="194">
        <v>149</v>
      </c>
      <c r="C155" s="195" t="s">
        <v>203</v>
      </c>
      <c r="D155" s="194"/>
      <c r="E155" s="195" t="s">
        <v>203</v>
      </c>
      <c r="F155" s="195" t="s">
        <v>34</v>
      </c>
      <c r="G155" s="194" t="s">
        <v>12</v>
      </c>
      <c r="H155" s="194"/>
      <c r="I155" s="195"/>
    </row>
    <row r="156" spans="1:9" ht="22.5">
      <c r="A156" s="194">
        <v>363001</v>
      </c>
      <c r="B156" s="194">
        <v>150</v>
      </c>
      <c r="C156" s="195" t="s">
        <v>204</v>
      </c>
      <c r="D156" s="194"/>
      <c r="E156" s="195" t="s">
        <v>204</v>
      </c>
      <c r="F156" s="195" t="s">
        <v>34</v>
      </c>
      <c r="G156" s="194" t="s">
        <v>12</v>
      </c>
      <c r="H156" s="194"/>
      <c r="I156" s="195"/>
    </row>
    <row r="157" spans="1:9" ht="22.5">
      <c r="A157" s="194">
        <v>450001</v>
      </c>
      <c r="B157" s="194">
        <v>151</v>
      </c>
      <c r="C157" s="195" t="s">
        <v>205</v>
      </c>
      <c r="D157" s="194"/>
      <c r="E157" s="195" t="s">
        <v>205</v>
      </c>
      <c r="F157" s="195" t="s">
        <v>20</v>
      </c>
      <c r="G157" s="194" t="s">
        <v>12</v>
      </c>
      <c r="H157" s="194"/>
      <c r="I157" s="195"/>
    </row>
    <row r="158" spans="1:9" ht="22.5">
      <c r="A158" s="194">
        <v>454001</v>
      </c>
      <c r="B158" s="194">
        <v>152</v>
      </c>
      <c r="C158" s="195" t="s">
        <v>206</v>
      </c>
      <c r="D158" s="194"/>
      <c r="E158" s="195" t="s">
        <v>206</v>
      </c>
      <c r="F158" s="195" t="s">
        <v>34</v>
      </c>
      <c r="G158" s="194" t="s">
        <v>12</v>
      </c>
      <c r="H158" s="194"/>
      <c r="I158" s="195"/>
    </row>
    <row r="159" spans="1:9" ht="22.5">
      <c r="A159" s="194">
        <v>455001</v>
      </c>
      <c r="B159" s="194">
        <v>153</v>
      </c>
      <c r="C159" s="195" t="s">
        <v>207</v>
      </c>
      <c r="D159" s="194"/>
      <c r="E159" s="195" t="s">
        <v>207</v>
      </c>
      <c r="F159" s="195" t="s">
        <v>34</v>
      </c>
      <c r="G159" s="194" t="s">
        <v>12</v>
      </c>
      <c r="H159" s="194"/>
      <c r="I159" s="195"/>
    </row>
    <row r="160" spans="1:9" ht="22.5">
      <c r="A160" s="194">
        <v>457001</v>
      </c>
      <c r="B160" s="194">
        <v>154</v>
      </c>
      <c r="C160" s="195" t="s">
        <v>208</v>
      </c>
      <c r="D160" s="194"/>
      <c r="E160" s="195" t="s">
        <v>208</v>
      </c>
      <c r="F160" s="195" t="s">
        <v>34</v>
      </c>
      <c r="G160" s="194" t="s">
        <v>12</v>
      </c>
      <c r="H160" s="194"/>
      <c r="I160" s="195"/>
    </row>
    <row r="161" spans="1:9" ht="22.5">
      <c r="A161" s="194">
        <v>459001</v>
      </c>
      <c r="B161" s="194">
        <v>155</v>
      </c>
      <c r="C161" s="195" t="s">
        <v>209</v>
      </c>
      <c r="D161" s="194"/>
      <c r="E161" s="195" t="s">
        <v>209</v>
      </c>
      <c r="F161" s="195" t="s">
        <v>34</v>
      </c>
      <c r="G161" s="194" t="s">
        <v>12</v>
      </c>
      <c r="H161" s="194"/>
      <c r="I161" s="195"/>
    </row>
    <row r="162" spans="1:9" ht="22.5">
      <c r="A162" s="194">
        <v>461001</v>
      </c>
      <c r="B162" s="194">
        <v>156</v>
      </c>
      <c r="C162" s="195" t="s">
        <v>210</v>
      </c>
      <c r="D162" s="194"/>
      <c r="E162" s="195" t="s">
        <v>210</v>
      </c>
      <c r="F162" s="195" t="s">
        <v>34</v>
      </c>
      <c r="G162" s="194" t="s">
        <v>12</v>
      </c>
      <c r="H162" s="194"/>
      <c r="I162" s="195"/>
    </row>
    <row r="163" spans="1:9" ht="22.5">
      <c r="A163" s="194">
        <v>463001</v>
      </c>
      <c r="B163" s="194">
        <v>157</v>
      </c>
      <c r="C163" s="195" t="s">
        <v>211</v>
      </c>
      <c r="D163" s="194"/>
      <c r="E163" s="195" t="s">
        <v>211</v>
      </c>
      <c r="F163" s="195" t="s">
        <v>34</v>
      </c>
      <c r="G163" s="194" t="s">
        <v>12</v>
      </c>
      <c r="H163" s="194"/>
      <c r="I163" s="195"/>
    </row>
    <row r="164" spans="1:9" ht="22.5">
      <c r="A164" s="194">
        <v>465001</v>
      </c>
      <c r="B164" s="194">
        <v>158</v>
      </c>
      <c r="C164" s="195" t="s">
        <v>212</v>
      </c>
      <c r="D164" s="194"/>
      <c r="E164" s="195" t="s">
        <v>212</v>
      </c>
      <c r="F164" s="195" t="s">
        <v>34</v>
      </c>
      <c r="G164" s="194" t="s">
        <v>12</v>
      </c>
      <c r="H164" s="194"/>
      <c r="I164" s="195"/>
    </row>
    <row r="165" spans="1:9" ht="22.5">
      <c r="A165" s="194">
        <v>466001</v>
      </c>
      <c r="B165" s="194">
        <v>159</v>
      </c>
      <c r="C165" s="195" t="s">
        <v>213</v>
      </c>
      <c r="D165" s="194"/>
      <c r="E165" s="195" t="s">
        <v>213</v>
      </c>
      <c r="F165" s="195" t="s">
        <v>34</v>
      </c>
      <c r="G165" s="194" t="s">
        <v>12</v>
      </c>
      <c r="H165" s="194"/>
      <c r="I165" s="195"/>
    </row>
    <row r="166" spans="1:9" ht="22.5">
      <c r="A166" s="194">
        <v>467001</v>
      </c>
      <c r="B166" s="194">
        <v>160</v>
      </c>
      <c r="C166" s="195" t="s">
        <v>214</v>
      </c>
      <c r="D166" s="194"/>
      <c r="E166" s="195" t="s">
        <v>214</v>
      </c>
      <c r="F166" s="195" t="s">
        <v>34</v>
      </c>
      <c r="G166" s="194" t="s">
        <v>12</v>
      </c>
      <c r="H166" s="194"/>
      <c r="I166" s="195"/>
    </row>
    <row r="167" spans="1:9" ht="22.5">
      <c r="A167" s="194">
        <v>469001</v>
      </c>
      <c r="B167" s="194">
        <v>161</v>
      </c>
      <c r="C167" s="195" t="s">
        <v>215</v>
      </c>
      <c r="D167" s="194"/>
      <c r="E167" s="195" t="s">
        <v>215</v>
      </c>
      <c r="F167" s="195" t="s">
        <v>34</v>
      </c>
      <c r="G167" s="194" t="s">
        <v>12</v>
      </c>
      <c r="H167" s="194"/>
      <c r="I167" s="195"/>
    </row>
    <row r="168" spans="1:9" ht="22.5">
      <c r="A168" s="194">
        <v>250059</v>
      </c>
      <c r="B168" s="194">
        <v>162</v>
      </c>
      <c r="C168" s="195" t="s">
        <v>216</v>
      </c>
      <c r="D168" s="194"/>
      <c r="E168" s="195" t="s">
        <v>216</v>
      </c>
      <c r="F168" s="195" t="s">
        <v>20</v>
      </c>
      <c r="G168" s="194" t="s">
        <v>175</v>
      </c>
      <c r="H168" s="194"/>
      <c r="I168" s="195"/>
    </row>
    <row r="169" spans="1:9" ht="22.5">
      <c r="A169" s="194">
        <v>601001</v>
      </c>
      <c r="B169" s="194">
        <v>163</v>
      </c>
      <c r="C169" s="195" t="s">
        <v>217</v>
      </c>
      <c r="D169" s="194"/>
      <c r="E169" s="195" t="s">
        <v>217</v>
      </c>
      <c r="F169" s="195" t="s">
        <v>11</v>
      </c>
      <c r="G169" s="194" t="s">
        <v>12</v>
      </c>
      <c r="H169" s="194"/>
      <c r="I169" s="195"/>
    </row>
    <row r="170" spans="1:9" ht="22.5">
      <c r="A170" s="194">
        <v>602001</v>
      </c>
      <c r="B170" s="194">
        <v>164</v>
      </c>
      <c r="C170" s="195" t="s">
        <v>218</v>
      </c>
      <c r="D170" s="194"/>
      <c r="E170" s="195" t="s">
        <v>218</v>
      </c>
      <c r="F170" s="195" t="s">
        <v>11</v>
      </c>
      <c r="G170" s="194" t="s">
        <v>12</v>
      </c>
      <c r="H170" s="194"/>
      <c r="I170" s="195"/>
    </row>
    <row r="171" spans="1:9" ht="22.5">
      <c r="A171" s="194">
        <v>603001</v>
      </c>
      <c r="B171" s="194">
        <v>165</v>
      </c>
      <c r="C171" s="195" t="s">
        <v>219</v>
      </c>
      <c r="D171" s="194"/>
      <c r="E171" s="195" t="s">
        <v>219</v>
      </c>
      <c r="F171" s="195" t="s">
        <v>11</v>
      </c>
      <c r="G171" s="194" t="s">
        <v>12</v>
      </c>
      <c r="H171" s="194"/>
      <c r="I171" s="195"/>
    </row>
    <row r="172" spans="1:9" ht="22.5">
      <c r="A172" s="194">
        <v>604001</v>
      </c>
      <c r="B172" s="194">
        <v>166</v>
      </c>
      <c r="C172" s="195" t="s">
        <v>220</v>
      </c>
      <c r="D172" s="194"/>
      <c r="E172" s="195" t="s">
        <v>220</v>
      </c>
      <c r="F172" s="195" t="s">
        <v>11</v>
      </c>
      <c r="G172" s="194" t="s">
        <v>12</v>
      </c>
      <c r="H172" s="194"/>
      <c r="I172" s="195"/>
    </row>
    <row r="173" spans="1:9" ht="22.5">
      <c r="A173" s="194">
        <v>605001</v>
      </c>
      <c r="B173" s="194">
        <v>167</v>
      </c>
      <c r="C173" s="195" t="s">
        <v>221</v>
      </c>
      <c r="D173" s="194"/>
      <c r="E173" s="195" t="s">
        <v>221</v>
      </c>
      <c r="F173" s="195" t="s">
        <v>11</v>
      </c>
      <c r="G173" s="194" t="s">
        <v>12</v>
      </c>
      <c r="H173" s="194"/>
      <c r="I173" s="195"/>
    </row>
    <row r="174" spans="1:9" ht="22.5">
      <c r="A174" s="194">
        <v>606001</v>
      </c>
      <c r="B174" s="194">
        <v>168</v>
      </c>
      <c r="C174" s="195" t="s">
        <v>222</v>
      </c>
      <c r="D174" s="194"/>
      <c r="E174" s="195" t="s">
        <v>222</v>
      </c>
      <c r="F174" s="195" t="s">
        <v>11</v>
      </c>
      <c r="G174" s="194" t="s">
        <v>12</v>
      </c>
      <c r="H174" s="194"/>
      <c r="I174" s="195"/>
    </row>
    <row r="175" spans="1:9" ht="22.5">
      <c r="A175" s="194">
        <v>607001</v>
      </c>
      <c r="B175" s="194">
        <v>169</v>
      </c>
      <c r="C175" s="195" t="s">
        <v>223</v>
      </c>
      <c r="D175" s="194"/>
      <c r="E175" s="195" t="s">
        <v>223</v>
      </c>
      <c r="F175" s="195" t="s">
        <v>11</v>
      </c>
      <c r="G175" s="194" t="s">
        <v>12</v>
      </c>
      <c r="H175" s="194"/>
      <c r="I175" s="195"/>
    </row>
    <row r="176" spans="1:9" ht="22.5">
      <c r="A176" s="194">
        <v>608001</v>
      </c>
      <c r="B176" s="194">
        <v>170</v>
      </c>
      <c r="C176" s="195" t="s">
        <v>224</v>
      </c>
      <c r="D176" s="194"/>
      <c r="E176" s="195" t="s">
        <v>224</v>
      </c>
      <c r="F176" s="195" t="s">
        <v>11</v>
      </c>
      <c r="G176" s="194" t="s">
        <v>12</v>
      </c>
      <c r="H176" s="194"/>
      <c r="I176" s="195"/>
    </row>
    <row r="177" spans="1:9" ht="22.5">
      <c r="A177" s="194">
        <v>609001</v>
      </c>
      <c r="B177" s="194">
        <v>171</v>
      </c>
      <c r="C177" s="195" t="s">
        <v>225</v>
      </c>
      <c r="D177" s="194"/>
      <c r="E177" s="195" t="s">
        <v>225</v>
      </c>
      <c r="F177" s="195" t="s">
        <v>11</v>
      </c>
      <c r="G177" s="194" t="s">
        <v>12</v>
      </c>
      <c r="H177" s="194"/>
      <c r="I177" s="195"/>
    </row>
    <row r="178" spans="1:9" ht="22.5">
      <c r="A178" s="194">
        <v>610001</v>
      </c>
      <c r="B178" s="194">
        <v>172</v>
      </c>
      <c r="C178" s="195" t="s">
        <v>226</v>
      </c>
      <c r="D178" s="194"/>
      <c r="E178" s="195" t="s">
        <v>226</v>
      </c>
      <c r="F178" s="195" t="s">
        <v>11</v>
      </c>
      <c r="G178" s="194" t="s">
        <v>12</v>
      </c>
      <c r="H178" s="194"/>
      <c r="I178" s="195"/>
    </row>
    <row r="179" spans="1:9" ht="22.5">
      <c r="A179" s="194">
        <v>611001</v>
      </c>
      <c r="B179" s="194">
        <v>173</v>
      </c>
      <c r="C179" s="195" t="s">
        <v>227</v>
      </c>
      <c r="D179" s="194"/>
      <c r="E179" s="195" t="s">
        <v>227</v>
      </c>
      <c r="F179" s="195" t="s">
        <v>11</v>
      </c>
      <c r="G179" s="194" t="s">
        <v>12</v>
      </c>
      <c r="H179" s="194"/>
      <c r="I179" s="195"/>
    </row>
    <row r="180" spans="1:9" ht="22.5">
      <c r="A180" s="194">
        <v>612001</v>
      </c>
      <c r="B180" s="194">
        <v>174</v>
      </c>
      <c r="C180" s="195" t="s">
        <v>228</v>
      </c>
      <c r="D180" s="194"/>
      <c r="E180" s="195" t="s">
        <v>228</v>
      </c>
      <c r="F180" s="195" t="s">
        <v>11</v>
      </c>
      <c r="G180" s="194" t="s">
        <v>12</v>
      </c>
      <c r="H180" s="194"/>
      <c r="I180" s="195"/>
    </row>
    <row r="181" spans="1:9" ht="22.5">
      <c r="A181" s="194">
        <v>613001</v>
      </c>
      <c r="B181" s="194">
        <v>175</v>
      </c>
      <c r="C181" s="195" t="s">
        <v>229</v>
      </c>
      <c r="D181" s="194"/>
      <c r="E181" s="195" t="s">
        <v>229</v>
      </c>
      <c r="F181" s="195" t="s">
        <v>11</v>
      </c>
      <c r="G181" s="194" t="s">
        <v>12</v>
      </c>
      <c r="H181" s="194"/>
      <c r="I181" s="195"/>
    </row>
    <row r="182" spans="1:9" ht="22.5">
      <c r="A182" s="194">
        <v>614001</v>
      </c>
      <c r="B182" s="194">
        <v>176</v>
      </c>
      <c r="C182" s="195" t="s">
        <v>230</v>
      </c>
      <c r="D182" s="194"/>
      <c r="E182" s="195" t="s">
        <v>230</v>
      </c>
      <c r="F182" s="195" t="s">
        <v>11</v>
      </c>
      <c r="G182" s="194" t="s">
        <v>12</v>
      </c>
      <c r="H182" s="194"/>
      <c r="I182" s="195"/>
    </row>
    <row r="183" spans="1:9" ht="22.5">
      <c r="A183" s="194">
        <v>615001</v>
      </c>
      <c r="B183" s="194">
        <v>177</v>
      </c>
      <c r="C183" s="195" t="s">
        <v>231</v>
      </c>
      <c r="D183" s="194"/>
      <c r="E183" s="195" t="s">
        <v>231</v>
      </c>
      <c r="F183" s="195" t="s">
        <v>11</v>
      </c>
      <c r="G183" s="194" t="s">
        <v>12</v>
      </c>
      <c r="H183" s="194"/>
      <c r="I183" s="195"/>
    </row>
    <row r="184" spans="1:9" ht="22.5">
      <c r="A184" s="194">
        <v>616001</v>
      </c>
      <c r="B184" s="194">
        <v>178</v>
      </c>
      <c r="C184" s="195" t="s">
        <v>232</v>
      </c>
      <c r="D184" s="194"/>
      <c r="E184" s="195" t="s">
        <v>232</v>
      </c>
      <c r="F184" s="195" t="s">
        <v>11</v>
      </c>
      <c r="G184" s="194" t="s">
        <v>12</v>
      </c>
      <c r="H184" s="194"/>
      <c r="I184" s="195"/>
    </row>
    <row r="185" spans="1:9" ht="22.5">
      <c r="A185" s="194">
        <v>617001</v>
      </c>
      <c r="B185" s="194">
        <v>179</v>
      </c>
      <c r="C185" s="195" t="s">
        <v>233</v>
      </c>
      <c r="D185" s="194"/>
      <c r="E185" s="195" t="s">
        <v>233</v>
      </c>
      <c r="F185" s="195" t="s">
        <v>11</v>
      </c>
      <c r="G185" s="194" t="s">
        <v>12</v>
      </c>
      <c r="H185" s="194"/>
      <c r="I185" s="195"/>
    </row>
    <row r="186" spans="1:9" ht="22.5">
      <c r="A186" s="194">
        <v>618001</v>
      </c>
      <c r="B186" s="194">
        <v>180</v>
      </c>
      <c r="C186" s="195" t="s">
        <v>234</v>
      </c>
      <c r="D186" s="194"/>
      <c r="E186" s="195" t="s">
        <v>234</v>
      </c>
      <c r="F186" s="195" t="s">
        <v>11</v>
      </c>
      <c r="G186" s="194" t="s">
        <v>12</v>
      </c>
      <c r="H186" s="194"/>
      <c r="I186" s="195"/>
    </row>
    <row r="187" spans="1:9" ht="22.5">
      <c r="A187" s="194">
        <v>619001</v>
      </c>
      <c r="B187" s="194">
        <v>181</v>
      </c>
      <c r="C187" s="195" t="s">
        <v>235</v>
      </c>
      <c r="D187" s="194"/>
      <c r="E187" s="195" t="s">
        <v>235</v>
      </c>
      <c r="F187" s="195" t="s">
        <v>11</v>
      </c>
      <c r="G187" s="194" t="s">
        <v>12</v>
      </c>
      <c r="H187" s="194"/>
      <c r="I187" s="195"/>
    </row>
    <row r="188" spans="1:9" ht="22.5">
      <c r="A188" s="194">
        <v>620001</v>
      </c>
      <c r="B188" s="194">
        <v>182</v>
      </c>
      <c r="C188" s="195" t="s">
        <v>236</v>
      </c>
      <c r="D188" s="194"/>
      <c r="E188" s="195" t="s">
        <v>236</v>
      </c>
      <c r="F188" s="195" t="s">
        <v>11</v>
      </c>
      <c r="G188" s="194" t="s">
        <v>12</v>
      </c>
      <c r="H188" s="194"/>
      <c r="I188" s="195"/>
    </row>
    <row r="189" spans="1:9" ht="22.5">
      <c r="A189" s="194">
        <v>621001</v>
      </c>
      <c r="B189" s="194">
        <v>183</v>
      </c>
      <c r="C189" s="195" t="s">
        <v>237</v>
      </c>
      <c r="D189" s="194"/>
      <c r="E189" s="195" t="s">
        <v>237</v>
      </c>
      <c r="F189" s="195" t="s">
        <v>11</v>
      </c>
      <c r="G189" s="194" t="s">
        <v>12</v>
      </c>
      <c r="H189" s="194"/>
      <c r="I189" s="195"/>
    </row>
    <row r="190" spans="1:9" ht="22.5">
      <c r="A190" s="194">
        <v>622001</v>
      </c>
      <c r="B190" s="194">
        <v>184</v>
      </c>
      <c r="C190" s="195" t="s">
        <v>238</v>
      </c>
      <c r="D190" s="194"/>
      <c r="E190" s="195" t="s">
        <v>238</v>
      </c>
      <c r="F190" s="195" t="s">
        <v>11</v>
      </c>
      <c r="G190" s="194" t="s">
        <v>12</v>
      </c>
      <c r="H190" s="194"/>
      <c r="I190" s="195"/>
    </row>
    <row r="191" spans="1:9" ht="22.5">
      <c r="A191" s="194">
        <v>623001</v>
      </c>
      <c r="B191" s="194">
        <v>185</v>
      </c>
      <c r="C191" s="195" t="s">
        <v>239</v>
      </c>
      <c r="D191" s="194"/>
      <c r="E191" s="195" t="s">
        <v>239</v>
      </c>
      <c r="F191" s="195" t="s">
        <v>11</v>
      </c>
      <c r="G191" s="194" t="s">
        <v>12</v>
      </c>
      <c r="H191" s="194"/>
      <c r="I191" s="195"/>
    </row>
    <row r="192" spans="1:9" ht="22.5">
      <c r="A192" s="194">
        <v>624001</v>
      </c>
      <c r="B192" s="194">
        <v>186</v>
      </c>
      <c r="C192" s="195" t="s">
        <v>240</v>
      </c>
      <c r="D192" s="194"/>
      <c r="E192" s="195" t="s">
        <v>240</v>
      </c>
      <c r="F192" s="195" t="s">
        <v>11</v>
      </c>
      <c r="G192" s="194" t="s">
        <v>12</v>
      </c>
      <c r="H192" s="194"/>
      <c r="I192" s="195"/>
    </row>
    <row r="193" spans="1:9" ht="22.5">
      <c r="A193" s="194">
        <v>625001</v>
      </c>
      <c r="B193" s="194">
        <v>187</v>
      </c>
      <c r="C193" s="195" t="s">
        <v>241</v>
      </c>
      <c r="D193" s="194"/>
      <c r="E193" s="195" t="s">
        <v>241</v>
      </c>
      <c r="F193" s="195" t="s">
        <v>11</v>
      </c>
      <c r="G193" s="194" t="s">
        <v>12</v>
      </c>
      <c r="H193" s="194"/>
      <c r="I193" s="195"/>
    </row>
    <row r="194" spans="1:9" ht="22.5">
      <c r="A194" s="194">
        <v>626001</v>
      </c>
      <c r="B194" s="194">
        <v>188</v>
      </c>
      <c r="C194" s="195" t="s">
        <v>242</v>
      </c>
      <c r="D194" s="194"/>
      <c r="E194" s="195" t="s">
        <v>242</v>
      </c>
      <c r="F194" s="195" t="s">
        <v>11</v>
      </c>
      <c r="G194" s="194" t="s">
        <v>12</v>
      </c>
      <c r="H194" s="194"/>
      <c r="I194" s="195"/>
    </row>
    <row r="195" spans="1:9" ht="22.5">
      <c r="A195" s="194">
        <v>627001</v>
      </c>
      <c r="B195" s="194">
        <v>189</v>
      </c>
      <c r="C195" s="195" t="s">
        <v>243</v>
      </c>
      <c r="D195" s="194"/>
      <c r="E195" s="195" t="s">
        <v>243</v>
      </c>
      <c r="F195" s="195" t="s">
        <v>11</v>
      </c>
      <c r="G195" s="194" t="s">
        <v>12</v>
      </c>
      <c r="H195" s="194"/>
      <c r="I195" s="195"/>
    </row>
    <row r="196" spans="1:9" ht="22.5">
      <c r="A196" s="194">
        <v>628001</v>
      </c>
      <c r="B196" s="194">
        <v>190</v>
      </c>
      <c r="C196" s="195" t="s">
        <v>244</v>
      </c>
      <c r="D196" s="194"/>
      <c r="E196" s="195" t="s">
        <v>244</v>
      </c>
      <c r="F196" s="195" t="s">
        <v>11</v>
      </c>
      <c r="G196" s="194" t="s">
        <v>12</v>
      </c>
      <c r="H196" s="194"/>
      <c r="I196" s="195"/>
    </row>
    <row r="197" spans="1:9" ht="22.5">
      <c r="A197" s="194">
        <v>629001</v>
      </c>
      <c r="B197" s="194">
        <v>191</v>
      </c>
      <c r="C197" s="195" t="s">
        <v>245</v>
      </c>
      <c r="D197" s="194"/>
      <c r="E197" s="195" t="s">
        <v>245</v>
      </c>
      <c r="F197" s="195" t="s">
        <v>11</v>
      </c>
      <c r="G197" s="194" t="s">
        <v>12</v>
      </c>
      <c r="H197" s="194"/>
      <c r="I197" s="195"/>
    </row>
    <row r="198" spans="1:9" ht="22.5">
      <c r="A198" s="194">
        <v>630001</v>
      </c>
      <c r="B198" s="194">
        <v>192</v>
      </c>
      <c r="C198" s="195" t="s">
        <v>246</v>
      </c>
      <c r="D198" s="194"/>
      <c r="E198" s="195" t="s">
        <v>246</v>
      </c>
      <c r="F198" s="195" t="s">
        <v>11</v>
      </c>
      <c r="G198" s="194" t="s">
        <v>12</v>
      </c>
      <c r="H198" s="194"/>
      <c r="I198" s="195"/>
    </row>
    <row r="199" spans="1:9" ht="22.5">
      <c r="A199" s="194">
        <v>631001</v>
      </c>
      <c r="B199" s="194">
        <v>193</v>
      </c>
      <c r="C199" s="195" t="s">
        <v>247</v>
      </c>
      <c r="D199" s="194"/>
      <c r="E199" s="195" t="s">
        <v>247</v>
      </c>
      <c r="F199" s="195" t="s">
        <v>11</v>
      </c>
      <c r="G199" s="194" t="s">
        <v>12</v>
      </c>
      <c r="H199" s="194"/>
      <c r="I199" s="195"/>
    </row>
    <row r="200" spans="1:9" ht="22.5">
      <c r="A200" s="194">
        <v>632001</v>
      </c>
      <c r="B200" s="194">
        <v>194</v>
      </c>
      <c r="C200" s="195" t="s">
        <v>248</v>
      </c>
      <c r="D200" s="194"/>
      <c r="E200" s="195" t="s">
        <v>248</v>
      </c>
      <c r="F200" s="195" t="s">
        <v>11</v>
      </c>
      <c r="G200" s="194" t="s">
        <v>12</v>
      </c>
      <c r="H200" s="194"/>
      <c r="I200" s="195"/>
    </row>
    <row r="201" spans="1:9" ht="22.5">
      <c r="A201" s="194">
        <v>633001</v>
      </c>
      <c r="B201" s="194">
        <v>195</v>
      </c>
      <c r="C201" s="195" t="s">
        <v>249</v>
      </c>
      <c r="D201" s="194"/>
      <c r="E201" s="195" t="s">
        <v>249</v>
      </c>
      <c r="F201" s="195" t="s">
        <v>11</v>
      </c>
      <c r="G201" s="194" t="s">
        <v>12</v>
      </c>
      <c r="H201" s="194"/>
      <c r="I201" s="195"/>
    </row>
    <row r="202" spans="1:9" ht="22.5">
      <c r="A202" s="194">
        <v>634001</v>
      </c>
      <c r="B202" s="194">
        <v>196</v>
      </c>
      <c r="C202" s="195" t="s">
        <v>250</v>
      </c>
      <c r="D202" s="194"/>
      <c r="E202" s="195" t="s">
        <v>250</v>
      </c>
      <c r="F202" s="195" t="s">
        <v>11</v>
      </c>
      <c r="G202" s="194" t="s">
        <v>12</v>
      </c>
      <c r="H202" s="194"/>
      <c r="I202" s="195"/>
    </row>
    <row r="203" spans="1:9" ht="22.5">
      <c r="A203" s="194">
        <v>635001</v>
      </c>
      <c r="B203" s="194">
        <v>197</v>
      </c>
      <c r="C203" s="195" t="s">
        <v>251</v>
      </c>
      <c r="D203" s="194"/>
      <c r="E203" s="195" t="s">
        <v>251</v>
      </c>
      <c r="F203" s="195" t="s">
        <v>11</v>
      </c>
      <c r="G203" s="194" t="s">
        <v>12</v>
      </c>
      <c r="H203" s="194"/>
      <c r="I203" s="195"/>
    </row>
    <row r="204" spans="1:9" ht="22.5">
      <c r="A204" s="194">
        <v>636001</v>
      </c>
      <c r="B204" s="194">
        <v>198</v>
      </c>
      <c r="C204" s="195" t="s">
        <v>252</v>
      </c>
      <c r="D204" s="194"/>
      <c r="E204" s="195" t="s">
        <v>252</v>
      </c>
      <c r="F204" s="195" t="s">
        <v>11</v>
      </c>
      <c r="G204" s="194" t="s">
        <v>12</v>
      </c>
      <c r="H204" s="194"/>
      <c r="I204" s="195"/>
    </row>
    <row r="205" spans="1:9" ht="22.5">
      <c r="A205" s="194">
        <v>637001</v>
      </c>
      <c r="B205" s="194">
        <v>199</v>
      </c>
      <c r="C205" s="195" t="s">
        <v>253</v>
      </c>
      <c r="D205" s="194"/>
      <c r="E205" s="195" t="s">
        <v>253</v>
      </c>
      <c r="F205" s="195" t="s">
        <v>11</v>
      </c>
      <c r="G205" s="194" t="s">
        <v>12</v>
      </c>
      <c r="H205" s="194"/>
      <c r="I205" s="195"/>
    </row>
    <row r="206" spans="1:9" ht="22.5">
      <c r="A206" s="194">
        <v>638001</v>
      </c>
      <c r="B206" s="194">
        <v>200</v>
      </c>
      <c r="C206" s="195" t="s">
        <v>254</v>
      </c>
      <c r="D206" s="194"/>
      <c r="E206" s="195" t="s">
        <v>254</v>
      </c>
      <c r="F206" s="195" t="s">
        <v>11</v>
      </c>
      <c r="G206" s="194" t="s">
        <v>12</v>
      </c>
      <c r="H206" s="194"/>
      <c r="I206" s="195"/>
    </row>
    <row r="207" spans="1:9" ht="22.5">
      <c r="A207" s="194">
        <v>641001</v>
      </c>
      <c r="B207" s="194">
        <v>201</v>
      </c>
      <c r="C207" s="195" t="s">
        <v>255</v>
      </c>
      <c r="D207" s="194"/>
      <c r="E207" s="195" t="s">
        <v>255</v>
      </c>
      <c r="F207" s="195" t="s">
        <v>11</v>
      </c>
      <c r="G207" s="194" t="s">
        <v>12</v>
      </c>
      <c r="H207" s="194"/>
      <c r="I207" s="195"/>
    </row>
    <row r="208" spans="1:9" ht="22.5">
      <c r="A208" s="194">
        <v>642001</v>
      </c>
      <c r="B208" s="194">
        <v>202</v>
      </c>
      <c r="C208" s="195" t="s">
        <v>256</v>
      </c>
      <c r="D208" s="194"/>
      <c r="E208" s="195" t="s">
        <v>256</v>
      </c>
      <c r="F208" s="195" t="s">
        <v>11</v>
      </c>
      <c r="G208" s="194" t="s">
        <v>12</v>
      </c>
      <c r="H208" s="194"/>
      <c r="I208" s="195"/>
    </row>
    <row r="209" spans="1:9" ht="22.5">
      <c r="A209" s="194">
        <v>643001</v>
      </c>
      <c r="B209" s="194">
        <v>203</v>
      </c>
      <c r="C209" s="195" t="s">
        <v>257</v>
      </c>
      <c r="D209" s="194"/>
      <c r="E209" s="195" t="s">
        <v>257</v>
      </c>
      <c r="F209" s="195" t="s">
        <v>11</v>
      </c>
      <c r="G209" s="194" t="s">
        <v>12</v>
      </c>
      <c r="H209" s="194"/>
      <c r="I209" s="195"/>
    </row>
    <row r="210" spans="1:9" ht="22.5">
      <c r="A210" s="194">
        <v>644001</v>
      </c>
      <c r="B210" s="194">
        <v>204</v>
      </c>
      <c r="C210" s="195" t="s">
        <v>258</v>
      </c>
      <c r="D210" s="194"/>
      <c r="E210" s="195" t="s">
        <v>258</v>
      </c>
      <c r="F210" s="195" t="s">
        <v>11</v>
      </c>
      <c r="G210" s="194" t="s">
        <v>12</v>
      </c>
      <c r="H210" s="194"/>
      <c r="I210" s="195"/>
    </row>
    <row r="211" spans="1:9" ht="22.5">
      <c r="A211" s="194">
        <v>645001</v>
      </c>
      <c r="B211" s="194">
        <v>205</v>
      </c>
      <c r="C211" s="195" t="s">
        <v>259</v>
      </c>
      <c r="D211" s="194"/>
      <c r="E211" s="195" t="s">
        <v>259</v>
      </c>
      <c r="F211" s="195" t="s">
        <v>11</v>
      </c>
      <c r="G211" s="194" t="s">
        <v>12</v>
      </c>
      <c r="H211" s="194"/>
      <c r="I211" s="195"/>
    </row>
    <row r="212" spans="1:9" ht="22.5">
      <c r="A212" s="194">
        <v>646001</v>
      </c>
      <c r="B212" s="194">
        <v>206</v>
      </c>
      <c r="C212" s="195" t="s">
        <v>260</v>
      </c>
      <c r="D212" s="194"/>
      <c r="E212" s="195" t="s">
        <v>260</v>
      </c>
      <c r="F212" s="195" t="s">
        <v>11</v>
      </c>
      <c r="G212" s="194" t="s">
        <v>12</v>
      </c>
      <c r="H212" s="194"/>
      <c r="I212" s="195"/>
    </row>
    <row r="213" spans="1:9" ht="22.5">
      <c r="A213" s="194">
        <v>647001</v>
      </c>
      <c r="B213" s="194">
        <v>207</v>
      </c>
      <c r="C213" s="195" t="s">
        <v>261</v>
      </c>
      <c r="D213" s="194"/>
      <c r="E213" s="195" t="s">
        <v>261</v>
      </c>
      <c r="F213" s="195" t="s">
        <v>11</v>
      </c>
      <c r="G213" s="194" t="s">
        <v>12</v>
      </c>
      <c r="H213" s="194"/>
      <c r="I213" s="195"/>
    </row>
    <row r="214" spans="1:9" ht="22.5">
      <c r="A214" s="194">
        <v>648001</v>
      </c>
      <c r="B214" s="194">
        <v>208</v>
      </c>
      <c r="C214" s="195" t="s">
        <v>262</v>
      </c>
      <c r="D214" s="194"/>
      <c r="E214" s="195" t="s">
        <v>262</v>
      </c>
      <c r="F214" s="195" t="s">
        <v>11</v>
      </c>
      <c r="G214" s="194" t="s">
        <v>12</v>
      </c>
      <c r="H214" s="194"/>
      <c r="I214" s="195"/>
    </row>
    <row r="215" spans="1:9" ht="22.5">
      <c r="A215" s="194">
        <v>649001</v>
      </c>
      <c r="B215" s="194">
        <v>209</v>
      </c>
      <c r="C215" s="195" t="s">
        <v>263</v>
      </c>
      <c r="D215" s="194"/>
      <c r="E215" s="195" t="s">
        <v>263</v>
      </c>
      <c r="F215" s="195" t="s">
        <v>11</v>
      </c>
      <c r="G215" s="194" t="s">
        <v>12</v>
      </c>
      <c r="H215" s="194"/>
      <c r="I215" s="195"/>
    </row>
    <row r="216" spans="1:9" ht="22.5">
      <c r="A216" s="194">
        <v>650001</v>
      </c>
      <c r="B216" s="194">
        <v>210</v>
      </c>
      <c r="C216" s="195" t="s">
        <v>264</v>
      </c>
      <c r="D216" s="194"/>
      <c r="E216" s="195" t="s">
        <v>264</v>
      </c>
      <c r="F216" s="195" t="s">
        <v>11</v>
      </c>
      <c r="G216" s="194" t="s">
        <v>12</v>
      </c>
      <c r="H216" s="194"/>
      <c r="I216" s="195"/>
    </row>
    <row r="217" spans="1:9" ht="22.5">
      <c r="A217" s="194">
        <v>651001</v>
      </c>
      <c r="B217" s="194">
        <v>211</v>
      </c>
      <c r="C217" s="195" t="s">
        <v>265</v>
      </c>
      <c r="D217" s="194"/>
      <c r="E217" s="195" t="s">
        <v>265</v>
      </c>
      <c r="F217" s="195" t="s">
        <v>11</v>
      </c>
      <c r="G217" s="194" t="s">
        <v>12</v>
      </c>
      <c r="H217" s="194"/>
      <c r="I217" s="195"/>
    </row>
    <row r="218" spans="1:9" ht="22.5">
      <c r="A218" s="194">
        <v>652001</v>
      </c>
      <c r="B218" s="194">
        <v>212</v>
      </c>
      <c r="C218" s="195" t="s">
        <v>266</v>
      </c>
      <c r="D218" s="194"/>
      <c r="E218" s="195" t="s">
        <v>266</v>
      </c>
      <c r="F218" s="195" t="s">
        <v>11</v>
      </c>
      <c r="G218" s="194" t="s">
        <v>12</v>
      </c>
      <c r="H218" s="194"/>
      <c r="I218" s="195"/>
    </row>
    <row r="219" spans="1:9" ht="22.5">
      <c r="A219" s="194">
        <v>653001</v>
      </c>
      <c r="B219" s="194">
        <v>213</v>
      </c>
      <c r="C219" s="195" t="s">
        <v>267</v>
      </c>
      <c r="D219" s="194"/>
      <c r="E219" s="195" t="s">
        <v>267</v>
      </c>
      <c r="F219" s="195" t="s">
        <v>11</v>
      </c>
      <c r="G219" s="194" t="s">
        <v>12</v>
      </c>
      <c r="H219" s="194"/>
      <c r="I219" s="195"/>
    </row>
    <row r="220" spans="1:9" ht="22.5">
      <c r="A220" s="194">
        <v>654001</v>
      </c>
      <c r="B220" s="194">
        <v>214</v>
      </c>
      <c r="C220" s="195" t="s">
        <v>268</v>
      </c>
      <c r="D220" s="194"/>
      <c r="E220" s="195" t="s">
        <v>268</v>
      </c>
      <c r="F220" s="195" t="s">
        <v>11</v>
      </c>
      <c r="G220" s="194" t="s">
        <v>12</v>
      </c>
      <c r="H220" s="194"/>
      <c r="I220" s="195"/>
    </row>
    <row r="221" spans="1:9" ht="22.5">
      <c r="A221" s="194">
        <v>655001</v>
      </c>
      <c r="B221" s="194">
        <v>215</v>
      </c>
      <c r="C221" s="195" t="s">
        <v>269</v>
      </c>
      <c r="D221" s="194"/>
      <c r="E221" s="195" t="s">
        <v>269</v>
      </c>
      <c r="F221" s="195" t="s">
        <v>11</v>
      </c>
      <c r="G221" s="194" t="s">
        <v>12</v>
      </c>
      <c r="H221" s="194"/>
      <c r="I221" s="195"/>
    </row>
    <row r="222" spans="1:9" ht="22.5">
      <c r="A222" s="194">
        <v>656001</v>
      </c>
      <c r="B222" s="194">
        <v>216</v>
      </c>
      <c r="C222" s="195" t="s">
        <v>270</v>
      </c>
      <c r="D222" s="194"/>
      <c r="E222" s="195" t="s">
        <v>270</v>
      </c>
      <c r="F222" s="195" t="s">
        <v>11</v>
      </c>
      <c r="G222" s="194" t="s">
        <v>12</v>
      </c>
      <c r="H222" s="194"/>
      <c r="I222" s="195"/>
    </row>
    <row r="223" spans="1:9" ht="22.5">
      <c r="A223" s="194">
        <v>657001</v>
      </c>
      <c r="B223" s="194">
        <v>217</v>
      </c>
      <c r="C223" s="195" t="s">
        <v>271</v>
      </c>
      <c r="D223" s="194"/>
      <c r="E223" s="195" t="s">
        <v>271</v>
      </c>
      <c r="F223" s="195" t="s">
        <v>11</v>
      </c>
      <c r="G223" s="194" t="s">
        <v>12</v>
      </c>
      <c r="H223" s="194"/>
      <c r="I223" s="195"/>
    </row>
    <row r="224" spans="1:9" ht="22.5">
      <c r="A224" s="194">
        <v>658001</v>
      </c>
      <c r="B224" s="194">
        <v>218</v>
      </c>
      <c r="C224" s="195" t="s">
        <v>272</v>
      </c>
      <c r="D224" s="194"/>
      <c r="E224" s="195" t="s">
        <v>272</v>
      </c>
      <c r="F224" s="195" t="s">
        <v>11</v>
      </c>
      <c r="G224" s="194" t="s">
        <v>12</v>
      </c>
      <c r="H224" s="194"/>
      <c r="I224" s="195"/>
    </row>
    <row r="225" spans="1:9" ht="22.5">
      <c r="A225" s="194">
        <v>659001</v>
      </c>
      <c r="B225" s="194">
        <v>219</v>
      </c>
      <c r="C225" s="195" t="s">
        <v>273</v>
      </c>
      <c r="D225" s="194"/>
      <c r="E225" s="195" t="s">
        <v>273</v>
      </c>
      <c r="F225" s="195" t="s">
        <v>11</v>
      </c>
      <c r="G225" s="194" t="s">
        <v>12</v>
      </c>
      <c r="H225" s="194"/>
      <c r="I225" s="195"/>
    </row>
    <row r="226" spans="1:9" ht="22.5">
      <c r="A226" s="194">
        <v>660001</v>
      </c>
      <c r="B226" s="194">
        <v>220</v>
      </c>
      <c r="C226" s="195" t="s">
        <v>274</v>
      </c>
      <c r="D226" s="194"/>
      <c r="E226" s="195" t="s">
        <v>274</v>
      </c>
      <c r="F226" s="195" t="s">
        <v>11</v>
      </c>
      <c r="G226" s="194" t="s">
        <v>12</v>
      </c>
      <c r="H226" s="194"/>
      <c r="I226" s="195"/>
    </row>
    <row r="227" spans="1:9" ht="22.5">
      <c r="A227" s="194">
        <v>661001</v>
      </c>
      <c r="B227" s="194">
        <v>221</v>
      </c>
      <c r="C227" s="195" t="s">
        <v>275</v>
      </c>
      <c r="D227" s="194"/>
      <c r="E227" s="195" t="s">
        <v>275</v>
      </c>
      <c r="F227" s="195" t="s">
        <v>11</v>
      </c>
      <c r="G227" s="194" t="s">
        <v>12</v>
      </c>
      <c r="H227" s="194"/>
      <c r="I227" s="195"/>
    </row>
    <row r="228" spans="1:9" ht="22.5">
      <c r="A228" s="194">
        <v>662001</v>
      </c>
      <c r="B228" s="194">
        <v>222</v>
      </c>
      <c r="C228" s="195" t="s">
        <v>276</v>
      </c>
      <c r="D228" s="194"/>
      <c r="E228" s="195" t="s">
        <v>276</v>
      </c>
      <c r="F228" s="195" t="s">
        <v>11</v>
      </c>
      <c r="G228" s="194" t="s">
        <v>12</v>
      </c>
      <c r="H228" s="194"/>
      <c r="I228" s="195"/>
    </row>
    <row r="229" spans="1:9" ht="22.5">
      <c r="A229" s="194">
        <v>663001</v>
      </c>
      <c r="B229" s="194">
        <v>223</v>
      </c>
      <c r="C229" s="195" t="s">
        <v>277</v>
      </c>
      <c r="D229" s="194"/>
      <c r="E229" s="195" t="s">
        <v>277</v>
      </c>
      <c r="F229" s="195" t="s">
        <v>11</v>
      </c>
      <c r="G229" s="194" t="s">
        <v>12</v>
      </c>
      <c r="H229" s="194"/>
      <c r="I229" s="195"/>
    </row>
    <row r="230" spans="1:9" ht="22.5">
      <c r="A230" s="194">
        <v>664001</v>
      </c>
      <c r="B230" s="194">
        <v>224</v>
      </c>
      <c r="C230" s="195" t="s">
        <v>278</v>
      </c>
      <c r="D230" s="194"/>
      <c r="E230" s="195" t="s">
        <v>278</v>
      </c>
      <c r="F230" s="195" t="s">
        <v>11</v>
      </c>
      <c r="G230" s="194" t="s">
        <v>12</v>
      </c>
      <c r="H230" s="194"/>
      <c r="I230" s="195"/>
    </row>
    <row r="231" spans="1:9" ht="22.5">
      <c r="A231" s="194">
        <v>665001</v>
      </c>
      <c r="B231" s="194">
        <v>225</v>
      </c>
      <c r="C231" s="195" t="s">
        <v>279</v>
      </c>
      <c r="D231" s="194"/>
      <c r="E231" s="195" t="s">
        <v>279</v>
      </c>
      <c r="F231" s="195" t="s">
        <v>11</v>
      </c>
      <c r="G231" s="194" t="s">
        <v>12</v>
      </c>
      <c r="H231" s="194"/>
      <c r="I231" s="195"/>
    </row>
    <row r="232" spans="1:9" ht="22.5">
      <c r="A232" s="194">
        <v>666001</v>
      </c>
      <c r="B232" s="194">
        <v>226</v>
      </c>
      <c r="C232" s="195" t="s">
        <v>280</v>
      </c>
      <c r="D232" s="194"/>
      <c r="E232" s="195" t="s">
        <v>280</v>
      </c>
      <c r="F232" s="195" t="s">
        <v>11</v>
      </c>
      <c r="G232" s="194" t="s">
        <v>12</v>
      </c>
      <c r="H232" s="194"/>
      <c r="I232" s="195"/>
    </row>
    <row r="233" spans="1:9" ht="22.5">
      <c r="A233" s="194">
        <v>667001</v>
      </c>
      <c r="B233" s="194">
        <v>227</v>
      </c>
      <c r="C233" s="195" t="s">
        <v>281</v>
      </c>
      <c r="D233" s="194"/>
      <c r="E233" s="195" t="s">
        <v>281</v>
      </c>
      <c r="F233" s="195" t="s">
        <v>11</v>
      </c>
      <c r="G233" s="194" t="s">
        <v>12</v>
      </c>
      <c r="H233" s="194"/>
      <c r="I233" s="195"/>
    </row>
    <row r="234" spans="1:9" ht="22.5">
      <c r="A234" s="194">
        <v>668001</v>
      </c>
      <c r="B234" s="194">
        <v>228</v>
      </c>
      <c r="C234" s="195" t="s">
        <v>282</v>
      </c>
      <c r="D234" s="194"/>
      <c r="E234" s="195" t="s">
        <v>282</v>
      </c>
      <c r="F234" s="195" t="s">
        <v>11</v>
      </c>
      <c r="G234" s="194" t="s">
        <v>12</v>
      </c>
      <c r="H234" s="194"/>
      <c r="I234" s="195"/>
    </row>
    <row r="235" spans="1:9" ht="22.5">
      <c r="A235" s="194">
        <v>669001</v>
      </c>
      <c r="B235" s="194">
        <v>229</v>
      </c>
      <c r="C235" s="195" t="s">
        <v>283</v>
      </c>
      <c r="D235" s="194"/>
      <c r="E235" s="195" t="s">
        <v>283</v>
      </c>
      <c r="F235" s="195" t="s">
        <v>11</v>
      </c>
      <c r="G235" s="194" t="s">
        <v>12</v>
      </c>
      <c r="H235" s="194"/>
      <c r="I235" s="195"/>
    </row>
    <row r="236" spans="1:9" ht="22.5">
      <c r="A236" s="194">
        <v>670001</v>
      </c>
      <c r="B236" s="194">
        <v>230</v>
      </c>
      <c r="C236" s="195" t="s">
        <v>284</v>
      </c>
      <c r="D236" s="194"/>
      <c r="E236" s="195" t="s">
        <v>284</v>
      </c>
      <c r="F236" s="195" t="s">
        <v>11</v>
      </c>
      <c r="G236" s="194" t="s">
        <v>12</v>
      </c>
      <c r="H236" s="194"/>
      <c r="I236" s="195"/>
    </row>
    <row r="237" spans="1:9" ht="22.5">
      <c r="A237" s="194">
        <v>671001</v>
      </c>
      <c r="B237" s="194">
        <v>231</v>
      </c>
      <c r="C237" s="195" t="s">
        <v>285</v>
      </c>
      <c r="D237" s="194"/>
      <c r="E237" s="195" t="s">
        <v>285</v>
      </c>
      <c r="F237" s="195" t="s">
        <v>11</v>
      </c>
      <c r="G237" s="194" t="s">
        <v>12</v>
      </c>
      <c r="H237" s="194"/>
      <c r="I237" s="195"/>
    </row>
    <row r="238" spans="1:9" ht="22.5">
      <c r="A238" s="194">
        <v>672001</v>
      </c>
      <c r="B238" s="194">
        <v>232</v>
      </c>
      <c r="C238" s="195" t="s">
        <v>286</v>
      </c>
      <c r="D238" s="194"/>
      <c r="E238" s="195" t="s">
        <v>286</v>
      </c>
      <c r="F238" s="195" t="s">
        <v>11</v>
      </c>
      <c r="G238" s="194" t="s">
        <v>12</v>
      </c>
      <c r="H238" s="194"/>
      <c r="I238" s="195"/>
    </row>
    <row r="239" spans="1:9" ht="22.5">
      <c r="A239" s="194">
        <v>673001</v>
      </c>
      <c r="B239" s="194">
        <v>233</v>
      </c>
      <c r="C239" s="195" t="s">
        <v>287</v>
      </c>
      <c r="D239" s="194"/>
      <c r="E239" s="195" t="s">
        <v>287</v>
      </c>
      <c r="F239" s="195" t="s">
        <v>11</v>
      </c>
      <c r="G239" s="194" t="s">
        <v>12</v>
      </c>
      <c r="H239" s="194"/>
      <c r="I239" s="195"/>
    </row>
    <row r="240" spans="1:9" ht="22.5">
      <c r="A240" s="194">
        <v>674001</v>
      </c>
      <c r="B240" s="194">
        <v>234</v>
      </c>
      <c r="C240" s="195" t="s">
        <v>288</v>
      </c>
      <c r="D240" s="194"/>
      <c r="E240" s="195" t="s">
        <v>288</v>
      </c>
      <c r="F240" s="195" t="s">
        <v>11</v>
      </c>
      <c r="G240" s="194" t="s">
        <v>12</v>
      </c>
      <c r="H240" s="194"/>
      <c r="I240" s="195"/>
    </row>
    <row r="241" spans="1:9" ht="22.5">
      <c r="A241" s="194">
        <v>675001</v>
      </c>
      <c r="B241" s="194">
        <v>235</v>
      </c>
      <c r="C241" s="195" t="s">
        <v>289</v>
      </c>
      <c r="D241" s="194"/>
      <c r="E241" s="195" t="s">
        <v>289</v>
      </c>
      <c r="F241" s="195" t="s">
        <v>11</v>
      </c>
      <c r="G241" s="194" t="s">
        <v>12</v>
      </c>
      <c r="H241" s="194"/>
      <c r="I241" s="195"/>
    </row>
    <row r="242" spans="1:9" ht="22.5">
      <c r="A242" s="194">
        <v>676001</v>
      </c>
      <c r="B242" s="194">
        <v>236</v>
      </c>
      <c r="C242" s="195" t="s">
        <v>290</v>
      </c>
      <c r="D242" s="194"/>
      <c r="E242" s="195" t="s">
        <v>290</v>
      </c>
      <c r="F242" s="195" t="s">
        <v>11</v>
      </c>
      <c r="G242" s="194" t="s">
        <v>12</v>
      </c>
      <c r="H242" s="194"/>
      <c r="I242" s="195"/>
    </row>
    <row r="243" spans="1:9" ht="22.5">
      <c r="A243" s="194">
        <v>677001</v>
      </c>
      <c r="B243" s="194">
        <v>237</v>
      </c>
      <c r="C243" s="195" t="s">
        <v>291</v>
      </c>
      <c r="D243" s="194"/>
      <c r="E243" s="195" t="s">
        <v>291</v>
      </c>
      <c r="F243" s="195" t="s">
        <v>11</v>
      </c>
      <c r="G243" s="194" t="s">
        <v>12</v>
      </c>
      <c r="H243" s="194"/>
      <c r="I243" s="195"/>
    </row>
    <row r="244" spans="1:9" ht="22.5">
      <c r="A244" s="194">
        <v>678001</v>
      </c>
      <c r="B244" s="194">
        <v>238</v>
      </c>
      <c r="C244" s="195" t="s">
        <v>292</v>
      </c>
      <c r="D244" s="194"/>
      <c r="E244" s="195" t="s">
        <v>292</v>
      </c>
      <c r="F244" s="195" t="s">
        <v>11</v>
      </c>
      <c r="G244" s="194" t="s">
        <v>12</v>
      </c>
      <c r="H244" s="194"/>
      <c r="I244" s="195"/>
    </row>
    <row r="245" spans="1:9" ht="22.5">
      <c r="A245" s="194">
        <v>194001</v>
      </c>
      <c r="B245" s="194">
        <v>239</v>
      </c>
      <c r="C245" s="195" t="s">
        <v>293</v>
      </c>
      <c r="D245" s="194" t="s">
        <v>16</v>
      </c>
      <c r="E245" s="195" t="s">
        <v>294</v>
      </c>
      <c r="F245" s="195" t="s">
        <v>34</v>
      </c>
      <c r="G245" s="194" t="s">
        <v>12</v>
      </c>
      <c r="H245" s="194"/>
      <c r="I245" s="195"/>
    </row>
    <row r="246" spans="1:9" ht="22.5">
      <c r="A246" s="194">
        <v>701001</v>
      </c>
      <c r="B246" s="194">
        <v>240</v>
      </c>
      <c r="C246" s="195" t="s">
        <v>295</v>
      </c>
      <c r="D246" s="194"/>
      <c r="E246" s="195" t="s">
        <v>295</v>
      </c>
      <c r="F246" s="195" t="s">
        <v>296</v>
      </c>
      <c r="G246" s="194" t="s">
        <v>12</v>
      </c>
      <c r="H246" s="194"/>
      <c r="I246" s="195"/>
    </row>
    <row r="247" spans="1:9" ht="22.5">
      <c r="A247" s="194">
        <v>702001</v>
      </c>
      <c r="B247" s="194">
        <v>241</v>
      </c>
      <c r="C247" s="195" t="s">
        <v>297</v>
      </c>
      <c r="D247" s="194"/>
      <c r="E247" s="195" t="s">
        <v>297</v>
      </c>
      <c r="F247" s="195" t="s">
        <v>296</v>
      </c>
      <c r="G247" s="194" t="s">
        <v>12</v>
      </c>
      <c r="H247" s="194"/>
      <c r="I247" s="195"/>
    </row>
    <row r="248" spans="1:9" ht="22.5">
      <c r="A248" s="194">
        <v>703001</v>
      </c>
      <c r="B248" s="194">
        <v>242</v>
      </c>
      <c r="C248" s="195" t="s">
        <v>298</v>
      </c>
      <c r="D248" s="194"/>
      <c r="E248" s="195" t="s">
        <v>298</v>
      </c>
      <c r="F248" s="195" t="s">
        <v>296</v>
      </c>
      <c r="G248" s="194" t="s">
        <v>12</v>
      </c>
      <c r="H248" s="194"/>
      <c r="I248" s="195"/>
    </row>
    <row r="249" spans="1:9" ht="22.5">
      <c r="A249" s="194">
        <v>250062</v>
      </c>
      <c r="B249" s="194">
        <v>243</v>
      </c>
      <c r="C249" s="195" t="s">
        <v>299</v>
      </c>
      <c r="D249" s="194"/>
      <c r="E249" s="195" t="s">
        <v>299</v>
      </c>
      <c r="F249" s="195" t="s">
        <v>20</v>
      </c>
      <c r="G249" s="194" t="s">
        <v>175</v>
      </c>
      <c r="H249" s="194"/>
      <c r="I249" s="195"/>
    </row>
    <row r="250" spans="1:9" ht="22.5">
      <c r="A250" s="194">
        <v>250063</v>
      </c>
      <c r="B250" s="194">
        <v>244</v>
      </c>
      <c r="C250" s="195" t="s">
        <v>300</v>
      </c>
      <c r="D250" s="194"/>
      <c r="E250" s="195" t="s">
        <v>300</v>
      </c>
      <c r="F250" s="195" t="s">
        <v>20</v>
      </c>
      <c r="G250" s="194" t="s">
        <v>175</v>
      </c>
      <c r="H250" s="194"/>
      <c r="I250" s="195"/>
    </row>
    <row r="251" spans="1:9" ht="22.5">
      <c r="A251" s="194">
        <v>429001</v>
      </c>
      <c r="B251" s="194">
        <v>245</v>
      </c>
      <c r="C251" s="195" t="s">
        <v>301</v>
      </c>
      <c r="D251" s="194"/>
      <c r="E251" s="195" t="s">
        <v>301</v>
      </c>
      <c r="F251" s="195" t="s">
        <v>31</v>
      </c>
      <c r="G251" s="194" t="s">
        <v>12</v>
      </c>
      <c r="H251" s="194"/>
      <c r="I251" s="195"/>
    </row>
    <row r="252" spans="1:9" ht="22.5">
      <c r="A252" s="194">
        <v>145001</v>
      </c>
      <c r="B252" s="194">
        <v>246</v>
      </c>
      <c r="C252" s="195" t="s">
        <v>302</v>
      </c>
      <c r="D252" s="194"/>
      <c r="E252" s="195" t="s">
        <v>302</v>
      </c>
      <c r="F252" s="195" t="s">
        <v>11</v>
      </c>
      <c r="G252" s="194" t="s">
        <v>12</v>
      </c>
      <c r="H252" s="194"/>
      <c r="I252" s="195"/>
    </row>
    <row r="253" spans="1:9" ht="22.5">
      <c r="A253" s="194">
        <v>170001</v>
      </c>
      <c r="B253" s="194">
        <v>247</v>
      </c>
      <c r="C253" s="195" t="s">
        <v>303</v>
      </c>
      <c r="D253" s="194"/>
      <c r="E253" s="195" t="s">
        <v>303</v>
      </c>
      <c r="F253" s="195" t="s">
        <v>11</v>
      </c>
      <c r="G253" s="194" t="s">
        <v>12</v>
      </c>
      <c r="H253" s="194"/>
      <c r="I253" s="195"/>
    </row>
    <row r="254" spans="1:9" ht="22.5">
      <c r="A254" s="194">
        <v>171001</v>
      </c>
      <c r="B254" s="194">
        <v>248</v>
      </c>
      <c r="C254" s="195" t="s">
        <v>304</v>
      </c>
      <c r="D254" s="194"/>
      <c r="E254" s="195" t="s">
        <v>304</v>
      </c>
      <c r="F254" s="195" t="s">
        <v>11</v>
      </c>
      <c r="G254" s="194" t="s">
        <v>12</v>
      </c>
      <c r="H254" s="194"/>
      <c r="I254" s="195"/>
    </row>
    <row r="255" spans="1:9" ht="22.5">
      <c r="A255" s="194">
        <v>156001</v>
      </c>
      <c r="B255" s="194">
        <v>249</v>
      </c>
      <c r="C255" s="195" t="s">
        <v>305</v>
      </c>
      <c r="D255" s="194" t="s">
        <v>16</v>
      </c>
      <c r="E255" s="195" t="s">
        <v>306</v>
      </c>
      <c r="F255" s="195" t="s">
        <v>11</v>
      </c>
      <c r="G255" s="194" t="s">
        <v>12</v>
      </c>
      <c r="H255" s="194"/>
      <c r="I255" s="195"/>
    </row>
    <row r="256" spans="1:9" ht="22.5">
      <c r="A256" s="196">
        <v>177001</v>
      </c>
      <c r="B256" s="196">
        <v>250</v>
      </c>
      <c r="C256" s="197"/>
      <c r="D256" s="196"/>
      <c r="E256" s="197" t="s">
        <v>307</v>
      </c>
      <c r="F256" s="197" t="s">
        <v>11</v>
      </c>
      <c r="G256" s="196" t="s">
        <v>12</v>
      </c>
      <c r="H256" s="196"/>
      <c r="I256" s="197" t="s">
        <v>308</v>
      </c>
    </row>
    <row r="257" spans="1:9" ht="22.5">
      <c r="A257" s="196">
        <v>302001</v>
      </c>
      <c r="B257" s="196">
        <v>251</v>
      </c>
      <c r="C257" s="197"/>
      <c r="D257" s="196"/>
      <c r="E257" s="197" t="s">
        <v>309</v>
      </c>
      <c r="F257" s="197" t="s">
        <v>44</v>
      </c>
      <c r="G257" s="196" t="s">
        <v>12</v>
      </c>
      <c r="H257" s="196"/>
      <c r="I257" s="197" t="s">
        <v>308</v>
      </c>
    </row>
    <row r="258" spans="1:9" ht="22.5">
      <c r="A258" s="196">
        <v>313001</v>
      </c>
      <c r="B258" s="196">
        <v>252</v>
      </c>
      <c r="C258" s="197"/>
      <c r="D258" s="196"/>
      <c r="E258" s="197" t="s">
        <v>310</v>
      </c>
      <c r="F258" s="197" t="s">
        <v>44</v>
      </c>
      <c r="G258" s="196" t="s">
        <v>12</v>
      </c>
      <c r="H258" s="196"/>
      <c r="I258" s="19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SheetLayoutView="100" workbookViewId="0" topLeftCell="A1">
      <selection activeCell="C6" sqref="C6"/>
    </sheetView>
  </sheetViews>
  <sheetFormatPr defaultColWidth="31.14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7" max="8" width="9.00390625" style="0" customWidth="1"/>
    <col min="9" max="9" width="16.8515625" style="0" customWidth="1"/>
    <col min="10" max="10" width="11.28125" style="0" customWidth="1"/>
    <col min="11" max="11" width="14.00390625" style="0" customWidth="1"/>
    <col min="12" max="32" width="9.00390625" style="0" customWidth="1"/>
    <col min="33" max="224" width="31.140625" style="0" customWidth="1"/>
    <col min="225" max="255" width="9.00390625" style="0" customWidth="1"/>
  </cols>
  <sheetData>
    <row r="1" spans="1:6" ht="18" customHeight="1">
      <c r="A1" s="49" t="s">
        <v>545</v>
      </c>
      <c r="B1" s="50"/>
      <c r="C1" s="50"/>
      <c r="D1" s="50"/>
      <c r="E1" s="50"/>
      <c r="F1" s="50"/>
    </row>
    <row r="2" spans="1:11" ht="40.5" customHeight="1">
      <c r="A2" s="212" t="s">
        <v>546</v>
      </c>
      <c r="B2" s="212"/>
      <c r="C2" s="212"/>
      <c r="D2" s="212"/>
      <c r="E2" s="212"/>
      <c r="F2" s="212"/>
      <c r="G2" s="212"/>
      <c r="H2" s="212"/>
      <c r="I2" s="212"/>
      <c r="J2" s="212"/>
      <c r="K2" s="212"/>
    </row>
    <row r="3" spans="1:11" ht="21.75" customHeight="1">
      <c r="A3" s="50"/>
      <c r="B3" s="50"/>
      <c r="C3" s="50"/>
      <c r="D3" s="50"/>
      <c r="E3" s="50"/>
      <c r="F3" s="50"/>
      <c r="K3" t="s">
        <v>313</v>
      </c>
    </row>
    <row r="4" spans="1:11" ht="22.5" customHeight="1">
      <c r="A4" s="213" t="s">
        <v>316</v>
      </c>
      <c r="B4" s="207" t="s">
        <v>318</v>
      </c>
      <c r="C4" s="207" t="s">
        <v>520</v>
      </c>
      <c r="D4" s="207" t="s">
        <v>510</v>
      </c>
      <c r="E4" s="207" t="s">
        <v>511</v>
      </c>
      <c r="F4" s="207" t="s">
        <v>512</v>
      </c>
      <c r="G4" s="207" t="s">
        <v>513</v>
      </c>
      <c r="H4" s="207"/>
      <c r="I4" s="207" t="s">
        <v>514</v>
      </c>
      <c r="J4" s="207" t="s">
        <v>515</v>
      </c>
      <c r="K4" s="207" t="s">
        <v>518</v>
      </c>
    </row>
    <row r="5" spans="1:11" s="48" customFormat="1" ht="57" customHeight="1">
      <c r="A5" s="213"/>
      <c r="B5" s="207"/>
      <c r="C5" s="207"/>
      <c r="D5" s="207"/>
      <c r="E5" s="207"/>
      <c r="F5" s="207"/>
      <c r="G5" s="51" t="s">
        <v>526</v>
      </c>
      <c r="H5" s="51" t="s">
        <v>547</v>
      </c>
      <c r="I5" s="207"/>
      <c r="J5" s="207"/>
      <c r="K5" s="207"/>
    </row>
    <row r="6" spans="1:11" ht="30" customHeight="1">
      <c r="A6" s="52" t="s">
        <v>318</v>
      </c>
      <c r="B6" s="53">
        <v>2686.17</v>
      </c>
      <c r="C6" s="53">
        <v>1096.15</v>
      </c>
      <c r="D6" s="53">
        <v>1590.02</v>
      </c>
      <c r="E6" s="53"/>
      <c r="F6" s="53"/>
      <c r="G6" s="53"/>
      <c r="H6" s="53"/>
      <c r="I6" s="53"/>
      <c r="J6" s="53"/>
      <c r="K6" s="53"/>
    </row>
    <row r="7" spans="1:11" ht="48" customHeight="1">
      <c r="A7" s="54" t="s">
        <v>548</v>
      </c>
      <c r="B7" s="53">
        <v>1126.15</v>
      </c>
      <c r="C7" s="53">
        <v>1096.15</v>
      </c>
      <c r="D7" s="53">
        <v>30</v>
      </c>
      <c r="E7" s="53"/>
      <c r="F7" s="53"/>
      <c r="G7" s="53"/>
      <c r="H7" s="53"/>
      <c r="I7" s="53"/>
      <c r="J7" s="53"/>
      <c r="K7" s="53"/>
    </row>
    <row r="8" spans="1:11" ht="48" customHeight="1">
      <c r="A8" s="54" t="s">
        <v>549</v>
      </c>
      <c r="B8" s="53">
        <v>1560.02</v>
      </c>
      <c r="C8" s="53"/>
      <c r="D8" s="53">
        <v>1560.02</v>
      </c>
      <c r="E8" s="53"/>
      <c r="F8" s="53"/>
      <c r="G8" s="53"/>
      <c r="H8" s="53"/>
      <c r="I8" s="53"/>
      <c r="J8" s="53"/>
      <c r="K8" s="53"/>
    </row>
    <row r="9" spans="1:11" ht="49.5" customHeight="1">
      <c r="A9" s="54" t="s">
        <v>550</v>
      </c>
      <c r="B9" s="53"/>
      <c r="C9" s="53"/>
      <c r="D9" s="53"/>
      <c r="E9" s="53"/>
      <c r="F9" s="53"/>
      <c r="G9" s="53"/>
      <c r="H9" s="53"/>
      <c r="I9" s="53"/>
      <c r="J9" s="53"/>
      <c r="K9" s="53"/>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SheetLayoutView="100" workbookViewId="0" topLeftCell="A4">
      <selection activeCell="D26" sqref="D26"/>
    </sheetView>
  </sheetViews>
  <sheetFormatPr defaultColWidth="1.1484375" defaultRowHeight="15"/>
  <cols>
    <col min="1" max="1" width="19.00390625" style="37" customWidth="1"/>
    <col min="2" max="2" width="32.8515625" style="37" customWidth="1"/>
    <col min="3" max="6" width="19.421875" style="37" customWidth="1"/>
    <col min="7" max="32" width="9.00390625" style="37" customWidth="1"/>
    <col min="33" max="224" width="1.1484375" style="37" customWidth="1"/>
    <col min="225" max="255" width="9.00390625" style="37" customWidth="1"/>
    <col min="256" max="16384" width="1.1484375" style="37" customWidth="1"/>
  </cols>
  <sheetData>
    <row r="1" ht="21" customHeight="1">
      <c r="A1" s="38" t="s">
        <v>551</v>
      </c>
    </row>
    <row r="2" spans="1:6" ht="47.25" customHeight="1">
      <c r="A2" s="214" t="s">
        <v>552</v>
      </c>
      <c r="B2" s="214"/>
      <c r="C2" s="214"/>
      <c r="D2" s="214"/>
      <c r="E2" s="214"/>
      <c r="F2" s="214"/>
    </row>
    <row r="3" spans="1:6" ht="19.5" customHeight="1">
      <c r="A3" s="3"/>
      <c r="B3" s="3"/>
      <c r="C3" s="3"/>
      <c r="D3" s="3"/>
      <c r="E3" s="3"/>
      <c r="F3" s="39" t="s">
        <v>313</v>
      </c>
    </row>
    <row r="4" spans="1:6" ht="36" customHeight="1">
      <c r="A4" s="215" t="s">
        <v>553</v>
      </c>
      <c r="B4" s="215" t="s">
        <v>554</v>
      </c>
      <c r="C4" s="215"/>
      <c r="D4" s="40" t="s">
        <v>555</v>
      </c>
      <c r="E4" s="215">
        <v>29608.2</v>
      </c>
      <c r="F4" s="215"/>
    </row>
    <row r="5" spans="1:6" ht="36" customHeight="1">
      <c r="A5" s="215"/>
      <c r="B5" s="215"/>
      <c r="C5" s="215"/>
      <c r="D5" s="40" t="s">
        <v>556</v>
      </c>
      <c r="E5" s="215">
        <v>12065.47</v>
      </c>
      <c r="F5" s="215"/>
    </row>
    <row r="6" spans="1:6" ht="73.5" customHeight="1">
      <c r="A6" s="40" t="s">
        <v>557</v>
      </c>
      <c r="B6" s="216" t="s">
        <v>558</v>
      </c>
      <c r="C6" s="216"/>
      <c r="D6" s="216"/>
      <c r="E6" s="216"/>
      <c r="F6" s="216"/>
    </row>
    <row r="7" spans="1:6" ht="26.25" customHeight="1">
      <c r="A7" s="217" t="s">
        <v>559</v>
      </c>
      <c r="B7" s="40" t="s">
        <v>560</v>
      </c>
      <c r="C7" s="40" t="s">
        <v>561</v>
      </c>
      <c r="D7" s="40" t="s">
        <v>562</v>
      </c>
      <c r="E7" s="40" t="s">
        <v>563</v>
      </c>
      <c r="F7" s="40" t="s">
        <v>564</v>
      </c>
    </row>
    <row r="8" spans="1:6" ht="26.25" customHeight="1">
      <c r="A8" s="217"/>
      <c r="B8" s="40" t="s">
        <v>565</v>
      </c>
      <c r="C8" s="41" t="s">
        <v>566</v>
      </c>
      <c r="D8" s="41" t="s">
        <v>567</v>
      </c>
      <c r="E8" s="41" t="s">
        <v>568</v>
      </c>
      <c r="F8" s="41" t="s">
        <v>569</v>
      </c>
    </row>
    <row r="9" spans="1:6" ht="26.25" customHeight="1">
      <c r="A9" s="217"/>
      <c r="B9" s="40" t="s">
        <v>570</v>
      </c>
      <c r="C9" s="41" t="s">
        <v>571</v>
      </c>
      <c r="D9" s="41" t="s">
        <v>572</v>
      </c>
      <c r="E9" s="41" t="s">
        <v>573</v>
      </c>
      <c r="F9" s="41" t="s">
        <v>574</v>
      </c>
    </row>
    <row r="10" spans="1:6" ht="26.25" customHeight="1">
      <c r="A10" s="217"/>
      <c r="B10" s="40" t="s">
        <v>575</v>
      </c>
      <c r="C10" s="41" t="s">
        <v>566</v>
      </c>
      <c r="D10" s="41" t="s">
        <v>576</v>
      </c>
      <c r="E10" s="41" t="s">
        <v>573</v>
      </c>
      <c r="F10" s="41" t="s">
        <v>577</v>
      </c>
    </row>
    <row r="11" spans="1:6" ht="26.25" customHeight="1">
      <c r="A11" s="217"/>
      <c r="B11" s="40" t="s">
        <v>578</v>
      </c>
      <c r="C11" s="41" t="s">
        <v>566</v>
      </c>
      <c r="D11" s="41" t="s">
        <v>576</v>
      </c>
      <c r="E11" s="41" t="s">
        <v>573</v>
      </c>
      <c r="F11" s="41" t="s">
        <v>579</v>
      </c>
    </row>
    <row r="12" spans="1:6" ht="26.25" customHeight="1">
      <c r="A12" s="217"/>
      <c r="B12" s="40" t="s">
        <v>580</v>
      </c>
      <c r="C12" s="41" t="s">
        <v>571</v>
      </c>
      <c r="D12" s="41" t="s">
        <v>581</v>
      </c>
      <c r="E12" s="41" t="s">
        <v>573</v>
      </c>
      <c r="F12" s="41" t="s">
        <v>582</v>
      </c>
    </row>
    <row r="13" spans="1:6" ht="26.25" customHeight="1">
      <c r="A13" s="217"/>
      <c r="B13" s="40" t="s">
        <v>583</v>
      </c>
      <c r="C13" s="41" t="s">
        <v>571</v>
      </c>
      <c r="D13" s="41" t="s">
        <v>584</v>
      </c>
      <c r="E13" s="41" t="s">
        <v>573</v>
      </c>
      <c r="F13" s="41" t="s">
        <v>585</v>
      </c>
    </row>
    <row r="14" spans="1:6" ht="26.25" customHeight="1">
      <c r="A14" s="217"/>
      <c r="B14" s="40" t="s">
        <v>586</v>
      </c>
      <c r="C14" s="41" t="s">
        <v>571</v>
      </c>
      <c r="D14" s="41" t="s">
        <v>581</v>
      </c>
      <c r="E14" s="41" t="s">
        <v>573</v>
      </c>
      <c r="F14" s="41" t="s">
        <v>587</v>
      </c>
    </row>
    <row r="15" spans="1:6" ht="26.25" customHeight="1">
      <c r="A15" s="217"/>
      <c r="B15" s="40"/>
      <c r="C15" s="42"/>
      <c r="D15" s="42"/>
      <c r="E15" s="42"/>
      <c r="F15" s="42"/>
    </row>
    <row r="16" spans="1:6" ht="26.25" customHeight="1">
      <c r="A16" s="217"/>
      <c r="B16" s="40"/>
      <c r="C16" s="42"/>
      <c r="D16" s="42"/>
      <c r="E16" s="42"/>
      <c r="F16" s="42"/>
    </row>
    <row r="17" spans="1:6" ht="14.25">
      <c r="A17" s="218" t="s">
        <v>588</v>
      </c>
      <c r="B17" s="219"/>
      <c r="C17" s="219"/>
      <c r="D17" s="219"/>
      <c r="E17" s="219"/>
      <c r="F17" s="219"/>
    </row>
    <row r="18" spans="1:6" ht="14.25">
      <c r="A18" s="220"/>
      <c r="B18" s="220"/>
      <c r="C18" s="220"/>
      <c r="D18" s="220"/>
      <c r="E18" s="220"/>
      <c r="F18" s="220"/>
    </row>
    <row r="19" spans="1:6" ht="14.25">
      <c r="A19" s="43"/>
      <c r="B19" s="44"/>
      <c r="C19" s="45"/>
      <c r="D19" s="45"/>
      <c r="E19" s="45"/>
      <c r="F19" s="44"/>
    </row>
    <row r="20" spans="1:6" ht="14.25">
      <c r="A20" s="43"/>
      <c r="B20" s="44"/>
      <c r="C20" s="45"/>
      <c r="D20" s="45"/>
      <c r="E20" s="45"/>
      <c r="F20" s="44"/>
    </row>
    <row r="21" spans="1:6" ht="14.25">
      <c r="A21" s="43"/>
      <c r="B21" s="44"/>
      <c r="C21" s="45"/>
      <c r="D21" s="45"/>
      <c r="E21" s="45"/>
      <c r="F21" s="44"/>
    </row>
    <row r="22" spans="1:6" ht="14.25">
      <c r="A22" s="43"/>
      <c r="B22" s="44"/>
      <c r="C22" s="45"/>
      <c r="D22" s="45"/>
      <c r="E22" s="45"/>
      <c r="F22" s="44"/>
    </row>
    <row r="23" spans="1:6" ht="14.25">
      <c r="A23" s="43"/>
      <c r="B23" s="44"/>
      <c r="C23" s="45"/>
      <c r="D23" s="45"/>
      <c r="E23" s="45"/>
      <c r="F23" s="44"/>
    </row>
    <row r="24" spans="1:6" ht="14.25">
      <c r="A24" s="43"/>
      <c r="B24" s="44"/>
      <c r="C24" s="45"/>
      <c r="D24" s="45"/>
      <c r="E24" s="45"/>
      <c r="F24" s="44"/>
    </row>
    <row r="25" spans="1:6" ht="14.25">
      <c r="A25" s="43"/>
      <c r="B25" s="44"/>
      <c r="C25" s="45"/>
      <c r="D25" s="45"/>
      <c r="E25" s="45"/>
      <c r="F25" s="44"/>
    </row>
    <row r="26" spans="1:6" ht="14.25">
      <c r="A26" s="43"/>
      <c r="B26" s="44"/>
      <c r="C26" s="45"/>
      <c r="D26" s="45"/>
      <c r="E26" s="45"/>
      <c r="F26" s="44"/>
    </row>
    <row r="27" spans="1:6" ht="14.25">
      <c r="A27" s="43"/>
      <c r="B27" s="44"/>
      <c r="C27" s="45"/>
      <c r="D27" s="45"/>
      <c r="E27" s="45"/>
      <c r="F27" s="44"/>
    </row>
    <row r="28" spans="1:6" ht="14.25">
      <c r="A28" s="43"/>
      <c r="B28" s="44"/>
      <c r="C28" s="45"/>
      <c r="D28" s="45"/>
      <c r="E28" s="45"/>
      <c r="F28" s="44"/>
    </row>
    <row r="29" spans="1:6" ht="14.25">
      <c r="A29" s="43"/>
      <c r="B29" s="44"/>
      <c r="C29" s="45"/>
      <c r="D29" s="45"/>
      <c r="E29" s="45"/>
      <c r="F29" s="44"/>
    </row>
    <row r="30" spans="1:6" ht="14.25">
      <c r="A30" s="43"/>
      <c r="B30" s="44"/>
      <c r="C30" s="45"/>
      <c r="D30" s="45"/>
      <c r="E30" s="45"/>
      <c r="F30" s="44"/>
    </row>
    <row r="31" spans="1:6" ht="14.25">
      <c r="A31" s="43"/>
      <c r="B31" s="44"/>
      <c r="C31" s="45"/>
      <c r="D31" s="45"/>
      <c r="E31" s="45"/>
      <c r="F31" s="44"/>
    </row>
    <row r="32" spans="1:6" ht="14.25">
      <c r="A32" s="43"/>
      <c r="B32" s="44"/>
      <c r="C32" s="45"/>
      <c r="D32" s="45"/>
      <c r="E32" s="45"/>
      <c r="F32" s="44"/>
    </row>
    <row r="33" spans="1:6" ht="14.25">
      <c r="A33" s="43"/>
      <c r="B33" s="44"/>
      <c r="C33" s="45"/>
      <c r="D33" s="45"/>
      <c r="E33" s="45"/>
      <c r="F33" s="44"/>
    </row>
    <row r="34" spans="1:6" ht="14.25">
      <c r="A34" s="43"/>
      <c r="B34" s="44"/>
      <c r="C34" s="45"/>
      <c r="D34" s="45"/>
      <c r="E34" s="45"/>
      <c r="F34" s="44"/>
    </row>
    <row r="35" spans="1:6" ht="14.25">
      <c r="A35" s="43"/>
      <c r="B35" s="44"/>
      <c r="C35" s="45"/>
      <c r="D35" s="45"/>
      <c r="E35" s="45"/>
      <c r="F35" s="44"/>
    </row>
    <row r="36" spans="2:6" ht="14.25">
      <c r="B36" s="46"/>
      <c r="C36" s="47"/>
      <c r="D36" s="47"/>
      <c r="E36" s="47"/>
      <c r="F36" s="46"/>
    </row>
    <row r="37" spans="2:6" ht="14.25">
      <c r="B37" s="46"/>
      <c r="C37" s="47"/>
      <c r="D37" s="47"/>
      <c r="E37" s="47"/>
      <c r="F37" s="46"/>
    </row>
    <row r="38" spans="2:6" ht="14.25">
      <c r="B38" s="46"/>
      <c r="C38" s="46"/>
      <c r="D38" s="46"/>
      <c r="E38" s="46"/>
      <c r="F38" s="46"/>
    </row>
    <row r="39" spans="2:6" ht="14.25">
      <c r="B39" s="46"/>
      <c r="C39" s="46"/>
      <c r="D39" s="46"/>
      <c r="E39" s="46"/>
      <c r="F39" s="46"/>
    </row>
    <row r="40" spans="2:6" ht="14.25">
      <c r="B40" s="46"/>
      <c r="C40" s="46"/>
      <c r="D40" s="46"/>
      <c r="E40" s="46"/>
      <c r="F40" s="46"/>
    </row>
    <row r="41" spans="2:6" ht="14.25">
      <c r="B41" s="46"/>
      <c r="C41" s="46"/>
      <c r="D41" s="46"/>
      <c r="E41" s="46"/>
      <c r="F41" s="46"/>
    </row>
    <row r="42" spans="2:6" ht="14.25">
      <c r="B42" s="46"/>
      <c r="C42" s="46"/>
      <c r="D42" s="46"/>
      <c r="E42" s="46"/>
      <c r="F42" s="46"/>
    </row>
    <row r="43" spans="2:6" ht="14.25">
      <c r="B43" s="46"/>
      <c r="C43" s="46"/>
      <c r="D43" s="46"/>
      <c r="E43" s="46"/>
      <c r="F43" s="46"/>
    </row>
    <row r="44" spans="2:6" ht="14.25">
      <c r="B44" s="46"/>
      <c r="C44" s="46"/>
      <c r="D44" s="46"/>
      <c r="E44" s="46"/>
      <c r="F44" s="46"/>
    </row>
    <row r="45" spans="2:6" ht="14.25">
      <c r="B45" s="46"/>
      <c r="C45" s="46"/>
      <c r="D45" s="46"/>
      <c r="E45" s="46"/>
      <c r="F45" s="46"/>
    </row>
    <row r="46" spans="2:6" ht="14.25">
      <c r="B46" s="46"/>
      <c r="C46" s="46"/>
      <c r="D46" s="46"/>
      <c r="E46" s="46"/>
      <c r="F46" s="46"/>
    </row>
    <row r="47" spans="2:6" ht="14.25">
      <c r="B47" s="46"/>
      <c r="C47" s="46"/>
      <c r="D47" s="46"/>
      <c r="E47" s="46"/>
      <c r="F47" s="46"/>
    </row>
    <row r="48" spans="2:6" ht="14.25">
      <c r="B48" s="46"/>
      <c r="C48" s="46"/>
      <c r="D48" s="46"/>
      <c r="E48" s="46"/>
      <c r="F48" s="46"/>
    </row>
    <row r="49" spans="2:6" ht="14.25">
      <c r="B49" s="46"/>
      <c r="C49" s="46"/>
      <c r="D49" s="46"/>
      <c r="E49" s="46"/>
      <c r="F49" s="46"/>
    </row>
    <row r="50" spans="2:6" ht="14.25">
      <c r="B50" s="46"/>
      <c r="C50" s="46"/>
      <c r="D50" s="46"/>
      <c r="E50" s="46"/>
      <c r="F50" s="46"/>
    </row>
    <row r="51" spans="2:6" ht="14.25">
      <c r="B51" s="46"/>
      <c r="C51" s="46"/>
      <c r="D51" s="46"/>
      <c r="E51" s="46"/>
      <c r="F51" s="46"/>
    </row>
    <row r="52" spans="2:6" ht="14.25">
      <c r="B52" s="46"/>
      <c r="C52" s="46"/>
      <c r="D52" s="46"/>
      <c r="E52" s="46"/>
      <c r="F52" s="46"/>
    </row>
    <row r="53" spans="2:6" ht="14.25">
      <c r="B53" s="46"/>
      <c r="C53" s="46"/>
      <c r="D53" s="46"/>
      <c r="E53" s="46"/>
      <c r="F53" s="46"/>
    </row>
    <row r="54" spans="2:6" ht="14.25">
      <c r="B54" s="46"/>
      <c r="C54" s="46"/>
      <c r="D54" s="46"/>
      <c r="E54" s="46"/>
      <c r="F54" s="46"/>
    </row>
    <row r="55" spans="2:6" ht="14.25">
      <c r="B55" s="46"/>
      <c r="C55" s="46"/>
      <c r="D55" s="46"/>
      <c r="E55" s="46"/>
      <c r="F55" s="46"/>
    </row>
    <row r="56" spans="2:6" ht="14.25">
      <c r="B56" s="46"/>
      <c r="C56" s="46"/>
      <c r="D56" s="46"/>
      <c r="E56" s="46"/>
      <c r="F56" s="46"/>
    </row>
  </sheetData>
  <sheetProtection/>
  <mergeCells count="8">
    <mergeCell ref="A17:F18"/>
    <mergeCell ref="B4:C5"/>
    <mergeCell ref="A2:F2"/>
    <mergeCell ref="E4:F4"/>
    <mergeCell ref="E5:F5"/>
    <mergeCell ref="B6:F6"/>
    <mergeCell ref="A4:A5"/>
    <mergeCell ref="A7:A16"/>
  </mergeCells>
  <printOptions horizontalCentered="1"/>
  <pageMargins left="0.71" right="0.71" top="0.75" bottom="0.75" header="0.31" footer="0.31"/>
  <pageSetup fitToHeight="0" fitToWidth="1"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zoomScaleSheetLayoutView="100" workbookViewId="0" topLeftCell="A1">
      <selection activeCell="B8" sqref="B8:G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592</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53.25" customHeight="1">
      <c r="A7" s="7" t="s">
        <v>598</v>
      </c>
      <c r="B7" s="222" t="s">
        <v>901</v>
      </c>
      <c r="C7" s="222"/>
      <c r="D7" s="222"/>
      <c r="E7" s="222"/>
      <c r="F7" s="222"/>
      <c r="G7" s="222"/>
    </row>
    <row r="8" spans="1:7" ht="58.5" customHeight="1">
      <c r="A8" s="7" t="s">
        <v>599</v>
      </c>
      <c r="B8" s="222" t="s">
        <v>902</v>
      </c>
      <c r="C8" s="222"/>
      <c r="D8" s="222"/>
      <c r="E8" s="222"/>
      <c r="F8" s="222"/>
      <c r="G8" s="222"/>
    </row>
    <row r="9" spans="1:7" ht="34.5" customHeight="1">
      <c r="A9" s="7" t="s">
        <v>600</v>
      </c>
      <c r="B9" s="222" t="s">
        <v>601</v>
      </c>
      <c r="C9" s="222"/>
      <c r="D9" s="222"/>
      <c r="E9" s="222"/>
      <c r="F9" s="222"/>
      <c r="G9" s="222"/>
    </row>
    <row r="10" spans="1:7" ht="23.25" customHeight="1">
      <c r="A10" s="223" t="s">
        <v>559</v>
      </c>
      <c r="B10" s="7" t="s">
        <v>560</v>
      </c>
      <c r="C10" s="7" t="s">
        <v>561</v>
      </c>
      <c r="D10" s="7" t="s">
        <v>562</v>
      </c>
      <c r="E10" s="7" t="s">
        <v>563</v>
      </c>
      <c r="F10" s="7" t="s">
        <v>564</v>
      </c>
      <c r="G10" s="7" t="s">
        <v>602</v>
      </c>
    </row>
    <row r="11" spans="1:7" ht="23.25" customHeight="1">
      <c r="A11" s="223"/>
      <c r="B11" s="35" t="s">
        <v>603</v>
      </c>
      <c r="C11" s="17">
        <v>0.05</v>
      </c>
      <c r="D11" s="16" t="s">
        <v>581</v>
      </c>
      <c r="E11" s="16" t="s">
        <v>568</v>
      </c>
      <c r="F11" s="17">
        <v>1</v>
      </c>
      <c r="G11" s="16" t="s">
        <v>604</v>
      </c>
    </row>
    <row r="12" spans="1:7" ht="23.25" customHeight="1">
      <c r="A12" s="223"/>
      <c r="B12" s="16" t="s">
        <v>605</v>
      </c>
      <c r="C12" s="17">
        <v>0.05</v>
      </c>
      <c r="D12" s="16" t="s">
        <v>606</v>
      </c>
      <c r="E12" s="16" t="s">
        <v>573</v>
      </c>
      <c r="F12" s="36">
        <v>1</v>
      </c>
      <c r="G12" s="16" t="s">
        <v>604</v>
      </c>
    </row>
    <row r="13" spans="1:7" ht="23.25" customHeight="1">
      <c r="A13" s="223"/>
      <c r="B13" s="16" t="s">
        <v>607</v>
      </c>
      <c r="C13" s="17">
        <v>0.6</v>
      </c>
      <c r="D13" s="16" t="s">
        <v>608</v>
      </c>
      <c r="E13" s="16" t="s">
        <v>568</v>
      </c>
      <c r="F13" s="36">
        <v>21</v>
      </c>
      <c r="G13" s="16" t="s">
        <v>609</v>
      </c>
    </row>
    <row r="14" spans="1:7" ht="23.25" customHeight="1">
      <c r="A14" s="223"/>
      <c r="B14" s="16" t="s">
        <v>610</v>
      </c>
      <c r="C14" s="17">
        <v>0.05</v>
      </c>
      <c r="D14" s="16" t="s">
        <v>581</v>
      </c>
      <c r="E14" s="16" t="s">
        <v>573</v>
      </c>
      <c r="F14" s="17">
        <v>0.9</v>
      </c>
      <c r="G14" s="16" t="s">
        <v>604</v>
      </c>
    </row>
    <row r="15" spans="1:7" ht="23.25" customHeight="1">
      <c r="A15" s="223"/>
      <c r="B15" s="16" t="s">
        <v>611</v>
      </c>
      <c r="C15" s="17">
        <v>0.05</v>
      </c>
      <c r="D15" s="16" t="s">
        <v>581</v>
      </c>
      <c r="E15" s="16" t="s">
        <v>573</v>
      </c>
      <c r="F15" s="17">
        <v>0.9</v>
      </c>
      <c r="G15" s="16" t="s">
        <v>604</v>
      </c>
    </row>
    <row r="16" spans="1:7" ht="23.25" customHeight="1">
      <c r="A16" s="223"/>
      <c r="B16" s="16" t="s">
        <v>612</v>
      </c>
      <c r="C16" s="17">
        <v>0.05</v>
      </c>
      <c r="D16" s="16" t="s">
        <v>581</v>
      </c>
      <c r="E16" s="16" t="s">
        <v>573</v>
      </c>
      <c r="F16" s="17">
        <v>0.9</v>
      </c>
      <c r="G16" s="16" t="s">
        <v>604</v>
      </c>
    </row>
    <row r="17" spans="1:7" ht="23.25" customHeight="1">
      <c r="A17" s="223"/>
      <c r="B17" s="16" t="s">
        <v>613</v>
      </c>
      <c r="C17" s="17">
        <v>0.05</v>
      </c>
      <c r="D17" s="16" t="s">
        <v>581</v>
      </c>
      <c r="E17" s="16" t="s">
        <v>573</v>
      </c>
      <c r="F17" s="17">
        <v>0.9</v>
      </c>
      <c r="G17" s="16" t="s">
        <v>604</v>
      </c>
    </row>
    <row r="18" spans="1:7" ht="23.25" customHeight="1">
      <c r="A18" s="223"/>
      <c r="B18" s="16" t="s">
        <v>614</v>
      </c>
      <c r="C18" s="17">
        <v>0.05</v>
      </c>
      <c r="D18" s="16" t="s">
        <v>615</v>
      </c>
      <c r="E18" s="16" t="s">
        <v>568</v>
      </c>
      <c r="F18" s="36">
        <v>10</v>
      </c>
      <c r="G18" s="16" t="s">
        <v>604</v>
      </c>
    </row>
    <row r="19" spans="1:7" ht="23.25" customHeight="1">
      <c r="A19" s="223"/>
      <c r="B19" s="16" t="s">
        <v>616</v>
      </c>
      <c r="C19" s="17">
        <v>0.05</v>
      </c>
      <c r="D19" s="16" t="s">
        <v>581</v>
      </c>
      <c r="E19" s="16" t="s">
        <v>568</v>
      </c>
      <c r="F19" s="17">
        <v>1</v>
      </c>
      <c r="G19" s="16" t="s">
        <v>604</v>
      </c>
    </row>
    <row r="20" spans="1:7" ht="23.25" customHeight="1">
      <c r="A20" s="223"/>
      <c r="B20" s="7"/>
      <c r="C20" s="7"/>
      <c r="D20" s="20"/>
      <c r="E20" s="21"/>
      <c r="F20" s="21"/>
      <c r="G20" s="21"/>
    </row>
    <row r="21" spans="1:7" ht="13.5">
      <c r="A21" s="224" t="s">
        <v>617</v>
      </c>
      <c r="B21" s="224"/>
      <c r="C21" s="224"/>
      <c r="D21" s="224"/>
      <c r="E21" s="224"/>
      <c r="F21" s="224"/>
      <c r="G21" s="224"/>
    </row>
    <row r="22" spans="1:7" ht="13.5">
      <c r="A22" s="225"/>
      <c r="B22" s="225"/>
      <c r="C22" s="225"/>
      <c r="D22" s="225"/>
      <c r="E22" s="225"/>
      <c r="F22" s="225"/>
      <c r="G22" s="225"/>
    </row>
  </sheetData>
  <sheetProtection/>
  <mergeCells count="12">
    <mergeCell ref="B8:G8"/>
    <mergeCell ref="B9:G9"/>
    <mergeCell ref="A5:A6"/>
    <mergeCell ref="A10:A20"/>
    <mergeCell ref="B5:D6"/>
    <mergeCell ref="A21:G22"/>
    <mergeCell ref="A2:G2"/>
    <mergeCell ref="B4:D4"/>
    <mergeCell ref="F4:G4"/>
    <mergeCell ref="F5:G5"/>
    <mergeCell ref="F6:G6"/>
    <mergeCell ref="B7:G7"/>
  </mergeCells>
  <printOptions horizontalCentered="1"/>
  <pageMargins left="0.71" right="0.71" top="0.75" bottom="0.75" header="0.31" footer="0.31"/>
  <pageSetup orientation="landscape" paperSize="9"/>
</worksheet>
</file>

<file path=xl/worksheets/sheet13.xml><?xml version="1.0" encoding="utf-8"?>
<worksheet xmlns="http://schemas.openxmlformats.org/spreadsheetml/2006/main" xmlns:r="http://schemas.openxmlformats.org/officeDocument/2006/relationships">
  <dimension ref="A1:G23"/>
  <sheetViews>
    <sheetView zoomScaleSheetLayoutView="100" workbookViewId="0" topLeftCell="A4">
      <selection activeCell="B17" sqref="B1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618</v>
      </c>
      <c r="C4" s="222"/>
      <c r="D4" s="222"/>
      <c r="E4" s="7" t="s">
        <v>593</v>
      </c>
      <c r="F4" s="222" t="s">
        <v>594</v>
      </c>
      <c r="G4" s="222"/>
    </row>
    <row r="5" spans="1:7" ht="27.75" customHeight="1">
      <c r="A5" s="222" t="s">
        <v>595</v>
      </c>
      <c r="B5" s="222">
        <v>31.5</v>
      </c>
      <c r="C5" s="222"/>
      <c r="D5" s="222"/>
      <c r="E5" s="7" t="s">
        <v>596</v>
      </c>
      <c r="F5" s="222">
        <v>31.5</v>
      </c>
      <c r="G5" s="222"/>
    </row>
    <row r="6" spans="1:7" ht="27.75" customHeight="1">
      <c r="A6" s="222"/>
      <c r="B6" s="222"/>
      <c r="C6" s="222"/>
      <c r="D6" s="222"/>
      <c r="E6" s="7" t="s">
        <v>597</v>
      </c>
      <c r="F6" s="222"/>
      <c r="G6" s="222"/>
    </row>
    <row r="7" spans="1:7" ht="34.5" customHeight="1">
      <c r="A7" s="7" t="s">
        <v>598</v>
      </c>
      <c r="B7" s="226" t="s">
        <v>619</v>
      </c>
      <c r="C7" s="226"/>
      <c r="D7" s="226"/>
      <c r="E7" s="226"/>
      <c r="F7" s="226"/>
      <c r="G7" s="226"/>
    </row>
    <row r="8" spans="1:7" ht="34.5" customHeight="1">
      <c r="A8" s="7" t="s">
        <v>599</v>
      </c>
      <c r="B8" s="226" t="s">
        <v>620</v>
      </c>
      <c r="C8" s="226"/>
      <c r="D8" s="226"/>
      <c r="E8" s="226"/>
      <c r="F8" s="226"/>
      <c r="G8" s="226"/>
    </row>
    <row r="9" spans="1:7" ht="34.5" customHeight="1">
      <c r="A9" s="7" t="s">
        <v>600</v>
      </c>
      <c r="B9" s="226" t="s">
        <v>621</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29" t="s">
        <v>622</v>
      </c>
      <c r="C11" s="17">
        <v>0.02</v>
      </c>
      <c r="D11" s="30" t="s">
        <v>581</v>
      </c>
      <c r="E11" s="30" t="s">
        <v>573</v>
      </c>
      <c r="F11" s="17">
        <v>0.8</v>
      </c>
      <c r="G11" s="30" t="s">
        <v>604</v>
      </c>
    </row>
    <row r="12" spans="1:7" ht="23.25" customHeight="1">
      <c r="A12" s="223"/>
      <c r="B12" s="30" t="s">
        <v>623</v>
      </c>
      <c r="C12" s="17">
        <v>0.03</v>
      </c>
      <c r="D12" s="30" t="s">
        <v>581</v>
      </c>
      <c r="E12" s="30" t="s">
        <v>573</v>
      </c>
      <c r="F12" s="17">
        <v>0.9</v>
      </c>
      <c r="G12" s="30" t="s">
        <v>604</v>
      </c>
    </row>
    <row r="13" spans="1:7" ht="23.25" customHeight="1">
      <c r="A13" s="223"/>
      <c r="B13" s="30" t="s">
        <v>616</v>
      </c>
      <c r="C13" s="17">
        <v>0.03</v>
      </c>
      <c r="D13" s="30" t="s">
        <v>581</v>
      </c>
      <c r="E13" s="30" t="s">
        <v>568</v>
      </c>
      <c r="F13" s="17">
        <v>1</v>
      </c>
      <c r="G13" s="30" t="s">
        <v>604</v>
      </c>
    </row>
    <row r="14" spans="1:7" ht="23.25" customHeight="1">
      <c r="A14" s="223"/>
      <c r="B14" s="30" t="s">
        <v>624</v>
      </c>
      <c r="C14" s="17">
        <v>0.05</v>
      </c>
      <c r="D14" s="30" t="s">
        <v>581</v>
      </c>
      <c r="E14" s="30" t="s">
        <v>568</v>
      </c>
      <c r="F14" s="17">
        <v>1</v>
      </c>
      <c r="G14" s="30" t="s">
        <v>604</v>
      </c>
    </row>
    <row r="15" spans="1:7" ht="23.25" customHeight="1">
      <c r="A15" s="223"/>
      <c r="B15" s="30" t="s">
        <v>625</v>
      </c>
      <c r="C15" s="17">
        <v>0.05</v>
      </c>
      <c r="D15" s="30" t="s">
        <v>581</v>
      </c>
      <c r="E15" s="30" t="s">
        <v>568</v>
      </c>
      <c r="F15" s="17">
        <v>1</v>
      </c>
      <c r="G15" s="30" t="s">
        <v>604</v>
      </c>
    </row>
    <row r="16" spans="1:7" ht="23.25" customHeight="1">
      <c r="A16" s="223"/>
      <c r="B16" s="30" t="s">
        <v>613</v>
      </c>
      <c r="C16" s="17">
        <v>0.05</v>
      </c>
      <c r="D16" s="30" t="s">
        <v>581</v>
      </c>
      <c r="E16" s="30" t="s">
        <v>573</v>
      </c>
      <c r="F16" s="17">
        <v>0.9</v>
      </c>
      <c r="G16" s="30" t="s">
        <v>604</v>
      </c>
    </row>
    <row r="17" spans="1:7" ht="23.25" customHeight="1">
      <c r="A17" s="223"/>
      <c r="B17" s="30" t="s">
        <v>586</v>
      </c>
      <c r="C17" s="17">
        <v>0.05</v>
      </c>
      <c r="D17" s="30" t="s">
        <v>581</v>
      </c>
      <c r="E17" s="30" t="s">
        <v>573</v>
      </c>
      <c r="F17" s="34">
        <v>0.9</v>
      </c>
      <c r="G17" s="30" t="s">
        <v>604</v>
      </c>
    </row>
    <row r="18" spans="1:7" ht="23.25" customHeight="1">
      <c r="A18" s="223"/>
      <c r="B18" s="30" t="s">
        <v>626</v>
      </c>
      <c r="C18" s="17">
        <v>0.05</v>
      </c>
      <c r="D18" s="30" t="s">
        <v>581</v>
      </c>
      <c r="E18" s="30" t="s">
        <v>568</v>
      </c>
      <c r="F18" s="17">
        <v>1</v>
      </c>
      <c r="G18" s="30" t="s">
        <v>604</v>
      </c>
    </row>
    <row r="19" spans="1:7" ht="23.25" customHeight="1">
      <c r="A19" s="223"/>
      <c r="B19" s="30" t="s">
        <v>627</v>
      </c>
      <c r="C19" s="17">
        <v>0.02</v>
      </c>
      <c r="D19" s="30" t="s">
        <v>628</v>
      </c>
      <c r="E19" s="30" t="s">
        <v>573</v>
      </c>
      <c r="F19" s="33">
        <v>1</v>
      </c>
      <c r="G19" s="30" t="s">
        <v>604</v>
      </c>
    </row>
    <row r="20" spans="1:7" ht="23.25" customHeight="1">
      <c r="A20" s="223"/>
      <c r="B20" s="30" t="s">
        <v>629</v>
      </c>
      <c r="C20" s="17">
        <v>0.6</v>
      </c>
      <c r="D20" s="30" t="s">
        <v>606</v>
      </c>
      <c r="E20" s="30" t="s">
        <v>573</v>
      </c>
      <c r="F20" s="33">
        <v>4</v>
      </c>
      <c r="G20" s="30" t="s">
        <v>609</v>
      </c>
    </row>
    <row r="21" spans="1:7" ht="23.25" customHeight="1">
      <c r="A21" s="223"/>
      <c r="B21" s="30" t="s">
        <v>388</v>
      </c>
      <c r="C21" s="17">
        <v>0.05</v>
      </c>
      <c r="D21" s="30" t="s">
        <v>615</v>
      </c>
      <c r="E21" s="30" t="s">
        <v>568</v>
      </c>
      <c r="F21" s="33">
        <v>31.5</v>
      </c>
      <c r="G21" s="30" t="s">
        <v>604</v>
      </c>
    </row>
    <row r="22" spans="1:7" ht="13.5">
      <c r="A22" s="224" t="s">
        <v>617</v>
      </c>
      <c r="B22" s="224"/>
      <c r="C22" s="224"/>
      <c r="D22" s="224"/>
      <c r="E22" s="224"/>
      <c r="F22" s="224"/>
      <c r="G22" s="224"/>
    </row>
    <row r="23" spans="1:7" ht="13.5">
      <c r="A23" s="225"/>
      <c r="B23" s="225"/>
      <c r="C23" s="225"/>
      <c r="D23" s="225"/>
      <c r="E23" s="225"/>
      <c r="F23" s="225"/>
      <c r="G23" s="225"/>
    </row>
  </sheetData>
  <sheetProtection/>
  <mergeCells count="12">
    <mergeCell ref="B8:G8"/>
    <mergeCell ref="B9:G9"/>
    <mergeCell ref="A5:A6"/>
    <mergeCell ref="A10:A21"/>
    <mergeCell ref="B5:D6"/>
    <mergeCell ref="A22:G23"/>
    <mergeCell ref="A2:G2"/>
    <mergeCell ref="B4:D4"/>
    <mergeCell ref="F4:G4"/>
    <mergeCell ref="F5:G5"/>
    <mergeCell ref="F6:G6"/>
    <mergeCell ref="B7:G7"/>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G22"/>
  <sheetViews>
    <sheetView zoomScaleSheetLayoutView="100" workbookViewId="0" topLeftCell="A4">
      <selection activeCell="D13" sqref="D13"/>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630</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631</v>
      </c>
      <c r="C7" s="226"/>
      <c r="D7" s="226"/>
      <c r="E7" s="226"/>
      <c r="F7" s="226"/>
      <c r="G7" s="226"/>
    </row>
    <row r="8" spans="1:7" ht="34.5" customHeight="1">
      <c r="A8" s="7" t="s">
        <v>599</v>
      </c>
      <c r="B8" s="226" t="s">
        <v>632</v>
      </c>
      <c r="C8" s="226"/>
      <c r="D8" s="226"/>
      <c r="E8" s="226"/>
      <c r="F8" s="226"/>
      <c r="G8" s="226"/>
    </row>
    <row r="9" spans="1:7" ht="34.5" customHeight="1">
      <c r="A9" s="7" t="s">
        <v>600</v>
      </c>
      <c r="B9" s="226" t="s">
        <v>633</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29" t="s">
        <v>634</v>
      </c>
      <c r="C11" s="17">
        <v>0.6</v>
      </c>
      <c r="D11" s="30" t="s">
        <v>608</v>
      </c>
      <c r="E11" s="30" t="s">
        <v>573</v>
      </c>
      <c r="F11" s="33">
        <v>50000</v>
      </c>
      <c r="G11" s="30" t="s">
        <v>609</v>
      </c>
    </row>
    <row r="12" spans="1:7" ht="23.25" customHeight="1">
      <c r="A12" s="223"/>
      <c r="B12" s="30" t="s">
        <v>635</v>
      </c>
      <c r="C12" s="17">
        <v>0.05</v>
      </c>
      <c r="D12" s="30" t="s">
        <v>581</v>
      </c>
      <c r="E12" s="30" t="s">
        <v>573</v>
      </c>
      <c r="F12" s="17">
        <v>0.9</v>
      </c>
      <c r="G12" s="30" t="s">
        <v>604</v>
      </c>
    </row>
    <row r="13" spans="1:7" ht="23.25" customHeight="1">
      <c r="A13" s="223"/>
      <c r="B13" s="30" t="s">
        <v>636</v>
      </c>
      <c r="C13" s="17">
        <v>0.05</v>
      </c>
      <c r="D13" s="30" t="s">
        <v>581</v>
      </c>
      <c r="E13" s="30" t="s">
        <v>568</v>
      </c>
      <c r="F13" s="17">
        <v>1</v>
      </c>
      <c r="G13" s="30" t="s">
        <v>604</v>
      </c>
    </row>
    <row r="14" spans="1:7" ht="23.25" customHeight="1">
      <c r="A14" s="223"/>
      <c r="B14" s="30" t="s">
        <v>637</v>
      </c>
      <c r="C14" s="17">
        <v>0.05</v>
      </c>
      <c r="D14" s="30" t="s">
        <v>581</v>
      </c>
      <c r="E14" s="30" t="s">
        <v>573</v>
      </c>
      <c r="F14" s="17">
        <v>0.9</v>
      </c>
      <c r="G14" s="30" t="s">
        <v>604</v>
      </c>
    </row>
    <row r="15" spans="1:7" ht="23.25" customHeight="1">
      <c r="A15" s="223"/>
      <c r="B15" s="30" t="s">
        <v>638</v>
      </c>
      <c r="C15" s="17">
        <v>0.1</v>
      </c>
      <c r="D15" s="30" t="s">
        <v>615</v>
      </c>
      <c r="E15" s="30" t="s">
        <v>568</v>
      </c>
      <c r="F15" s="33">
        <v>10</v>
      </c>
      <c r="G15" s="30" t="s">
        <v>604</v>
      </c>
    </row>
    <row r="16" spans="1:7" ht="23.25" customHeight="1">
      <c r="A16" s="223"/>
      <c r="B16" s="30" t="s">
        <v>639</v>
      </c>
      <c r="C16" s="17">
        <v>0.05</v>
      </c>
      <c r="D16" s="30" t="s">
        <v>581</v>
      </c>
      <c r="E16" s="30" t="s">
        <v>568</v>
      </c>
      <c r="F16" s="17">
        <v>1</v>
      </c>
      <c r="G16" s="30" t="s">
        <v>604</v>
      </c>
    </row>
    <row r="17" spans="1:7" ht="23.25" customHeight="1">
      <c r="A17" s="223"/>
      <c r="B17" s="30" t="s">
        <v>640</v>
      </c>
      <c r="C17" s="17">
        <v>0.05</v>
      </c>
      <c r="D17" s="30" t="s">
        <v>641</v>
      </c>
      <c r="E17" s="30" t="s">
        <v>573</v>
      </c>
      <c r="F17" s="33">
        <v>250</v>
      </c>
      <c r="G17" s="30" t="s">
        <v>604</v>
      </c>
    </row>
    <row r="18" spans="1:7" ht="23.25" customHeight="1">
      <c r="A18" s="223"/>
      <c r="B18" s="30" t="s">
        <v>616</v>
      </c>
      <c r="C18" s="17">
        <v>0.05</v>
      </c>
      <c r="D18" s="30" t="s">
        <v>581</v>
      </c>
      <c r="E18" s="30" t="s">
        <v>568</v>
      </c>
      <c r="F18" s="17">
        <v>1</v>
      </c>
      <c r="G18" s="30" t="s">
        <v>604</v>
      </c>
    </row>
    <row r="19" spans="1:7" ht="23.25" customHeight="1">
      <c r="A19" s="223"/>
      <c r="B19" s="16"/>
      <c r="C19" s="17"/>
      <c r="D19" s="16"/>
      <c r="E19" s="16"/>
      <c r="F19" s="17"/>
      <c r="G19" s="16"/>
    </row>
    <row r="20" spans="1:7" ht="23.25" customHeight="1">
      <c r="A20" s="223"/>
      <c r="B20" s="7"/>
      <c r="C20" s="7"/>
      <c r="D20" s="20"/>
      <c r="E20" s="21"/>
      <c r="F20" s="21"/>
      <c r="G20" s="21"/>
    </row>
    <row r="21" spans="1:7" ht="13.5">
      <c r="A21" s="224" t="s">
        <v>617</v>
      </c>
      <c r="B21" s="224"/>
      <c r="C21" s="224"/>
      <c r="D21" s="224"/>
      <c r="E21" s="224"/>
      <c r="F21" s="224"/>
      <c r="G21" s="224"/>
    </row>
    <row r="22" spans="1:7" ht="13.5">
      <c r="A22" s="225"/>
      <c r="B22" s="225"/>
      <c r="C22" s="225"/>
      <c r="D22" s="225"/>
      <c r="E22" s="225"/>
      <c r="F22" s="225"/>
      <c r="G22" s="225"/>
    </row>
  </sheetData>
  <sheetProtection/>
  <mergeCells count="12">
    <mergeCell ref="B8:G8"/>
    <mergeCell ref="B9:G9"/>
    <mergeCell ref="A5:A6"/>
    <mergeCell ref="A10:A20"/>
    <mergeCell ref="B5:D6"/>
    <mergeCell ref="A21:G22"/>
    <mergeCell ref="A2:G2"/>
    <mergeCell ref="B4:D4"/>
    <mergeCell ref="F4:G4"/>
    <mergeCell ref="F5:G5"/>
    <mergeCell ref="F6:G6"/>
    <mergeCell ref="B7:G7"/>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G23"/>
  <sheetViews>
    <sheetView zoomScaleSheetLayoutView="100" workbookViewId="0" topLeftCell="A4">
      <selection activeCell="F17" sqref="F1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642</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47.25" customHeight="1">
      <c r="A7" s="7" t="s">
        <v>598</v>
      </c>
      <c r="B7" s="226" t="s">
        <v>643</v>
      </c>
      <c r="C7" s="226"/>
      <c r="D7" s="226"/>
      <c r="E7" s="226"/>
      <c r="F7" s="226"/>
      <c r="G7" s="226"/>
    </row>
    <row r="8" spans="1:7" ht="34.5" customHeight="1">
      <c r="A8" s="7" t="s">
        <v>599</v>
      </c>
      <c r="B8" s="226" t="s">
        <v>644</v>
      </c>
      <c r="C8" s="226"/>
      <c r="D8" s="226"/>
      <c r="E8" s="226"/>
      <c r="F8" s="226"/>
      <c r="G8" s="226"/>
    </row>
    <row r="9" spans="1:7" ht="34.5" customHeight="1">
      <c r="A9" s="7" t="s">
        <v>600</v>
      </c>
      <c r="B9" s="226" t="s">
        <v>645</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29" t="s">
        <v>646</v>
      </c>
      <c r="C11" s="17">
        <v>0.05</v>
      </c>
      <c r="D11" s="30" t="s">
        <v>581</v>
      </c>
      <c r="E11" s="30" t="s">
        <v>573</v>
      </c>
      <c r="F11" s="17">
        <v>0.9</v>
      </c>
      <c r="G11" s="30" t="s">
        <v>604</v>
      </c>
    </row>
    <row r="12" spans="1:7" ht="23.25" customHeight="1">
      <c r="A12" s="223"/>
      <c r="B12" s="30" t="s">
        <v>613</v>
      </c>
      <c r="C12" s="17">
        <v>0.05</v>
      </c>
      <c r="D12" s="30" t="s">
        <v>581</v>
      </c>
      <c r="E12" s="30" t="s">
        <v>573</v>
      </c>
      <c r="F12" s="17">
        <v>0.9</v>
      </c>
      <c r="G12" s="30" t="s">
        <v>604</v>
      </c>
    </row>
    <row r="13" spans="1:7" ht="23.25" customHeight="1">
      <c r="A13" s="223"/>
      <c r="B13" s="30" t="s">
        <v>647</v>
      </c>
      <c r="C13" s="17">
        <v>0.05</v>
      </c>
      <c r="D13" s="30" t="s">
        <v>581</v>
      </c>
      <c r="E13" s="30" t="s">
        <v>573</v>
      </c>
      <c r="F13" s="17">
        <v>0.9</v>
      </c>
      <c r="G13" s="30" t="s">
        <v>604</v>
      </c>
    </row>
    <row r="14" spans="1:7" ht="23.25" customHeight="1">
      <c r="A14" s="223"/>
      <c r="B14" s="30" t="s">
        <v>612</v>
      </c>
      <c r="C14" s="17">
        <v>0.05</v>
      </c>
      <c r="D14" s="30" t="s">
        <v>581</v>
      </c>
      <c r="E14" s="30" t="s">
        <v>573</v>
      </c>
      <c r="F14" s="31">
        <v>0.9</v>
      </c>
      <c r="G14" s="30" t="s">
        <v>604</v>
      </c>
    </row>
    <row r="15" spans="1:7" ht="23.25" customHeight="1">
      <c r="A15" s="223"/>
      <c r="B15" s="30" t="s">
        <v>616</v>
      </c>
      <c r="C15" s="17">
        <v>0.05</v>
      </c>
      <c r="D15" s="30" t="s">
        <v>581</v>
      </c>
      <c r="E15" s="30" t="s">
        <v>568</v>
      </c>
      <c r="F15" s="17">
        <v>1</v>
      </c>
      <c r="G15" s="30" t="s">
        <v>604</v>
      </c>
    </row>
    <row r="16" spans="1:7" ht="23.25" customHeight="1">
      <c r="A16" s="223"/>
      <c r="B16" s="30" t="s">
        <v>648</v>
      </c>
      <c r="C16" s="17">
        <v>0.05</v>
      </c>
      <c r="D16" s="30" t="s">
        <v>581</v>
      </c>
      <c r="E16" s="30" t="s">
        <v>568</v>
      </c>
      <c r="F16" s="17">
        <v>1</v>
      </c>
      <c r="G16" s="30" t="s">
        <v>604</v>
      </c>
    </row>
    <row r="17" spans="1:7" ht="23.25" customHeight="1">
      <c r="A17" s="223"/>
      <c r="B17" s="30" t="s">
        <v>649</v>
      </c>
      <c r="C17" s="17">
        <v>0.1</v>
      </c>
      <c r="D17" s="30" t="s">
        <v>615</v>
      </c>
      <c r="E17" s="30" t="s">
        <v>568</v>
      </c>
      <c r="F17" s="18">
        <v>10</v>
      </c>
      <c r="G17" s="30" t="s">
        <v>604</v>
      </c>
    </row>
    <row r="18" spans="1:7" ht="23.25" customHeight="1">
      <c r="A18" s="223"/>
      <c r="B18" s="30" t="s">
        <v>650</v>
      </c>
      <c r="C18" s="17">
        <v>0.5</v>
      </c>
      <c r="D18" s="30" t="s">
        <v>608</v>
      </c>
      <c r="E18" s="30" t="s">
        <v>568</v>
      </c>
      <c r="F18" s="32">
        <v>35</v>
      </c>
      <c r="G18" s="30" t="s">
        <v>609</v>
      </c>
    </row>
    <row r="19" spans="1:7" ht="23.25" customHeight="1">
      <c r="A19" s="223"/>
      <c r="B19" s="30" t="s">
        <v>651</v>
      </c>
      <c r="C19" s="17">
        <v>0.1</v>
      </c>
      <c r="D19" s="30" t="s">
        <v>576</v>
      </c>
      <c r="E19" s="30" t="s">
        <v>652</v>
      </c>
      <c r="F19" s="18">
        <v>5</v>
      </c>
      <c r="G19" s="30" t="s">
        <v>609</v>
      </c>
    </row>
    <row r="20" spans="1:7" ht="23.25" customHeight="1">
      <c r="A20" s="223"/>
      <c r="B20" s="16"/>
      <c r="C20" s="17"/>
      <c r="D20" s="16"/>
      <c r="E20" s="16"/>
      <c r="F20" s="17"/>
      <c r="G20" s="16"/>
    </row>
    <row r="21" spans="1:7" ht="23.25" customHeight="1">
      <c r="A21" s="223"/>
      <c r="B21" s="7"/>
      <c r="C21" s="7"/>
      <c r="D21" s="20"/>
      <c r="E21" s="21"/>
      <c r="F21" s="21"/>
      <c r="G21" s="21"/>
    </row>
    <row r="22" spans="1:7" ht="13.5">
      <c r="A22" s="224" t="s">
        <v>617</v>
      </c>
      <c r="B22" s="224"/>
      <c r="C22" s="224"/>
      <c r="D22" s="224"/>
      <c r="E22" s="224"/>
      <c r="F22" s="224"/>
      <c r="G22" s="224"/>
    </row>
    <row r="23" spans="1:7" ht="13.5">
      <c r="A23" s="225"/>
      <c r="B23" s="225"/>
      <c r="C23" s="225"/>
      <c r="D23" s="225"/>
      <c r="E23" s="225"/>
      <c r="F23" s="225"/>
      <c r="G23" s="225"/>
    </row>
  </sheetData>
  <sheetProtection/>
  <mergeCells count="12">
    <mergeCell ref="B8:G8"/>
    <mergeCell ref="B9:G9"/>
    <mergeCell ref="A5:A6"/>
    <mergeCell ref="A10:A21"/>
    <mergeCell ref="B5:D6"/>
    <mergeCell ref="A22:G23"/>
    <mergeCell ref="A2:G2"/>
    <mergeCell ref="B4:D4"/>
    <mergeCell ref="F4:G4"/>
    <mergeCell ref="F5:G5"/>
    <mergeCell ref="F6:G6"/>
    <mergeCell ref="B7:G7"/>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G25"/>
  <sheetViews>
    <sheetView zoomScaleSheetLayoutView="100" workbookViewId="0" topLeftCell="A4">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653</v>
      </c>
      <c r="C4" s="222"/>
      <c r="D4" s="222"/>
      <c r="E4" s="7" t="s">
        <v>593</v>
      </c>
      <c r="F4" s="222" t="s">
        <v>594</v>
      </c>
      <c r="G4" s="222"/>
    </row>
    <row r="5" spans="1:7" ht="27.75" customHeight="1">
      <c r="A5" s="222" t="s">
        <v>595</v>
      </c>
      <c r="B5" s="222">
        <v>50</v>
      </c>
      <c r="C5" s="222"/>
      <c r="D5" s="222"/>
      <c r="E5" s="7" t="s">
        <v>596</v>
      </c>
      <c r="F5" s="222">
        <v>50</v>
      </c>
      <c r="G5" s="222"/>
    </row>
    <row r="6" spans="1:7" ht="27.75" customHeight="1">
      <c r="A6" s="222"/>
      <c r="B6" s="222"/>
      <c r="C6" s="222"/>
      <c r="D6" s="222"/>
      <c r="E6" s="7" t="s">
        <v>597</v>
      </c>
      <c r="F6" s="222"/>
      <c r="G6" s="222"/>
    </row>
    <row r="7" spans="1:7" ht="34.5" customHeight="1">
      <c r="A7" s="7" t="s">
        <v>598</v>
      </c>
      <c r="B7" s="226" t="s">
        <v>654</v>
      </c>
      <c r="C7" s="226"/>
      <c r="D7" s="226"/>
      <c r="E7" s="226"/>
      <c r="F7" s="226"/>
      <c r="G7" s="226"/>
    </row>
    <row r="8" spans="1:7" ht="34.5" customHeight="1">
      <c r="A8" s="7" t="s">
        <v>599</v>
      </c>
      <c r="B8" s="226" t="s">
        <v>654</v>
      </c>
      <c r="C8" s="226"/>
      <c r="D8" s="226"/>
      <c r="E8" s="226"/>
      <c r="F8" s="226"/>
      <c r="G8" s="226"/>
    </row>
    <row r="9" spans="1:7" ht="34.5" customHeight="1">
      <c r="A9" s="7" t="s">
        <v>600</v>
      </c>
      <c r="B9" s="226" t="s">
        <v>655</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8" t="s">
        <v>656</v>
      </c>
      <c r="C11" s="9">
        <v>0.03</v>
      </c>
      <c r="D11" s="8" t="s">
        <v>581</v>
      </c>
      <c r="E11" s="8" t="s">
        <v>568</v>
      </c>
      <c r="F11" s="9">
        <v>1</v>
      </c>
      <c r="G11" s="8" t="s">
        <v>604</v>
      </c>
    </row>
    <row r="12" spans="1:7" ht="23.25" customHeight="1">
      <c r="A12" s="223"/>
      <c r="B12" s="11" t="s">
        <v>657</v>
      </c>
      <c r="C12" s="12">
        <v>0.03</v>
      </c>
      <c r="D12" s="11" t="s">
        <v>581</v>
      </c>
      <c r="E12" s="11" t="s">
        <v>573</v>
      </c>
      <c r="F12" s="12">
        <v>0.98</v>
      </c>
      <c r="G12" s="11" t="s">
        <v>604</v>
      </c>
    </row>
    <row r="13" spans="1:7" ht="23.25" customHeight="1">
      <c r="A13" s="223"/>
      <c r="B13" s="11" t="s">
        <v>658</v>
      </c>
      <c r="C13" s="12">
        <v>0.05</v>
      </c>
      <c r="D13" s="11" t="s">
        <v>581</v>
      </c>
      <c r="E13" s="11" t="s">
        <v>568</v>
      </c>
      <c r="F13" s="12">
        <v>1</v>
      </c>
      <c r="G13" s="11" t="s">
        <v>604</v>
      </c>
    </row>
    <row r="14" spans="1:7" ht="23.25" customHeight="1">
      <c r="A14" s="223"/>
      <c r="B14" s="14" t="s">
        <v>659</v>
      </c>
      <c r="C14" s="15">
        <v>0.02</v>
      </c>
      <c r="D14" s="11" t="s">
        <v>581</v>
      </c>
      <c r="E14" s="11" t="s">
        <v>568</v>
      </c>
      <c r="F14" s="12">
        <v>1</v>
      </c>
      <c r="G14" s="11" t="s">
        <v>604</v>
      </c>
    </row>
    <row r="15" spans="1:7" ht="23.25" customHeight="1">
      <c r="A15" s="223"/>
      <c r="B15" s="14" t="s">
        <v>660</v>
      </c>
      <c r="C15" s="15">
        <v>0.05</v>
      </c>
      <c r="D15" s="11" t="s">
        <v>581</v>
      </c>
      <c r="E15" s="11" t="s">
        <v>568</v>
      </c>
      <c r="F15" s="12">
        <v>1</v>
      </c>
      <c r="G15" s="11" t="s">
        <v>604</v>
      </c>
    </row>
    <row r="16" spans="1:7" ht="23.25" customHeight="1">
      <c r="A16" s="223"/>
      <c r="B16" s="14" t="s">
        <v>661</v>
      </c>
      <c r="C16" s="15">
        <v>0.6</v>
      </c>
      <c r="D16" s="11" t="s">
        <v>662</v>
      </c>
      <c r="E16" s="11" t="s">
        <v>573</v>
      </c>
      <c r="F16" s="23">
        <v>500</v>
      </c>
      <c r="G16" s="11" t="s">
        <v>609</v>
      </c>
    </row>
    <row r="17" spans="1:7" ht="23.25" customHeight="1">
      <c r="A17" s="223"/>
      <c r="B17" s="14" t="s">
        <v>663</v>
      </c>
      <c r="C17" s="15">
        <v>0.05</v>
      </c>
      <c r="D17" s="11" t="s">
        <v>581</v>
      </c>
      <c r="E17" s="11" t="s">
        <v>568</v>
      </c>
      <c r="F17" s="12">
        <v>1</v>
      </c>
      <c r="G17" s="11" t="s">
        <v>604</v>
      </c>
    </row>
    <row r="18" spans="1:7" ht="23.25" customHeight="1">
      <c r="A18" s="223"/>
      <c r="B18" s="14" t="s">
        <v>586</v>
      </c>
      <c r="C18" s="15">
        <v>0.02</v>
      </c>
      <c r="D18" s="11" t="s">
        <v>581</v>
      </c>
      <c r="E18" s="11" t="s">
        <v>573</v>
      </c>
      <c r="F18" s="12">
        <v>0.9</v>
      </c>
      <c r="G18" s="11" t="s">
        <v>604</v>
      </c>
    </row>
    <row r="19" spans="1:7" ht="23.25" customHeight="1">
      <c r="A19" s="223"/>
      <c r="B19" s="14" t="s">
        <v>613</v>
      </c>
      <c r="C19" s="15">
        <v>0.05</v>
      </c>
      <c r="D19" s="11" t="s">
        <v>581</v>
      </c>
      <c r="E19" s="11" t="s">
        <v>573</v>
      </c>
      <c r="F19" s="12">
        <v>0.9</v>
      </c>
      <c r="G19" s="11" t="s">
        <v>604</v>
      </c>
    </row>
    <row r="20" spans="1:7" ht="23.25" customHeight="1">
      <c r="A20" s="223"/>
      <c r="B20" s="14" t="s">
        <v>664</v>
      </c>
      <c r="C20" s="15">
        <v>0.05</v>
      </c>
      <c r="D20" s="11" t="s">
        <v>615</v>
      </c>
      <c r="E20" s="11" t="s">
        <v>568</v>
      </c>
      <c r="F20" s="23">
        <v>50</v>
      </c>
      <c r="G20" s="11" t="s">
        <v>604</v>
      </c>
    </row>
    <row r="21" spans="1:7" ht="23.25" customHeight="1">
      <c r="A21" s="223"/>
      <c r="B21" s="14" t="s">
        <v>616</v>
      </c>
      <c r="C21" s="15">
        <v>0.05</v>
      </c>
      <c r="D21" s="11" t="s">
        <v>581</v>
      </c>
      <c r="E21" s="11" t="s">
        <v>568</v>
      </c>
      <c r="F21" s="12">
        <v>1</v>
      </c>
      <c r="G21" s="11" t="s">
        <v>604</v>
      </c>
    </row>
    <row r="22" spans="1:7" ht="23.25" customHeight="1">
      <c r="A22" s="223"/>
      <c r="B22" s="16"/>
      <c r="C22" s="17"/>
      <c r="D22" s="16"/>
      <c r="E22" s="16"/>
      <c r="F22" s="17"/>
      <c r="G22" s="16"/>
    </row>
    <row r="23" spans="1:7" ht="23.25" customHeight="1">
      <c r="A23" s="223"/>
      <c r="B23" s="7"/>
      <c r="C23" s="7"/>
      <c r="D23" s="20"/>
      <c r="E23" s="21"/>
      <c r="F23" s="21"/>
      <c r="G23" s="21"/>
    </row>
    <row r="24" spans="1:7" ht="13.5">
      <c r="A24" s="224" t="s">
        <v>617</v>
      </c>
      <c r="B24" s="224"/>
      <c r="C24" s="224"/>
      <c r="D24" s="224"/>
      <c r="E24" s="224"/>
      <c r="F24" s="224"/>
      <c r="G24" s="224"/>
    </row>
    <row r="25" spans="1:7" ht="13.5">
      <c r="A25" s="225"/>
      <c r="B25" s="225"/>
      <c r="C25" s="225"/>
      <c r="D25" s="225"/>
      <c r="E25" s="225"/>
      <c r="F25" s="225"/>
      <c r="G25" s="225"/>
    </row>
  </sheetData>
  <sheetProtection/>
  <mergeCells count="12">
    <mergeCell ref="B8:G8"/>
    <mergeCell ref="B9:G9"/>
    <mergeCell ref="A5:A6"/>
    <mergeCell ref="A10:A23"/>
    <mergeCell ref="B5:D6"/>
    <mergeCell ref="A24:G25"/>
    <mergeCell ref="A2:G2"/>
    <mergeCell ref="B4:D4"/>
    <mergeCell ref="F4:G4"/>
    <mergeCell ref="F5:G5"/>
    <mergeCell ref="F6:G6"/>
    <mergeCell ref="B7:G7"/>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G23"/>
  <sheetViews>
    <sheetView zoomScaleSheetLayoutView="100" workbookViewId="0" topLeftCell="A4">
      <selection activeCell="D18" sqref="D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665</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666</v>
      </c>
      <c r="C7" s="226"/>
      <c r="D7" s="226"/>
      <c r="E7" s="226"/>
      <c r="F7" s="226"/>
      <c r="G7" s="226"/>
    </row>
    <row r="8" spans="1:7" ht="34.5" customHeight="1">
      <c r="A8" s="7" t="s">
        <v>599</v>
      </c>
      <c r="B8" s="226" t="s">
        <v>667</v>
      </c>
      <c r="C8" s="226"/>
      <c r="D8" s="226"/>
      <c r="E8" s="226"/>
      <c r="F8" s="226"/>
      <c r="G8" s="226"/>
    </row>
    <row r="9" spans="1:7" ht="34.5" customHeight="1">
      <c r="A9" s="7" t="s">
        <v>600</v>
      </c>
      <c r="B9" s="226" t="s">
        <v>668</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8" t="s">
        <v>669</v>
      </c>
      <c r="C11" s="9">
        <v>0.6</v>
      </c>
      <c r="D11" s="8" t="s">
        <v>608</v>
      </c>
      <c r="E11" s="8" t="s">
        <v>573</v>
      </c>
      <c r="F11" s="27">
        <v>20000</v>
      </c>
      <c r="G11" s="8" t="s">
        <v>609</v>
      </c>
    </row>
    <row r="12" spans="1:7" ht="23.25" customHeight="1">
      <c r="A12" s="223"/>
      <c r="B12" s="11" t="s">
        <v>670</v>
      </c>
      <c r="C12" s="12">
        <v>0.05</v>
      </c>
      <c r="D12" s="11" t="s">
        <v>581</v>
      </c>
      <c r="E12" s="11" t="s">
        <v>573</v>
      </c>
      <c r="F12" s="12">
        <v>0.9</v>
      </c>
      <c r="G12" s="11" t="s">
        <v>604</v>
      </c>
    </row>
    <row r="13" spans="1:7" ht="23.25" customHeight="1">
      <c r="A13" s="223"/>
      <c r="B13" s="11" t="s">
        <v>671</v>
      </c>
      <c r="C13" s="12">
        <v>0.05</v>
      </c>
      <c r="D13" s="11" t="s">
        <v>615</v>
      </c>
      <c r="E13" s="11" t="s">
        <v>568</v>
      </c>
      <c r="F13" s="28">
        <v>10</v>
      </c>
      <c r="G13" s="11" t="s">
        <v>604</v>
      </c>
    </row>
    <row r="14" spans="1:7" ht="23.25" customHeight="1">
      <c r="A14" s="223"/>
      <c r="B14" s="14" t="s">
        <v>672</v>
      </c>
      <c r="C14" s="15">
        <v>0.05</v>
      </c>
      <c r="D14" s="11" t="s">
        <v>581</v>
      </c>
      <c r="E14" s="11" t="s">
        <v>573</v>
      </c>
      <c r="F14" s="12">
        <v>0.9</v>
      </c>
      <c r="G14" s="11" t="s">
        <v>604</v>
      </c>
    </row>
    <row r="15" spans="1:7" ht="23.25" customHeight="1">
      <c r="A15" s="223"/>
      <c r="B15" s="14" t="s">
        <v>673</v>
      </c>
      <c r="C15" s="15">
        <v>0.05</v>
      </c>
      <c r="D15" s="11" t="s">
        <v>581</v>
      </c>
      <c r="E15" s="11" t="s">
        <v>568</v>
      </c>
      <c r="F15" s="12">
        <v>0.99</v>
      </c>
      <c r="G15" s="11" t="s">
        <v>604</v>
      </c>
    </row>
    <row r="16" spans="1:7" ht="23.25" customHeight="1">
      <c r="A16" s="223"/>
      <c r="B16" s="14" t="s">
        <v>674</v>
      </c>
      <c r="C16" s="15">
        <v>0.05</v>
      </c>
      <c r="D16" s="11" t="s">
        <v>581</v>
      </c>
      <c r="E16" s="11" t="s">
        <v>568</v>
      </c>
      <c r="F16" s="12">
        <v>0.99</v>
      </c>
      <c r="G16" s="11" t="s">
        <v>604</v>
      </c>
    </row>
    <row r="17" spans="1:7" ht="23.25" customHeight="1">
      <c r="A17" s="223"/>
      <c r="B17" s="14" t="s">
        <v>675</v>
      </c>
      <c r="C17" s="15">
        <v>0.05</v>
      </c>
      <c r="D17" s="11" t="s">
        <v>576</v>
      </c>
      <c r="E17" s="11" t="s">
        <v>568</v>
      </c>
      <c r="F17" s="28">
        <v>0</v>
      </c>
      <c r="G17" s="11" t="s">
        <v>604</v>
      </c>
    </row>
    <row r="18" spans="1:7" ht="23.25" customHeight="1">
      <c r="A18" s="223"/>
      <c r="B18" s="14" t="s">
        <v>613</v>
      </c>
      <c r="C18" s="15">
        <v>0.05</v>
      </c>
      <c r="D18" s="11" t="s">
        <v>581</v>
      </c>
      <c r="E18" s="11" t="s">
        <v>573</v>
      </c>
      <c r="F18" s="12">
        <v>0.9</v>
      </c>
      <c r="G18" s="11" t="s">
        <v>604</v>
      </c>
    </row>
    <row r="19" spans="1:7" ht="23.25" customHeight="1">
      <c r="A19" s="223"/>
      <c r="B19" s="14" t="s">
        <v>616</v>
      </c>
      <c r="C19" s="15">
        <v>0.05</v>
      </c>
      <c r="D19" s="11" t="s">
        <v>581</v>
      </c>
      <c r="E19" s="11" t="s">
        <v>568</v>
      </c>
      <c r="F19" s="12">
        <v>1</v>
      </c>
      <c r="G19" s="11" t="s">
        <v>604</v>
      </c>
    </row>
    <row r="20" spans="1:7" ht="23.25" customHeight="1">
      <c r="A20" s="223"/>
      <c r="B20" s="16"/>
      <c r="C20" s="17"/>
      <c r="D20" s="16"/>
      <c r="E20" s="16"/>
      <c r="F20" s="17"/>
      <c r="G20" s="16"/>
    </row>
    <row r="21" spans="1:7" ht="23.25" customHeight="1">
      <c r="A21" s="223"/>
      <c r="B21" s="7"/>
      <c r="C21" s="7"/>
      <c r="D21" s="20"/>
      <c r="E21" s="21"/>
      <c r="F21" s="21"/>
      <c r="G21" s="21"/>
    </row>
    <row r="22" spans="1:7" ht="13.5">
      <c r="A22" s="224" t="s">
        <v>617</v>
      </c>
      <c r="B22" s="224"/>
      <c r="C22" s="224"/>
      <c r="D22" s="224"/>
      <c r="E22" s="224"/>
      <c r="F22" s="224"/>
      <c r="G22" s="224"/>
    </row>
    <row r="23" spans="1:7" ht="13.5">
      <c r="A23" s="225"/>
      <c r="B23" s="225"/>
      <c r="C23" s="225"/>
      <c r="D23" s="225"/>
      <c r="E23" s="225"/>
      <c r="F23" s="225"/>
      <c r="G23" s="225"/>
    </row>
  </sheetData>
  <sheetProtection/>
  <mergeCells count="12">
    <mergeCell ref="B8:G8"/>
    <mergeCell ref="B9:G9"/>
    <mergeCell ref="A5:A6"/>
    <mergeCell ref="A10:A21"/>
    <mergeCell ref="B5:D6"/>
    <mergeCell ref="A22:G23"/>
    <mergeCell ref="A2:G2"/>
    <mergeCell ref="B4:D4"/>
    <mergeCell ref="F4:G4"/>
    <mergeCell ref="F5:G5"/>
    <mergeCell ref="F6:G6"/>
    <mergeCell ref="B7:G7"/>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G20"/>
  <sheetViews>
    <sheetView zoomScaleSheetLayoutView="100" workbookViewId="0" topLeftCell="A4">
      <selection activeCell="D14" sqref="D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676</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677</v>
      </c>
      <c r="C7" s="226"/>
      <c r="D7" s="226"/>
      <c r="E7" s="226"/>
      <c r="F7" s="226"/>
      <c r="G7" s="226"/>
    </row>
    <row r="8" spans="1:7" ht="34.5" customHeight="1">
      <c r="A8" s="7" t="s">
        <v>599</v>
      </c>
      <c r="B8" s="226" t="s">
        <v>678</v>
      </c>
      <c r="C8" s="226"/>
      <c r="D8" s="226"/>
      <c r="E8" s="226"/>
      <c r="F8" s="226"/>
      <c r="G8" s="226"/>
    </row>
    <row r="9" spans="1:7" ht="34.5" customHeight="1">
      <c r="A9" s="7" t="s">
        <v>600</v>
      </c>
      <c r="B9" s="226" t="s">
        <v>679</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8" t="s">
        <v>680</v>
      </c>
      <c r="C11" s="9">
        <v>0.05</v>
      </c>
      <c r="D11" s="8" t="s">
        <v>581</v>
      </c>
      <c r="E11" s="8" t="s">
        <v>568</v>
      </c>
      <c r="F11" s="9">
        <v>1</v>
      </c>
      <c r="G11" s="8" t="s">
        <v>604</v>
      </c>
    </row>
    <row r="12" spans="1:7" ht="23.25" customHeight="1">
      <c r="A12" s="223"/>
      <c r="B12" s="11" t="s">
        <v>681</v>
      </c>
      <c r="C12" s="12">
        <v>0.6</v>
      </c>
      <c r="D12" s="11" t="s">
        <v>682</v>
      </c>
      <c r="E12" s="11" t="s">
        <v>568</v>
      </c>
      <c r="F12" s="23">
        <v>365</v>
      </c>
      <c r="G12" s="11" t="s">
        <v>609</v>
      </c>
    </row>
    <row r="13" spans="1:7" ht="23.25" customHeight="1">
      <c r="A13" s="223"/>
      <c r="B13" s="11" t="s">
        <v>610</v>
      </c>
      <c r="C13" s="12">
        <v>0.1</v>
      </c>
      <c r="D13" s="11" t="s">
        <v>581</v>
      </c>
      <c r="E13" s="11" t="s">
        <v>573</v>
      </c>
      <c r="F13" s="12">
        <v>0.9</v>
      </c>
      <c r="G13" s="11" t="s">
        <v>604</v>
      </c>
    </row>
    <row r="14" spans="1:7" ht="23.25" customHeight="1">
      <c r="A14" s="223"/>
      <c r="B14" s="14" t="s">
        <v>683</v>
      </c>
      <c r="C14" s="15">
        <v>0.1</v>
      </c>
      <c r="D14" s="11" t="s">
        <v>615</v>
      </c>
      <c r="E14" s="11" t="s">
        <v>568</v>
      </c>
      <c r="F14" s="23">
        <v>10</v>
      </c>
      <c r="G14" s="11" t="s">
        <v>604</v>
      </c>
    </row>
    <row r="15" spans="1:7" ht="23.25" customHeight="1">
      <c r="A15" s="223"/>
      <c r="B15" s="14" t="s">
        <v>613</v>
      </c>
      <c r="C15" s="15">
        <v>0.1</v>
      </c>
      <c r="D15" s="11" t="s">
        <v>581</v>
      </c>
      <c r="E15" s="11" t="s">
        <v>573</v>
      </c>
      <c r="F15" s="12">
        <v>0.9</v>
      </c>
      <c r="G15" s="11" t="s">
        <v>604</v>
      </c>
    </row>
    <row r="16" spans="1:7" ht="23.25" customHeight="1">
      <c r="A16" s="223"/>
      <c r="B16" s="14" t="s">
        <v>616</v>
      </c>
      <c r="C16" s="15">
        <v>0.05</v>
      </c>
      <c r="D16" s="11" t="s">
        <v>581</v>
      </c>
      <c r="E16" s="11" t="s">
        <v>568</v>
      </c>
      <c r="F16" s="12">
        <v>1</v>
      </c>
      <c r="G16" s="11" t="s">
        <v>604</v>
      </c>
    </row>
    <row r="17" spans="1:7" ht="23.25" customHeight="1">
      <c r="A17" s="223"/>
      <c r="B17" s="16"/>
      <c r="C17" s="17"/>
      <c r="D17" s="16"/>
      <c r="E17" s="16"/>
      <c r="F17" s="17"/>
      <c r="G17" s="16"/>
    </row>
    <row r="18" spans="1:7" ht="23.25" customHeight="1">
      <c r="A18" s="223"/>
      <c r="B18" s="7"/>
      <c r="C18" s="7"/>
      <c r="D18" s="20"/>
      <c r="E18" s="21"/>
      <c r="F18" s="21"/>
      <c r="G18" s="21"/>
    </row>
    <row r="19" spans="1:7" ht="13.5">
      <c r="A19" s="224" t="s">
        <v>617</v>
      </c>
      <c r="B19" s="224"/>
      <c r="C19" s="224"/>
      <c r="D19" s="224"/>
      <c r="E19" s="224"/>
      <c r="F19" s="224"/>
      <c r="G19" s="224"/>
    </row>
    <row r="20" spans="1:7" ht="13.5">
      <c r="A20" s="225"/>
      <c r="B20" s="225"/>
      <c r="C20" s="225"/>
      <c r="D20" s="225"/>
      <c r="E20" s="225"/>
      <c r="F20" s="225"/>
      <c r="G20" s="225"/>
    </row>
  </sheetData>
  <sheetProtection/>
  <mergeCells count="12">
    <mergeCell ref="B8:G8"/>
    <mergeCell ref="B9:G9"/>
    <mergeCell ref="A5:A6"/>
    <mergeCell ref="A10:A18"/>
    <mergeCell ref="B5:D6"/>
    <mergeCell ref="A19:G20"/>
    <mergeCell ref="A2:G2"/>
    <mergeCell ref="B4:D4"/>
    <mergeCell ref="F4:G4"/>
    <mergeCell ref="F5:G5"/>
    <mergeCell ref="F6:G6"/>
    <mergeCell ref="B7:G7"/>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G24"/>
  <sheetViews>
    <sheetView zoomScaleSheetLayoutView="100" workbookViewId="0" topLeftCell="A4">
      <selection activeCell="D19" sqref="D19"/>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684</v>
      </c>
      <c r="C4" s="222"/>
      <c r="D4" s="222"/>
      <c r="E4" s="7" t="s">
        <v>593</v>
      </c>
      <c r="F4" s="222" t="s">
        <v>594</v>
      </c>
      <c r="G4" s="222"/>
    </row>
    <row r="5" spans="1:7" ht="27.75" customHeight="1">
      <c r="A5" s="222" t="s">
        <v>595</v>
      </c>
      <c r="B5" s="222">
        <v>3477</v>
      </c>
      <c r="C5" s="222"/>
      <c r="D5" s="222"/>
      <c r="E5" s="7" t="s">
        <v>596</v>
      </c>
      <c r="F5" s="222">
        <v>3477</v>
      </c>
      <c r="G5" s="222"/>
    </row>
    <row r="6" spans="1:7" ht="27.75" customHeight="1">
      <c r="A6" s="222"/>
      <c r="B6" s="222"/>
      <c r="C6" s="222"/>
      <c r="D6" s="222"/>
      <c r="E6" s="7" t="s">
        <v>597</v>
      </c>
      <c r="F6" s="222"/>
      <c r="G6" s="222"/>
    </row>
    <row r="7" spans="1:7" ht="34.5" customHeight="1">
      <c r="A7" s="7" t="s">
        <v>598</v>
      </c>
      <c r="B7" s="226" t="s">
        <v>685</v>
      </c>
      <c r="C7" s="226"/>
      <c r="D7" s="226"/>
      <c r="E7" s="226"/>
      <c r="F7" s="226"/>
      <c r="G7" s="226"/>
    </row>
    <row r="8" spans="1:7" ht="34.5" customHeight="1">
      <c r="A8" s="7" t="s">
        <v>599</v>
      </c>
      <c r="B8" s="226" t="s">
        <v>686</v>
      </c>
      <c r="C8" s="226"/>
      <c r="D8" s="226"/>
      <c r="E8" s="226"/>
      <c r="F8" s="226"/>
      <c r="G8" s="226"/>
    </row>
    <row r="9" spans="1:7" ht="34.5" customHeight="1">
      <c r="A9" s="7" t="s">
        <v>600</v>
      </c>
      <c r="B9" s="226" t="s">
        <v>687</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688</v>
      </c>
      <c r="C11" s="17">
        <v>0.05</v>
      </c>
      <c r="D11" s="16" t="s">
        <v>581</v>
      </c>
      <c r="E11" s="16" t="s">
        <v>568</v>
      </c>
      <c r="F11" s="17">
        <v>1</v>
      </c>
      <c r="G11" s="16" t="s">
        <v>604</v>
      </c>
    </row>
    <row r="12" spans="1:7" ht="23.25" customHeight="1">
      <c r="A12" s="223"/>
      <c r="B12" s="16" t="s">
        <v>689</v>
      </c>
      <c r="C12" s="17">
        <v>0.03</v>
      </c>
      <c r="D12" s="16" t="s">
        <v>581</v>
      </c>
      <c r="E12" s="16" t="s">
        <v>573</v>
      </c>
      <c r="F12" s="17">
        <v>0.8</v>
      </c>
      <c r="G12" s="16" t="s">
        <v>604</v>
      </c>
    </row>
    <row r="13" spans="1:7" ht="23.25" customHeight="1">
      <c r="A13" s="223"/>
      <c r="B13" s="16" t="s">
        <v>611</v>
      </c>
      <c r="C13" s="17">
        <v>0.05</v>
      </c>
      <c r="D13" s="16" t="s">
        <v>581</v>
      </c>
      <c r="E13" s="16" t="s">
        <v>573</v>
      </c>
      <c r="F13" s="17">
        <v>0.9</v>
      </c>
      <c r="G13" s="16" t="s">
        <v>604</v>
      </c>
    </row>
    <row r="14" spans="1:7" ht="23.25" customHeight="1">
      <c r="A14" s="223"/>
      <c r="B14" s="16" t="s">
        <v>690</v>
      </c>
      <c r="C14" s="17">
        <v>0.4</v>
      </c>
      <c r="D14" s="16" t="s">
        <v>606</v>
      </c>
      <c r="E14" s="16" t="s">
        <v>652</v>
      </c>
      <c r="F14" s="18">
        <v>574</v>
      </c>
      <c r="G14" s="16" t="s">
        <v>609</v>
      </c>
    </row>
    <row r="15" spans="1:7" ht="23.25" customHeight="1">
      <c r="A15" s="223"/>
      <c r="B15" s="16" t="s">
        <v>691</v>
      </c>
      <c r="C15" s="17">
        <v>0.2</v>
      </c>
      <c r="D15" s="16" t="s">
        <v>581</v>
      </c>
      <c r="E15" s="16" t="s">
        <v>652</v>
      </c>
      <c r="F15" s="17">
        <v>0.2</v>
      </c>
      <c r="G15" s="16" t="s">
        <v>609</v>
      </c>
    </row>
    <row r="16" spans="1:7" ht="23.25" customHeight="1">
      <c r="A16" s="223"/>
      <c r="B16" s="16" t="s">
        <v>692</v>
      </c>
      <c r="C16" s="17">
        <v>0.05</v>
      </c>
      <c r="D16" s="16" t="s">
        <v>576</v>
      </c>
      <c r="E16" s="16" t="s">
        <v>568</v>
      </c>
      <c r="F16" s="18">
        <v>1</v>
      </c>
      <c r="G16" s="16" t="s">
        <v>604</v>
      </c>
    </row>
    <row r="17" spans="1:7" ht="23.25" customHeight="1">
      <c r="A17" s="223"/>
      <c r="B17" s="16" t="s">
        <v>693</v>
      </c>
      <c r="C17" s="17">
        <v>0.02</v>
      </c>
      <c r="D17" s="16" t="s">
        <v>581</v>
      </c>
      <c r="E17" s="16" t="s">
        <v>573</v>
      </c>
      <c r="F17" s="17">
        <v>0.8</v>
      </c>
      <c r="G17" s="16" t="s">
        <v>604</v>
      </c>
    </row>
    <row r="18" spans="1:7" ht="23.25" customHeight="1">
      <c r="A18" s="223"/>
      <c r="B18" s="16" t="s">
        <v>694</v>
      </c>
      <c r="C18" s="17">
        <v>0.1</v>
      </c>
      <c r="D18" s="16" t="s">
        <v>615</v>
      </c>
      <c r="E18" s="16" t="s">
        <v>568</v>
      </c>
      <c r="F18" s="18">
        <v>3477</v>
      </c>
      <c r="G18" s="16" t="s">
        <v>604</v>
      </c>
    </row>
    <row r="19" spans="1:7" ht="23.25" customHeight="1">
      <c r="A19" s="223"/>
      <c r="B19" s="16" t="s">
        <v>613</v>
      </c>
      <c r="C19" s="17">
        <v>0.05</v>
      </c>
      <c r="D19" s="16" t="s">
        <v>581</v>
      </c>
      <c r="E19" s="16" t="s">
        <v>573</v>
      </c>
      <c r="F19" s="17">
        <v>0.9</v>
      </c>
      <c r="G19" s="16" t="s">
        <v>604</v>
      </c>
    </row>
    <row r="20" spans="1:7" ht="23.25" customHeight="1">
      <c r="A20" s="223"/>
      <c r="B20" s="16" t="s">
        <v>616</v>
      </c>
      <c r="C20" s="17">
        <v>0.05</v>
      </c>
      <c r="D20" s="16" t="s">
        <v>581</v>
      </c>
      <c r="E20" s="16" t="s">
        <v>568</v>
      </c>
      <c r="F20" s="17">
        <v>1</v>
      </c>
      <c r="G20" s="16" t="s">
        <v>604</v>
      </c>
    </row>
    <row r="21" spans="1:7" ht="23.25" customHeight="1">
      <c r="A21" s="223"/>
      <c r="B21" s="16"/>
      <c r="C21" s="17"/>
      <c r="D21" s="16"/>
      <c r="E21" s="16"/>
      <c r="F21" s="17"/>
      <c r="G21" s="16"/>
    </row>
    <row r="22" spans="1:7" ht="23.25" customHeight="1">
      <c r="A22" s="223"/>
      <c r="B22" s="7"/>
      <c r="C22" s="7"/>
      <c r="D22" s="20"/>
      <c r="E22" s="21"/>
      <c r="F22" s="21"/>
      <c r="G22" s="21"/>
    </row>
    <row r="23" spans="1:7" ht="13.5">
      <c r="A23" s="224" t="s">
        <v>617</v>
      </c>
      <c r="B23" s="224"/>
      <c r="C23" s="224"/>
      <c r="D23" s="224"/>
      <c r="E23" s="224"/>
      <c r="F23" s="224"/>
      <c r="G23" s="224"/>
    </row>
    <row r="24" spans="1:7" ht="13.5">
      <c r="A24" s="225"/>
      <c r="B24" s="225"/>
      <c r="C24" s="225"/>
      <c r="D24" s="225"/>
      <c r="E24" s="225"/>
      <c r="F24" s="225"/>
      <c r="G24" s="225"/>
    </row>
  </sheetData>
  <sheetProtection/>
  <mergeCells count="12">
    <mergeCell ref="B8:G8"/>
    <mergeCell ref="B9:G9"/>
    <mergeCell ref="A5:A6"/>
    <mergeCell ref="A10:A22"/>
    <mergeCell ref="B5:D6"/>
    <mergeCell ref="A23:G24"/>
    <mergeCell ref="A2:G2"/>
    <mergeCell ref="B4:D4"/>
    <mergeCell ref="F4:G4"/>
    <mergeCell ref="F5:G5"/>
    <mergeCell ref="F6:G6"/>
    <mergeCell ref="B7:G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SheetLayoutView="100" workbookViewId="0" topLeftCell="A1">
      <selection activeCell="G27" sqref="G27"/>
    </sheetView>
  </sheetViews>
  <sheetFormatPr defaultColWidth="6.8515625" defaultRowHeight="19.5" customHeight="1"/>
  <cols>
    <col min="1" max="1" width="22.8515625" style="164" customWidth="1"/>
    <col min="2" max="2" width="19.00390625" style="164" customWidth="1"/>
    <col min="3" max="3" width="20.421875" style="164" customWidth="1"/>
    <col min="4" max="7" width="19.00390625" style="164" customWidth="1"/>
    <col min="8" max="16384" width="6.8515625" style="165" customWidth="1"/>
  </cols>
  <sheetData>
    <row r="1" spans="1:7" s="163" customFormat="1" ht="19.5" customHeight="1">
      <c r="A1" s="49" t="s">
        <v>311</v>
      </c>
      <c r="B1" s="166"/>
      <c r="C1" s="166"/>
      <c r="D1" s="166"/>
      <c r="E1" s="166"/>
      <c r="F1" s="166"/>
      <c r="G1" s="166"/>
    </row>
    <row r="2" spans="1:7" s="163" customFormat="1" ht="38.25" customHeight="1">
      <c r="A2" s="167" t="s">
        <v>312</v>
      </c>
      <c r="B2" s="168"/>
      <c r="C2" s="168"/>
      <c r="D2" s="168"/>
      <c r="E2" s="168"/>
      <c r="F2" s="168"/>
      <c r="G2" s="168"/>
    </row>
    <row r="3" spans="1:7" s="163" customFormat="1" ht="19.5" customHeight="1">
      <c r="A3" s="169"/>
      <c r="B3" s="166"/>
      <c r="C3" s="166"/>
      <c r="D3" s="166"/>
      <c r="E3" s="166"/>
      <c r="F3" s="166"/>
      <c r="G3" s="166"/>
    </row>
    <row r="4" spans="1:7" s="163" customFormat="1" ht="19.5" customHeight="1">
      <c r="A4" s="170"/>
      <c r="B4" s="171"/>
      <c r="C4" s="171"/>
      <c r="D4" s="171"/>
      <c r="E4" s="171"/>
      <c r="F4" s="171"/>
      <c r="G4" s="172" t="s">
        <v>313</v>
      </c>
    </row>
    <row r="5" spans="1:7" s="163" customFormat="1" ht="19.5" customHeight="1">
      <c r="A5" s="199" t="s">
        <v>314</v>
      </c>
      <c r="B5" s="199"/>
      <c r="C5" s="199" t="s">
        <v>315</v>
      </c>
      <c r="D5" s="199"/>
      <c r="E5" s="199"/>
      <c r="F5" s="199"/>
      <c r="G5" s="199"/>
    </row>
    <row r="6" spans="1:7" s="163" customFormat="1" ht="45" customHeight="1">
      <c r="A6" s="173" t="s">
        <v>316</v>
      </c>
      <c r="B6" s="173" t="s">
        <v>317</v>
      </c>
      <c r="C6" s="173" t="s">
        <v>316</v>
      </c>
      <c r="D6" s="173" t="s">
        <v>318</v>
      </c>
      <c r="E6" s="173" t="s">
        <v>319</v>
      </c>
      <c r="F6" s="173" t="s">
        <v>320</v>
      </c>
      <c r="G6" s="173" t="s">
        <v>321</v>
      </c>
    </row>
    <row r="7" spans="1:7" s="163" customFormat="1" ht="19.5" customHeight="1">
      <c r="A7" s="174" t="s">
        <v>322</v>
      </c>
      <c r="B7" s="175">
        <v>26818.05</v>
      </c>
      <c r="C7" s="176" t="s">
        <v>323</v>
      </c>
      <c r="D7" s="177">
        <v>29608.2</v>
      </c>
      <c r="E7" s="177">
        <v>29351.2</v>
      </c>
      <c r="F7" s="177">
        <v>257</v>
      </c>
      <c r="G7" s="177"/>
    </row>
    <row r="8" spans="1:7" s="163" customFormat="1" ht="19.5" customHeight="1">
      <c r="A8" s="178" t="s">
        <v>324</v>
      </c>
      <c r="B8" s="98">
        <v>26818.05</v>
      </c>
      <c r="C8" s="99" t="s">
        <v>325</v>
      </c>
      <c r="D8" s="179">
        <v>26209.1</v>
      </c>
      <c r="E8" s="179">
        <v>26209.1</v>
      </c>
      <c r="F8" s="179"/>
      <c r="G8" s="179"/>
    </row>
    <row r="9" spans="1:7" s="163" customFormat="1" ht="19.5" customHeight="1">
      <c r="A9" s="178" t="s">
        <v>326</v>
      </c>
      <c r="B9" s="102"/>
      <c r="C9" s="103" t="s">
        <v>327</v>
      </c>
      <c r="D9" s="179">
        <v>1706.26</v>
      </c>
      <c r="E9" s="179">
        <v>1706.26</v>
      </c>
      <c r="F9" s="179"/>
      <c r="G9" s="179"/>
    </row>
    <row r="10" spans="1:7" s="163" customFormat="1" ht="19.5" customHeight="1">
      <c r="A10" s="180" t="s">
        <v>328</v>
      </c>
      <c r="B10" s="181"/>
      <c r="C10" s="103" t="s">
        <v>329</v>
      </c>
      <c r="D10" s="179">
        <v>698.87</v>
      </c>
      <c r="E10" s="179">
        <v>698.87</v>
      </c>
      <c r="F10" s="179"/>
      <c r="G10" s="179"/>
    </row>
    <row r="11" spans="1:7" s="163" customFormat="1" ht="19.5" customHeight="1">
      <c r="A11" s="182" t="s">
        <v>330</v>
      </c>
      <c r="B11" s="175">
        <f>B12+B13+B14</f>
        <v>2790.15</v>
      </c>
      <c r="C11" s="103" t="s">
        <v>331</v>
      </c>
      <c r="D11" s="179">
        <v>257</v>
      </c>
      <c r="E11" s="179"/>
      <c r="F11" s="179">
        <v>257</v>
      </c>
      <c r="G11" s="179"/>
    </row>
    <row r="12" spans="1:7" s="163" customFormat="1" ht="19.5" customHeight="1">
      <c r="A12" s="180" t="s">
        <v>324</v>
      </c>
      <c r="B12" s="98">
        <v>2533.15</v>
      </c>
      <c r="C12" s="103" t="s">
        <v>332</v>
      </c>
      <c r="D12" s="179">
        <v>36.6</v>
      </c>
      <c r="E12" s="179">
        <v>36.6</v>
      </c>
      <c r="F12" s="179"/>
      <c r="G12" s="179"/>
    </row>
    <row r="13" spans="1:7" s="163" customFormat="1" ht="19.5" customHeight="1">
      <c r="A13" s="180" t="s">
        <v>326</v>
      </c>
      <c r="B13" s="102">
        <v>257</v>
      </c>
      <c r="C13" s="103" t="s">
        <v>333</v>
      </c>
      <c r="D13" s="179">
        <v>700.37</v>
      </c>
      <c r="E13" s="179">
        <v>700.37</v>
      </c>
      <c r="F13" s="179"/>
      <c r="G13" s="179"/>
    </row>
    <row r="14" spans="1:13" s="163" customFormat="1" ht="19.5" customHeight="1">
      <c r="A14" s="178" t="s">
        <v>328</v>
      </c>
      <c r="B14" s="181"/>
      <c r="C14" s="183"/>
      <c r="D14" s="179"/>
      <c r="E14" s="179"/>
      <c r="F14" s="179"/>
      <c r="G14" s="179"/>
      <c r="M14" s="191"/>
    </row>
    <row r="15" spans="1:7" s="163" customFormat="1" ht="19.5" customHeight="1">
      <c r="A15" s="182"/>
      <c r="B15" s="184"/>
      <c r="C15" s="185"/>
      <c r="D15" s="100"/>
      <c r="E15" s="100"/>
      <c r="F15" s="100"/>
      <c r="G15" s="100"/>
    </row>
    <row r="16" spans="1:7" s="163" customFormat="1" ht="19.5" customHeight="1">
      <c r="A16" s="182"/>
      <c r="B16" s="184"/>
      <c r="C16" s="184" t="s">
        <v>334</v>
      </c>
      <c r="D16" s="186">
        <f>E16+F16+G16</f>
        <v>0</v>
      </c>
      <c r="E16" s="187">
        <f>B8+B12-E7</f>
        <v>0</v>
      </c>
      <c r="F16" s="187">
        <f>B9+B13-F7</f>
        <v>0</v>
      </c>
      <c r="G16" s="187">
        <f>B10+B14-G7</f>
        <v>0</v>
      </c>
    </row>
    <row r="17" spans="1:7" s="163" customFormat="1" ht="19.5" customHeight="1">
      <c r="A17" s="182"/>
      <c r="B17" s="184"/>
      <c r="C17" s="184"/>
      <c r="D17" s="187"/>
      <c r="E17" s="187"/>
      <c r="F17" s="187"/>
      <c r="G17" s="188"/>
    </row>
    <row r="18" spans="1:7" s="163" customFormat="1" ht="19.5" customHeight="1">
      <c r="A18" s="182" t="s">
        <v>335</v>
      </c>
      <c r="B18" s="189">
        <f>B7+B11</f>
        <v>29608.2</v>
      </c>
      <c r="C18" s="189" t="s">
        <v>336</v>
      </c>
      <c r="D18" s="187">
        <v>29608.2</v>
      </c>
      <c r="E18" s="187">
        <f>SUM(E7+E16)</f>
        <v>29351.2</v>
      </c>
      <c r="F18" s="187">
        <f>SUM(F7+F16)</f>
        <v>257</v>
      </c>
      <c r="G18" s="187">
        <f>SUM(G7+G16)</f>
        <v>0</v>
      </c>
    </row>
    <row r="19" spans="1:6" ht="19.5" customHeight="1">
      <c r="A19" s="190"/>
      <c r="B19" s="190"/>
      <c r="C19" s="190"/>
      <c r="D19" s="190"/>
      <c r="E19" s="190"/>
      <c r="F19" s="190"/>
    </row>
  </sheetData>
  <sheetProtection/>
  <mergeCells count="2">
    <mergeCell ref="A5:B5"/>
    <mergeCell ref="C5:G5"/>
  </mergeCells>
  <printOptions horizontalCentered="1"/>
  <pageMargins left="0" right="0" top="0" bottom="0" header="0.5" footer="0.5"/>
  <pageSetup fitToHeight="1" fitToWidth="1" orientation="landscape" paperSize="9"/>
</worksheet>
</file>

<file path=xl/worksheets/sheet20.xml><?xml version="1.0" encoding="utf-8"?>
<worksheet xmlns="http://schemas.openxmlformats.org/spreadsheetml/2006/main" xmlns:r="http://schemas.openxmlformats.org/officeDocument/2006/relationships">
  <dimension ref="A1:G24"/>
  <sheetViews>
    <sheetView zoomScaleSheetLayoutView="100" workbookViewId="0" topLeftCell="A4">
      <selection activeCell="D15" sqref="D1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695</v>
      </c>
      <c r="C4" s="222"/>
      <c r="D4" s="222"/>
      <c r="E4" s="7" t="s">
        <v>593</v>
      </c>
      <c r="F4" s="222" t="s">
        <v>594</v>
      </c>
      <c r="G4" s="222"/>
    </row>
    <row r="5" spans="1:7" ht="27.75" customHeight="1">
      <c r="A5" s="222" t="s">
        <v>595</v>
      </c>
      <c r="B5" s="222">
        <v>271.5</v>
      </c>
      <c r="C5" s="222"/>
      <c r="D5" s="222"/>
      <c r="E5" s="7" t="s">
        <v>596</v>
      </c>
      <c r="F5" s="222">
        <v>271.5</v>
      </c>
      <c r="G5" s="222"/>
    </row>
    <row r="6" spans="1:7" ht="27.75" customHeight="1">
      <c r="A6" s="222"/>
      <c r="B6" s="222"/>
      <c r="C6" s="222"/>
      <c r="D6" s="222"/>
      <c r="E6" s="7" t="s">
        <v>597</v>
      </c>
      <c r="F6" s="222"/>
      <c r="G6" s="222"/>
    </row>
    <row r="7" spans="1:7" ht="34.5" customHeight="1">
      <c r="A7" s="7" t="s">
        <v>598</v>
      </c>
      <c r="B7" s="226" t="s">
        <v>696</v>
      </c>
      <c r="C7" s="226"/>
      <c r="D7" s="226"/>
      <c r="E7" s="226"/>
      <c r="F7" s="226"/>
      <c r="G7" s="226"/>
    </row>
    <row r="8" spans="1:7" ht="34.5" customHeight="1">
      <c r="A8" s="7" t="s">
        <v>599</v>
      </c>
      <c r="B8" s="226" t="s">
        <v>697</v>
      </c>
      <c r="C8" s="226"/>
      <c r="D8" s="226"/>
      <c r="E8" s="226"/>
      <c r="F8" s="226"/>
      <c r="G8" s="226"/>
    </row>
    <row r="9" spans="1:7" ht="34.5" customHeight="1">
      <c r="A9" s="7" t="s">
        <v>600</v>
      </c>
      <c r="B9" s="226" t="s">
        <v>698</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699</v>
      </c>
      <c r="C11" s="17">
        <v>0.05</v>
      </c>
      <c r="D11" s="16" t="s">
        <v>581</v>
      </c>
      <c r="E11" s="16" t="s">
        <v>573</v>
      </c>
      <c r="F11" s="25">
        <v>0.9</v>
      </c>
      <c r="G11" s="16" t="s">
        <v>604</v>
      </c>
    </row>
    <row r="12" spans="1:7" ht="23.25" customHeight="1">
      <c r="A12" s="223"/>
      <c r="B12" s="16" t="s">
        <v>700</v>
      </c>
      <c r="C12" s="17">
        <v>0.05</v>
      </c>
      <c r="D12" s="16" t="s">
        <v>581</v>
      </c>
      <c r="E12" s="16" t="s">
        <v>573</v>
      </c>
      <c r="F12" s="25">
        <v>0.9</v>
      </c>
      <c r="G12" s="16" t="s">
        <v>604</v>
      </c>
    </row>
    <row r="13" spans="1:7" ht="23.25" customHeight="1">
      <c r="A13" s="223"/>
      <c r="B13" s="16" t="s">
        <v>701</v>
      </c>
      <c r="C13" s="17">
        <v>0.05</v>
      </c>
      <c r="D13" s="16" t="s">
        <v>581</v>
      </c>
      <c r="E13" s="16" t="s">
        <v>573</v>
      </c>
      <c r="F13" s="25">
        <v>0.9</v>
      </c>
      <c r="G13" s="16" t="s">
        <v>604</v>
      </c>
    </row>
    <row r="14" spans="1:7" ht="23.25" customHeight="1">
      <c r="A14" s="223"/>
      <c r="B14" s="16" t="s">
        <v>691</v>
      </c>
      <c r="C14" s="17">
        <v>0.05</v>
      </c>
      <c r="D14" s="16" t="s">
        <v>581</v>
      </c>
      <c r="E14" s="16" t="s">
        <v>652</v>
      </c>
      <c r="F14" s="25">
        <v>0.2</v>
      </c>
      <c r="G14" s="16" t="s">
        <v>604</v>
      </c>
    </row>
    <row r="15" spans="1:7" ht="23.25" customHeight="1">
      <c r="A15" s="223"/>
      <c r="B15" s="16" t="s">
        <v>613</v>
      </c>
      <c r="C15" s="17">
        <v>0.05</v>
      </c>
      <c r="D15" s="16" t="s">
        <v>581</v>
      </c>
      <c r="E15" s="16" t="s">
        <v>573</v>
      </c>
      <c r="F15" s="25">
        <v>0.9</v>
      </c>
      <c r="G15" s="16" t="s">
        <v>604</v>
      </c>
    </row>
    <row r="16" spans="1:7" ht="23.25" customHeight="1">
      <c r="A16" s="223"/>
      <c r="B16" s="16" t="s">
        <v>702</v>
      </c>
      <c r="C16" s="17">
        <v>0.02</v>
      </c>
      <c r="D16" s="16" t="s">
        <v>581</v>
      </c>
      <c r="E16" s="16" t="s">
        <v>568</v>
      </c>
      <c r="F16" s="25">
        <v>1</v>
      </c>
      <c r="G16" s="16" t="s">
        <v>604</v>
      </c>
    </row>
    <row r="17" spans="1:7" ht="23.25" customHeight="1">
      <c r="A17" s="223"/>
      <c r="B17" s="16" t="s">
        <v>616</v>
      </c>
      <c r="C17" s="17">
        <v>0.03</v>
      </c>
      <c r="D17" s="16" t="s">
        <v>581</v>
      </c>
      <c r="E17" s="16" t="s">
        <v>568</v>
      </c>
      <c r="F17" s="25">
        <v>1</v>
      </c>
      <c r="G17" s="16" t="s">
        <v>604</v>
      </c>
    </row>
    <row r="18" spans="1:7" ht="23.25" customHeight="1">
      <c r="A18" s="223"/>
      <c r="B18" s="16" t="s">
        <v>692</v>
      </c>
      <c r="C18" s="17">
        <v>0.05</v>
      </c>
      <c r="D18" s="16" t="s">
        <v>576</v>
      </c>
      <c r="E18" s="16" t="s">
        <v>573</v>
      </c>
      <c r="F18" s="18">
        <v>5</v>
      </c>
      <c r="G18" s="16" t="s">
        <v>604</v>
      </c>
    </row>
    <row r="19" spans="1:7" ht="23.25" customHeight="1">
      <c r="A19" s="223"/>
      <c r="B19" s="16" t="s">
        <v>690</v>
      </c>
      <c r="C19" s="17">
        <v>0.6</v>
      </c>
      <c r="D19" s="16" t="s">
        <v>606</v>
      </c>
      <c r="E19" s="16" t="s">
        <v>568</v>
      </c>
      <c r="F19" s="18">
        <v>64</v>
      </c>
      <c r="G19" s="16" t="s">
        <v>609</v>
      </c>
    </row>
    <row r="20" spans="1:7" ht="23.25" customHeight="1">
      <c r="A20" s="223"/>
      <c r="B20" s="16" t="s">
        <v>388</v>
      </c>
      <c r="C20" s="17">
        <v>0.05</v>
      </c>
      <c r="D20" s="16" t="s">
        <v>615</v>
      </c>
      <c r="E20" s="16" t="s">
        <v>568</v>
      </c>
      <c r="F20" s="18">
        <v>271.5</v>
      </c>
      <c r="G20" s="16" t="s">
        <v>604</v>
      </c>
    </row>
    <row r="21" spans="1:7" ht="23.25" customHeight="1">
      <c r="A21" s="223"/>
      <c r="B21" s="16"/>
      <c r="C21" s="17"/>
      <c r="D21" s="16"/>
      <c r="E21" s="16"/>
      <c r="F21" s="17"/>
      <c r="G21" s="16"/>
    </row>
    <row r="22" spans="1:7" ht="23.25" customHeight="1">
      <c r="A22" s="223"/>
      <c r="B22" s="7"/>
      <c r="C22" s="7"/>
      <c r="D22" s="20"/>
      <c r="E22" s="21"/>
      <c r="F22" s="21"/>
      <c r="G22" s="21"/>
    </row>
    <row r="23" spans="1:7" ht="13.5">
      <c r="A23" s="224" t="s">
        <v>617</v>
      </c>
      <c r="B23" s="224"/>
      <c r="C23" s="224"/>
      <c r="D23" s="224"/>
      <c r="E23" s="224"/>
      <c r="F23" s="224"/>
      <c r="G23" s="224"/>
    </row>
    <row r="24" spans="1:7" ht="13.5">
      <c r="A24" s="225"/>
      <c r="B24" s="225"/>
      <c r="C24" s="225"/>
      <c r="D24" s="225"/>
      <c r="E24" s="225"/>
      <c r="F24" s="225"/>
      <c r="G24" s="225"/>
    </row>
  </sheetData>
  <sheetProtection/>
  <mergeCells count="12">
    <mergeCell ref="B8:G8"/>
    <mergeCell ref="B9:G9"/>
    <mergeCell ref="A5:A6"/>
    <mergeCell ref="A10:A22"/>
    <mergeCell ref="B5:D6"/>
    <mergeCell ref="A23:G24"/>
    <mergeCell ref="A2:G2"/>
    <mergeCell ref="B4:D4"/>
    <mergeCell ref="F4:G4"/>
    <mergeCell ref="F5:G5"/>
    <mergeCell ref="F6:G6"/>
    <mergeCell ref="B7:G7"/>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G23"/>
  <sheetViews>
    <sheetView zoomScaleSheetLayoutView="100" workbookViewId="0" topLeftCell="A4">
      <selection activeCell="J13" sqref="J13"/>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703</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704</v>
      </c>
      <c r="C7" s="226"/>
      <c r="D7" s="226"/>
      <c r="E7" s="226"/>
      <c r="F7" s="226"/>
      <c r="G7" s="226"/>
    </row>
    <row r="8" spans="1:7" ht="34.5" customHeight="1">
      <c r="A8" s="7" t="s">
        <v>599</v>
      </c>
      <c r="B8" s="226" t="s">
        <v>705</v>
      </c>
      <c r="C8" s="226"/>
      <c r="D8" s="226"/>
      <c r="E8" s="226"/>
      <c r="F8" s="226"/>
      <c r="G8" s="226"/>
    </row>
    <row r="9" spans="1:7" ht="34.5" customHeight="1">
      <c r="A9" s="7" t="s">
        <v>600</v>
      </c>
      <c r="B9" s="226" t="s">
        <v>706</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657</v>
      </c>
      <c r="C11" s="17">
        <v>0.05</v>
      </c>
      <c r="D11" s="16" t="s">
        <v>581</v>
      </c>
      <c r="E11" s="16" t="s">
        <v>573</v>
      </c>
      <c r="F11" s="25">
        <v>0.9</v>
      </c>
      <c r="G11" s="16" t="s">
        <v>604</v>
      </c>
    </row>
    <row r="12" spans="1:7" ht="23.25" customHeight="1">
      <c r="A12" s="223"/>
      <c r="B12" s="16" t="s">
        <v>707</v>
      </c>
      <c r="C12" s="17">
        <v>0.05</v>
      </c>
      <c r="D12" s="16" t="s">
        <v>581</v>
      </c>
      <c r="E12" s="16" t="s">
        <v>568</v>
      </c>
      <c r="F12" s="25">
        <v>1</v>
      </c>
      <c r="G12" s="16" t="s">
        <v>604</v>
      </c>
    </row>
    <row r="13" spans="1:7" ht="23.25" customHeight="1">
      <c r="A13" s="223"/>
      <c r="B13" s="16" t="s">
        <v>708</v>
      </c>
      <c r="C13" s="17">
        <v>0.05</v>
      </c>
      <c r="D13" s="16" t="s">
        <v>581</v>
      </c>
      <c r="E13" s="16" t="s">
        <v>573</v>
      </c>
      <c r="F13" s="25">
        <v>0.01</v>
      </c>
      <c r="G13" s="16" t="s">
        <v>604</v>
      </c>
    </row>
    <row r="14" spans="1:7" ht="23.25" customHeight="1">
      <c r="A14" s="223"/>
      <c r="B14" s="16" t="s">
        <v>709</v>
      </c>
      <c r="C14" s="17">
        <v>0.05</v>
      </c>
      <c r="D14" s="16" t="s">
        <v>581</v>
      </c>
      <c r="E14" s="16" t="s">
        <v>573</v>
      </c>
      <c r="F14" s="25">
        <v>0.01</v>
      </c>
      <c r="G14" s="16" t="s">
        <v>604</v>
      </c>
    </row>
    <row r="15" spans="1:7" ht="23.25" customHeight="1">
      <c r="A15" s="223"/>
      <c r="B15" s="16" t="s">
        <v>586</v>
      </c>
      <c r="C15" s="17">
        <v>0.05</v>
      </c>
      <c r="D15" s="16" t="s">
        <v>581</v>
      </c>
      <c r="E15" s="16" t="s">
        <v>573</v>
      </c>
      <c r="F15" s="25">
        <v>0.9</v>
      </c>
      <c r="G15" s="16" t="s">
        <v>604</v>
      </c>
    </row>
    <row r="16" spans="1:7" ht="23.25" customHeight="1">
      <c r="A16" s="223"/>
      <c r="B16" s="16" t="s">
        <v>612</v>
      </c>
      <c r="C16" s="17">
        <v>0.05</v>
      </c>
      <c r="D16" s="16" t="s">
        <v>581</v>
      </c>
      <c r="E16" s="16" t="s">
        <v>573</v>
      </c>
      <c r="F16" s="25">
        <v>0.9</v>
      </c>
      <c r="G16" s="16" t="s">
        <v>604</v>
      </c>
    </row>
    <row r="17" spans="1:7" ht="23.25" customHeight="1">
      <c r="A17" s="223"/>
      <c r="B17" s="16" t="s">
        <v>616</v>
      </c>
      <c r="C17" s="17">
        <v>0.05</v>
      </c>
      <c r="D17" s="16" t="s">
        <v>581</v>
      </c>
      <c r="E17" s="16" t="s">
        <v>568</v>
      </c>
      <c r="F17" s="25">
        <v>1</v>
      </c>
      <c r="G17" s="16" t="s">
        <v>604</v>
      </c>
    </row>
    <row r="18" spans="1:7" ht="23.25" customHeight="1">
      <c r="A18" s="223"/>
      <c r="B18" s="16" t="s">
        <v>710</v>
      </c>
      <c r="C18" s="17">
        <v>0.6</v>
      </c>
      <c r="D18" s="16" t="s">
        <v>584</v>
      </c>
      <c r="E18" s="16" t="s">
        <v>573</v>
      </c>
      <c r="F18" s="18">
        <v>2</v>
      </c>
      <c r="G18" s="16" t="s">
        <v>609</v>
      </c>
    </row>
    <row r="19" spans="1:7" ht="23.25" customHeight="1">
      <c r="A19" s="223"/>
      <c r="B19" s="16" t="s">
        <v>703</v>
      </c>
      <c r="C19" s="17">
        <v>0.05</v>
      </c>
      <c r="D19" s="16" t="s">
        <v>615</v>
      </c>
      <c r="E19" s="16" t="s">
        <v>568</v>
      </c>
      <c r="F19" s="18">
        <v>10</v>
      </c>
      <c r="G19" s="16" t="s">
        <v>604</v>
      </c>
    </row>
    <row r="20" spans="1:7" ht="23.25" customHeight="1">
      <c r="A20" s="223"/>
      <c r="B20" s="16"/>
      <c r="C20" s="17"/>
      <c r="D20" s="16"/>
      <c r="E20" s="16"/>
      <c r="F20" s="17"/>
      <c r="G20" s="16"/>
    </row>
    <row r="21" spans="1:7" ht="23.25" customHeight="1">
      <c r="A21" s="223"/>
      <c r="B21" s="7"/>
      <c r="C21" s="7"/>
      <c r="D21" s="20"/>
      <c r="E21" s="21"/>
      <c r="F21" s="21"/>
      <c r="G21" s="21"/>
    </row>
    <row r="22" spans="1:7" ht="13.5">
      <c r="A22" s="224" t="s">
        <v>617</v>
      </c>
      <c r="B22" s="224"/>
      <c r="C22" s="224"/>
      <c r="D22" s="224"/>
      <c r="E22" s="224"/>
      <c r="F22" s="224"/>
      <c r="G22" s="224"/>
    </row>
    <row r="23" spans="1:7" ht="13.5">
      <c r="A23" s="225"/>
      <c r="B23" s="225"/>
      <c r="C23" s="225"/>
      <c r="D23" s="225"/>
      <c r="E23" s="225"/>
      <c r="F23" s="225"/>
      <c r="G23" s="225"/>
    </row>
  </sheetData>
  <sheetProtection/>
  <mergeCells count="12">
    <mergeCell ref="B8:G8"/>
    <mergeCell ref="B9:G9"/>
    <mergeCell ref="A5:A6"/>
    <mergeCell ref="A10:A21"/>
    <mergeCell ref="B5:D6"/>
    <mergeCell ref="A22:G23"/>
    <mergeCell ref="A2:G2"/>
    <mergeCell ref="B4:D4"/>
    <mergeCell ref="F4:G4"/>
    <mergeCell ref="F5:G5"/>
    <mergeCell ref="F6:G6"/>
    <mergeCell ref="B7:G7"/>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G23"/>
  <sheetViews>
    <sheetView zoomScaleSheetLayoutView="100" workbookViewId="0" topLeftCell="A7">
      <selection activeCell="B15" sqref="B1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711</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712</v>
      </c>
      <c r="C7" s="226"/>
      <c r="D7" s="226"/>
      <c r="E7" s="226"/>
      <c r="F7" s="226"/>
      <c r="G7" s="226"/>
    </row>
    <row r="8" spans="1:7" ht="34.5" customHeight="1">
      <c r="A8" s="7" t="s">
        <v>599</v>
      </c>
      <c r="B8" s="226" t="s">
        <v>713</v>
      </c>
      <c r="C8" s="226"/>
      <c r="D8" s="226"/>
      <c r="E8" s="226"/>
      <c r="F8" s="226"/>
      <c r="G8" s="226"/>
    </row>
    <row r="9" spans="1:7" ht="34.5" customHeight="1">
      <c r="A9" s="7" t="s">
        <v>600</v>
      </c>
      <c r="B9" s="226" t="s">
        <v>714</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715</v>
      </c>
      <c r="C11" s="17">
        <v>0.05</v>
      </c>
      <c r="D11" s="16" t="s">
        <v>581</v>
      </c>
      <c r="E11" s="16" t="s">
        <v>568</v>
      </c>
      <c r="F11" s="25">
        <v>1</v>
      </c>
      <c r="G11" s="16" t="s">
        <v>604</v>
      </c>
    </row>
    <row r="12" spans="1:7" ht="23.25" customHeight="1">
      <c r="A12" s="223"/>
      <c r="B12" s="16" t="s">
        <v>611</v>
      </c>
      <c r="C12" s="17">
        <v>0.05</v>
      </c>
      <c r="D12" s="16" t="s">
        <v>581</v>
      </c>
      <c r="E12" s="16" t="s">
        <v>573</v>
      </c>
      <c r="F12" s="25">
        <v>0.9</v>
      </c>
      <c r="G12" s="16" t="s">
        <v>604</v>
      </c>
    </row>
    <row r="13" spans="1:7" ht="23.25" customHeight="1">
      <c r="A13" s="223"/>
      <c r="B13" s="16" t="s">
        <v>613</v>
      </c>
      <c r="C13" s="17">
        <v>0.05</v>
      </c>
      <c r="D13" s="16" t="s">
        <v>581</v>
      </c>
      <c r="E13" s="16" t="s">
        <v>573</v>
      </c>
      <c r="F13" s="25">
        <v>0.9</v>
      </c>
      <c r="G13" s="16" t="s">
        <v>604</v>
      </c>
    </row>
    <row r="14" spans="1:7" ht="23.25" customHeight="1">
      <c r="A14" s="223"/>
      <c r="B14" s="16" t="s">
        <v>716</v>
      </c>
      <c r="C14" s="17">
        <v>0.05</v>
      </c>
      <c r="D14" s="16" t="s">
        <v>581</v>
      </c>
      <c r="E14" s="16" t="s">
        <v>573</v>
      </c>
      <c r="F14" s="25">
        <v>0.9</v>
      </c>
      <c r="G14" s="16" t="s">
        <v>604</v>
      </c>
    </row>
    <row r="15" spans="1:7" ht="23.25" customHeight="1">
      <c r="A15" s="223"/>
      <c r="B15" s="16" t="s">
        <v>610</v>
      </c>
      <c r="C15" s="17">
        <v>0.05</v>
      </c>
      <c r="D15" s="16" t="s">
        <v>581</v>
      </c>
      <c r="E15" s="16" t="s">
        <v>573</v>
      </c>
      <c r="F15" s="25">
        <v>0.9</v>
      </c>
      <c r="G15" s="16" t="s">
        <v>604</v>
      </c>
    </row>
    <row r="16" spans="1:7" ht="23.25" customHeight="1">
      <c r="A16" s="223"/>
      <c r="B16" s="16" t="s">
        <v>616</v>
      </c>
      <c r="C16" s="17">
        <v>0.05</v>
      </c>
      <c r="D16" s="16" t="s">
        <v>581</v>
      </c>
      <c r="E16" s="16" t="s">
        <v>568</v>
      </c>
      <c r="F16" s="25">
        <v>1</v>
      </c>
      <c r="G16" s="16" t="s">
        <v>604</v>
      </c>
    </row>
    <row r="17" spans="1:7" ht="23.25" customHeight="1">
      <c r="A17" s="223"/>
      <c r="B17" s="16" t="s">
        <v>717</v>
      </c>
      <c r="C17" s="17">
        <v>0.05</v>
      </c>
      <c r="D17" s="16" t="s">
        <v>581</v>
      </c>
      <c r="E17" s="16" t="s">
        <v>568</v>
      </c>
      <c r="F17" s="25">
        <v>1</v>
      </c>
      <c r="G17" s="16" t="s">
        <v>604</v>
      </c>
    </row>
    <row r="18" spans="1:7" ht="23.25" customHeight="1">
      <c r="A18" s="223"/>
      <c r="B18" s="16" t="s">
        <v>718</v>
      </c>
      <c r="C18" s="17">
        <v>0.05</v>
      </c>
      <c r="D18" s="16" t="s">
        <v>615</v>
      </c>
      <c r="E18" s="16" t="s">
        <v>568</v>
      </c>
      <c r="F18" s="18">
        <v>30</v>
      </c>
      <c r="G18" s="16" t="s">
        <v>604</v>
      </c>
    </row>
    <row r="19" spans="1:7" ht="23.25" customHeight="1">
      <c r="A19" s="223"/>
      <c r="B19" s="16" t="s">
        <v>719</v>
      </c>
      <c r="C19" s="17">
        <v>0.6</v>
      </c>
      <c r="D19" s="16" t="s">
        <v>584</v>
      </c>
      <c r="E19" s="16" t="s">
        <v>573</v>
      </c>
      <c r="F19" s="18">
        <v>900</v>
      </c>
      <c r="G19" s="16" t="s">
        <v>609</v>
      </c>
    </row>
    <row r="20" spans="1:7" ht="23.25" customHeight="1">
      <c r="A20" s="223"/>
      <c r="B20" s="16"/>
      <c r="C20" s="17"/>
      <c r="D20" s="16"/>
      <c r="E20" s="16"/>
      <c r="F20" s="17"/>
      <c r="G20" s="16"/>
    </row>
    <row r="21" spans="1:7" ht="23.25" customHeight="1">
      <c r="A21" s="223"/>
      <c r="B21" s="7"/>
      <c r="C21" s="7"/>
      <c r="D21" s="20"/>
      <c r="E21" s="21"/>
      <c r="F21" s="21"/>
      <c r="G21" s="21"/>
    </row>
    <row r="22" spans="1:7" ht="13.5">
      <c r="A22" s="224" t="s">
        <v>617</v>
      </c>
      <c r="B22" s="224"/>
      <c r="C22" s="224"/>
      <c r="D22" s="224"/>
      <c r="E22" s="224"/>
      <c r="F22" s="224"/>
      <c r="G22" s="224"/>
    </row>
    <row r="23" spans="1:7" ht="13.5">
      <c r="A23" s="225"/>
      <c r="B23" s="225"/>
      <c r="C23" s="225"/>
      <c r="D23" s="225"/>
      <c r="E23" s="225"/>
      <c r="F23" s="225"/>
      <c r="G23" s="225"/>
    </row>
  </sheetData>
  <sheetProtection/>
  <mergeCells count="12">
    <mergeCell ref="B8:G8"/>
    <mergeCell ref="B9:G9"/>
    <mergeCell ref="A5:A6"/>
    <mergeCell ref="A10:A21"/>
    <mergeCell ref="B5:D6"/>
    <mergeCell ref="A22:G23"/>
    <mergeCell ref="A2:G2"/>
    <mergeCell ref="B4:D4"/>
    <mergeCell ref="F4:G4"/>
    <mergeCell ref="F5:G5"/>
    <mergeCell ref="F6:G6"/>
    <mergeCell ref="B7:G7"/>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G26"/>
  <sheetViews>
    <sheetView zoomScaleSheetLayoutView="100" workbookViewId="0" topLeftCell="A1">
      <selection activeCell="B16" sqref="B16"/>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720</v>
      </c>
      <c r="C4" s="222"/>
      <c r="D4" s="222"/>
      <c r="E4" s="7" t="s">
        <v>593</v>
      </c>
      <c r="F4" s="222" t="s">
        <v>594</v>
      </c>
      <c r="G4" s="222"/>
    </row>
    <row r="5" spans="1:7" ht="27.75" customHeight="1">
      <c r="A5" s="222" t="s">
        <v>595</v>
      </c>
      <c r="B5" s="222">
        <v>100</v>
      </c>
      <c r="C5" s="222"/>
      <c r="D5" s="222"/>
      <c r="E5" s="7" t="s">
        <v>596</v>
      </c>
      <c r="F5" s="222">
        <v>100</v>
      </c>
      <c r="G5" s="222"/>
    </row>
    <row r="6" spans="1:7" ht="27.75" customHeight="1">
      <c r="A6" s="222"/>
      <c r="B6" s="222"/>
      <c r="C6" s="222"/>
      <c r="D6" s="222"/>
      <c r="E6" s="7" t="s">
        <v>597</v>
      </c>
      <c r="F6" s="222"/>
      <c r="G6" s="222"/>
    </row>
    <row r="7" spans="1:7" ht="34.5" customHeight="1">
      <c r="A7" s="7" t="s">
        <v>598</v>
      </c>
      <c r="B7" s="226" t="s">
        <v>721</v>
      </c>
      <c r="C7" s="226"/>
      <c r="D7" s="226"/>
      <c r="E7" s="226"/>
      <c r="F7" s="226"/>
      <c r="G7" s="226"/>
    </row>
    <row r="8" spans="1:7" ht="34.5" customHeight="1">
      <c r="A8" s="7" t="s">
        <v>599</v>
      </c>
      <c r="B8" s="226" t="s">
        <v>722</v>
      </c>
      <c r="C8" s="226"/>
      <c r="D8" s="226"/>
      <c r="E8" s="226"/>
      <c r="F8" s="226"/>
      <c r="G8" s="226"/>
    </row>
    <row r="9" spans="1:7" ht="34.5" customHeight="1">
      <c r="A9" s="7" t="s">
        <v>600</v>
      </c>
      <c r="B9" s="226" t="s">
        <v>723</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724</v>
      </c>
      <c r="C11" s="17">
        <v>0.05</v>
      </c>
      <c r="D11" s="16" t="s">
        <v>581</v>
      </c>
      <c r="E11" s="16" t="s">
        <v>568</v>
      </c>
      <c r="F11" s="25">
        <v>1</v>
      </c>
      <c r="G11" s="16" t="s">
        <v>604</v>
      </c>
    </row>
    <row r="12" spans="1:7" ht="23.25" customHeight="1">
      <c r="A12" s="223"/>
      <c r="B12" s="16" t="s">
        <v>725</v>
      </c>
      <c r="C12" s="17">
        <v>0.05</v>
      </c>
      <c r="D12" s="16" t="s">
        <v>581</v>
      </c>
      <c r="E12" s="16" t="s">
        <v>573</v>
      </c>
      <c r="F12" s="25">
        <v>0.01</v>
      </c>
      <c r="G12" s="16" t="s">
        <v>604</v>
      </c>
    </row>
    <row r="13" spans="1:7" ht="23.25" customHeight="1">
      <c r="A13" s="223"/>
      <c r="B13" s="16" t="s">
        <v>726</v>
      </c>
      <c r="C13" s="17">
        <v>0.05</v>
      </c>
      <c r="D13" s="16" t="s">
        <v>581</v>
      </c>
      <c r="E13" s="16" t="s">
        <v>573</v>
      </c>
      <c r="F13" s="25">
        <v>0.98</v>
      </c>
      <c r="G13" s="16" t="s">
        <v>604</v>
      </c>
    </row>
    <row r="14" spans="1:7" ht="23.25" customHeight="1">
      <c r="A14" s="223"/>
      <c r="B14" s="16" t="s">
        <v>611</v>
      </c>
      <c r="C14" s="17">
        <v>0.02</v>
      </c>
      <c r="D14" s="16" t="s">
        <v>581</v>
      </c>
      <c r="E14" s="16" t="s">
        <v>573</v>
      </c>
      <c r="F14" s="25">
        <v>0.95</v>
      </c>
      <c r="G14" s="16" t="s">
        <v>604</v>
      </c>
    </row>
    <row r="15" spans="1:7" ht="23.25" customHeight="1">
      <c r="A15" s="223"/>
      <c r="B15" s="16" t="s">
        <v>727</v>
      </c>
      <c r="C15" s="17">
        <v>0.05</v>
      </c>
      <c r="D15" s="16" t="s">
        <v>581</v>
      </c>
      <c r="E15" s="16" t="s">
        <v>573</v>
      </c>
      <c r="F15" s="25">
        <v>0.9</v>
      </c>
      <c r="G15" s="16" t="s">
        <v>604</v>
      </c>
    </row>
    <row r="16" spans="1:7" ht="23.25" customHeight="1">
      <c r="A16" s="223"/>
      <c r="B16" s="16" t="s">
        <v>616</v>
      </c>
      <c r="C16" s="17">
        <v>0.05</v>
      </c>
      <c r="D16" s="16" t="s">
        <v>581</v>
      </c>
      <c r="E16" s="16" t="s">
        <v>568</v>
      </c>
      <c r="F16" s="25">
        <v>1</v>
      </c>
      <c r="G16" s="16" t="s">
        <v>604</v>
      </c>
    </row>
    <row r="17" spans="1:7" ht="23.25" customHeight="1">
      <c r="A17" s="223"/>
      <c r="B17" s="16" t="s">
        <v>728</v>
      </c>
      <c r="C17" s="17">
        <v>0.05</v>
      </c>
      <c r="D17" s="16" t="s">
        <v>662</v>
      </c>
      <c r="E17" s="16" t="s">
        <v>573</v>
      </c>
      <c r="F17" s="18">
        <v>10000</v>
      </c>
      <c r="G17" s="16" t="s">
        <v>604</v>
      </c>
    </row>
    <row r="18" spans="1:7" ht="23.25" customHeight="1">
      <c r="A18" s="223"/>
      <c r="B18" s="16" t="s">
        <v>729</v>
      </c>
      <c r="C18" s="17">
        <v>0.1</v>
      </c>
      <c r="D18" s="16" t="s">
        <v>730</v>
      </c>
      <c r="E18" s="16" t="s">
        <v>568</v>
      </c>
      <c r="F18" s="18">
        <v>4</v>
      </c>
      <c r="G18" s="16" t="s">
        <v>609</v>
      </c>
    </row>
    <row r="19" spans="1:7" ht="23.25" customHeight="1">
      <c r="A19" s="223"/>
      <c r="B19" s="16" t="s">
        <v>731</v>
      </c>
      <c r="C19" s="17">
        <v>0.1</v>
      </c>
      <c r="D19" s="16" t="s">
        <v>584</v>
      </c>
      <c r="E19" s="16" t="s">
        <v>573</v>
      </c>
      <c r="F19" s="18">
        <v>140000</v>
      </c>
      <c r="G19" s="16" t="s">
        <v>609</v>
      </c>
    </row>
    <row r="20" spans="1:7" ht="23.25" customHeight="1">
      <c r="A20" s="223"/>
      <c r="B20" s="16" t="s">
        <v>732</v>
      </c>
      <c r="C20" s="17">
        <v>0.03</v>
      </c>
      <c r="D20" s="16" t="s">
        <v>682</v>
      </c>
      <c r="E20" s="16" t="s">
        <v>573</v>
      </c>
      <c r="F20" s="18">
        <v>300</v>
      </c>
      <c r="G20" s="16" t="s">
        <v>604</v>
      </c>
    </row>
    <row r="21" spans="1:7" ht="23.25" customHeight="1">
      <c r="A21" s="223"/>
      <c r="B21" s="16" t="s">
        <v>733</v>
      </c>
      <c r="C21" s="17">
        <v>0.4</v>
      </c>
      <c r="D21" s="16" t="s">
        <v>576</v>
      </c>
      <c r="E21" s="16" t="s">
        <v>573</v>
      </c>
      <c r="F21" s="18">
        <v>300</v>
      </c>
      <c r="G21" s="16" t="s">
        <v>609</v>
      </c>
    </row>
    <row r="22" spans="1:7" ht="23.25" customHeight="1">
      <c r="A22" s="223"/>
      <c r="B22" s="16" t="s">
        <v>734</v>
      </c>
      <c r="C22" s="17">
        <v>0.05</v>
      </c>
      <c r="D22" s="16" t="s">
        <v>615</v>
      </c>
      <c r="E22" s="16" t="s">
        <v>568</v>
      </c>
      <c r="F22" s="18">
        <v>100</v>
      </c>
      <c r="G22" s="16" t="s">
        <v>604</v>
      </c>
    </row>
    <row r="23" spans="1:7" ht="23.25" customHeight="1">
      <c r="A23" s="223"/>
      <c r="B23" s="16"/>
      <c r="C23" s="17"/>
      <c r="D23" s="16"/>
      <c r="E23" s="16"/>
      <c r="F23" s="17"/>
      <c r="G23" s="16"/>
    </row>
    <row r="24" spans="1:7" ht="23.25" customHeight="1">
      <c r="A24" s="223"/>
      <c r="B24" s="7"/>
      <c r="C24" s="7"/>
      <c r="D24" s="20"/>
      <c r="E24" s="21"/>
      <c r="F24" s="21"/>
      <c r="G24" s="21"/>
    </row>
    <row r="25" spans="1:7" ht="13.5">
      <c r="A25" s="224" t="s">
        <v>617</v>
      </c>
      <c r="B25" s="224"/>
      <c r="C25" s="224"/>
      <c r="D25" s="224"/>
      <c r="E25" s="224"/>
      <c r="F25" s="224"/>
      <c r="G25" s="224"/>
    </row>
    <row r="26" spans="1:7" ht="13.5">
      <c r="A26" s="225"/>
      <c r="B26" s="225"/>
      <c r="C26" s="225"/>
      <c r="D26" s="225"/>
      <c r="E26" s="225"/>
      <c r="F26" s="225"/>
      <c r="G26" s="225"/>
    </row>
  </sheetData>
  <sheetProtection/>
  <mergeCells count="12">
    <mergeCell ref="B8:G8"/>
    <mergeCell ref="B9:G9"/>
    <mergeCell ref="A5:A6"/>
    <mergeCell ref="A10:A24"/>
    <mergeCell ref="B5:D6"/>
    <mergeCell ref="A25:G26"/>
    <mergeCell ref="A2:G2"/>
    <mergeCell ref="B4:D4"/>
    <mergeCell ref="F4:G4"/>
    <mergeCell ref="F5:G5"/>
    <mergeCell ref="F6:G6"/>
    <mergeCell ref="B7:G7"/>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G25"/>
  <sheetViews>
    <sheetView zoomScaleSheetLayoutView="100" workbookViewId="0" topLeftCell="A1">
      <selection activeCell="B17" sqref="B1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735</v>
      </c>
      <c r="C4" s="222"/>
      <c r="D4" s="222"/>
      <c r="E4" s="7" t="s">
        <v>593</v>
      </c>
      <c r="F4" s="222" t="s">
        <v>594</v>
      </c>
      <c r="G4" s="222"/>
    </row>
    <row r="5" spans="1:7" ht="27.75" customHeight="1">
      <c r="A5" s="222" t="s">
        <v>595</v>
      </c>
      <c r="B5" s="222">
        <v>40</v>
      </c>
      <c r="C5" s="222"/>
      <c r="D5" s="222"/>
      <c r="E5" s="7" t="s">
        <v>596</v>
      </c>
      <c r="F5" s="222">
        <v>40</v>
      </c>
      <c r="G5" s="222"/>
    </row>
    <row r="6" spans="1:7" ht="27.75" customHeight="1">
      <c r="A6" s="222"/>
      <c r="B6" s="222"/>
      <c r="C6" s="222"/>
      <c r="D6" s="222"/>
      <c r="E6" s="7" t="s">
        <v>597</v>
      </c>
      <c r="F6" s="222"/>
      <c r="G6" s="222"/>
    </row>
    <row r="7" spans="1:7" ht="34.5" customHeight="1">
      <c r="A7" s="7" t="s">
        <v>598</v>
      </c>
      <c r="B7" s="226" t="s">
        <v>736</v>
      </c>
      <c r="C7" s="226"/>
      <c r="D7" s="226"/>
      <c r="E7" s="226"/>
      <c r="F7" s="226"/>
      <c r="G7" s="226"/>
    </row>
    <row r="8" spans="1:7" ht="34.5" customHeight="1">
      <c r="A8" s="7" t="s">
        <v>599</v>
      </c>
      <c r="B8" s="226" t="s">
        <v>737</v>
      </c>
      <c r="C8" s="226"/>
      <c r="D8" s="226"/>
      <c r="E8" s="226"/>
      <c r="F8" s="226"/>
      <c r="G8" s="226"/>
    </row>
    <row r="9" spans="1:7" ht="34.5" customHeight="1">
      <c r="A9" s="7" t="s">
        <v>600</v>
      </c>
      <c r="B9" s="226" t="s">
        <v>738</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739</v>
      </c>
      <c r="C11" s="17">
        <v>0.05</v>
      </c>
      <c r="D11" s="16" t="s">
        <v>581</v>
      </c>
      <c r="E11" s="16" t="s">
        <v>568</v>
      </c>
      <c r="F11" s="25">
        <v>1</v>
      </c>
      <c r="G11" s="16" t="s">
        <v>604</v>
      </c>
    </row>
    <row r="12" spans="1:7" ht="23.25" customHeight="1">
      <c r="A12" s="223"/>
      <c r="B12" s="16" t="s">
        <v>657</v>
      </c>
      <c r="C12" s="17">
        <v>0.05</v>
      </c>
      <c r="D12" s="16" t="s">
        <v>581</v>
      </c>
      <c r="E12" s="16" t="s">
        <v>573</v>
      </c>
      <c r="F12" s="25">
        <v>0.9</v>
      </c>
      <c r="G12" s="16" t="s">
        <v>604</v>
      </c>
    </row>
    <row r="13" spans="1:7" ht="23.25" customHeight="1">
      <c r="A13" s="223"/>
      <c r="B13" s="16" t="s">
        <v>611</v>
      </c>
      <c r="C13" s="17">
        <v>0.05</v>
      </c>
      <c r="D13" s="16" t="s">
        <v>581</v>
      </c>
      <c r="E13" s="16" t="s">
        <v>573</v>
      </c>
      <c r="F13" s="25">
        <v>0.95</v>
      </c>
      <c r="G13" s="16" t="s">
        <v>604</v>
      </c>
    </row>
    <row r="14" spans="1:7" ht="23.25" customHeight="1">
      <c r="A14" s="223"/>
      <c r="B14" s="16" t="s">
        <v>727</v>
      </c>
      <c r="C14" s="17">
        <v>0.05</v>
      </c>
      <c r="D14" s="16" t="s">
        <v>581</v>
      </c>
      <c r="E14" s="16" t="s">
        <v>573</v>
      </c>
      <c r="F14" s="25">
        <v>0.9</v>
      </c>
      <c r="G14" s="16" t="s">
        <v>604</v>
      </c>
    </row>
    <row r="15" spans="1:7" ht="23.25" customHeight="1">
      <c r="A15" s="223"/>
      <c r="B15" s="16" t="s">
        <v>740</v>
      </c>
      <c r="C15" s="17">
        <v>0.05</v>
      </c>
      <c r="D15" s="16" t="s">
        <v>581</v>
      </c>
      <c r="E15" s="16" t="s">
        <v>573</v>
      </c>
      <c r="F15" s="25">
        <v>0.95</v>
      </c>
      <c r="G15" s="16" t="s">
        <v>604</v>
      </c>
    </row>
    <row r="16" spans="1:7" ht="23.25" customHeight="1">
      <c r="A16" s="223"/>
      <c r="B16" s="16" t="s">
        <v>616</v>
      </c>
      <c r="C16" s="17">
        <v>0.05</v>
      </c>
      <c r="D16" s="16" t="s">
        <v>581</v>
      </c>
      <c r="E16" s="16" t="s">
        <v>568</v>
      </c>
      <c r="F16" s="25">
        <v>1</v>
      </c>
      <c r="G16" s="16" t="s">
        <v>604</v>
      </c>
    </row>
    <row r="17" spans="1:7" ht="23.25" customHeight="1">
      <c r="A17" s="223"/>
      <c r="B17" s="16" t="s">
        <v>741</v>
      </c>
      <c r="C17" s="17">
        <v>0.05</v>
      </c>
      <c r="D17" s="16" t="s">
        <v>584</v>
      </c>
      <c r="E17" s="16" t="s">
        <v>573</v>
      </c>
      <c r="F17" s="18">
        <v>1</v>
      </c>
      <c r="G17" s="16" t="s">
        <v>604</v>
      </c>
    </row>
    <row r="18" spans="1:7" ht="23.25" customHeight="1">
      <c r="A18" s="223"/>
      <c r="B18" s="16" t="s">
        <v>742</v>
      </c>
      <c r="C18" s="17">
        <v>0.2</v>
      </c>
      <c r="D18" s="16" t="s">
        <v>608</v>
      </c>
      <c r="E18" s="16" t="s">
        <v>568</v>
      </c>
      <c r="F18" s="18">
        <v>0</v>
      </c>
      <c r="G18" s="16" t="s">
        <v>609</v>
      </c>
    </row>
    <row r="19" spans="1:7" ht="23.25" customHeight="1">
      <c r="A19" s="223"/>
      <c r="B19" s="16" t="s">
        <v>743</v>
      </c>
      <c r="C19" s="17">
        <v>0.2</v>
      </c>
      <c r="D19" s="16" t="s">
        <v>606</v>
      </c>
      <c r="E19" s="16" t="s">
        <v>573</v>
      </c>
      <c r="F19" s="18">
        <v>400</v>
      </c>
      <c r="G19" s="16" t="s">
        <v>609</v>
      </c>
    </row>
    <row r="20" spans="1:7" ht="23.25" customHeight="1">
      <c r="A20" s="223"/>
      <c r="B20" s="16" t="s">
        <v>744</v>
      </c>
      <c r="C20" s="17">
        <v>0.05</v>
      </c>
      <c r="D20" s="16" t="s">
        <v>615</v>
      </c>
      <c r="E20" s="16" t="s">
        <v>568</v>
      </c>
      <c r="F20" s="18">
        <v>40</v>
      </c>
      <c r="G20" s="16" t="s">
        <v>604</v>
      </c>
    </row>
    <row r="21" spans="1:7" ht="23.25" customHeight="1">
      <c r="A21" s="223"/>
      <c r="B21" s="16" t="s">
        <v>745</v>
      </c>
      <c r="C21" s="17">
        <v>0.2</v>
      </c>
      <c r="D21" s="16" t="s">
        <v>584</v>
      </c>
      <c r="E21" s="16" t="s">
        <v>573</v>
      </c>
      <c r="F21" s="18">
        <v>50</v>
      </c>
      <c r="G21" s="16" t="s">
        <v>609</v>
      </c>
    </row>
    <row r="22" spans="1:7" ht="23.25" customHeight="1">
      <c r="A22" s="223"/>
      <c r="B22" s="16"/>
      <c r="C22" s="17"/>
      <c r="D22" s="16"/>
      <c r="E22" s="16"/>
      <c r="F22" s="17"/>
      <c r="G22" s="16"/>
    </row>
    <row r="23" spans="1:7" ht="23.25" customHeight="1">
      <c r="A23" s="223"/>
      <c r="B23" s="7"/>
      <c r="C23" s="7"/>
      <c r="D23" s="20"/>
      <c r="E23" s="21"/>
      <c r="F23" s="21"/>
      <c r="G23" s="21"/>
    </row>
    <row r="24" spans="1:7" ht="13.5">
      <c r="A24" s="224" t="s">
        <v>617</v>
      </c>
      <c r="B24" s="224"/>
      <c r="C24" s="224"/>
      <c r="D24" s="224"/>
      <c r="E24" s="224"/>
      <c r="F24" s="224"/>
      <c r="G24" s="224"/>
    </row>
    <row r="25" spans="1:7" ht="13.5">
      <c r="A25" s="225"/>
      <c r="B25" s="225"/>
      <c r="C25" s="225"/>
      <c r="D25" s="225"/>
      <c r="E25" s="225"/>
      <c r="F25" s="225"/>
      <c r="G25" s="225"/>
    </row>
  </sheetData>
  <sheetProtection/>
  <mergeCells count="12">
    <mergeCell ref="B8:G8"/>
    <mergeCell ref="B9:G9"/>
    <mergeCell ref="A5:A6"/>
    <mergeCell ref="A10:A23"/>
    <mergeCell ref="B5:D6"/>
    <mergeCell ref="A24:G25"/>
    <mergeCell ref="A2:G2"/>
    <mergeCell ref="B4:D4"/>
    <mergeCell ref="F4:G4"/>
    <mergeCell ref="F5:G5"/>
    <mergeCell ref="F6:G6"/>
    <mergeCell ref="B7:G7"/>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G25"/>
  <sheetViews>
    <sheetView zoomScaleSheetLayoutView="100" workbookViewId="0" topLeftCell="A1">
      <selection activeCell="B15" sqref="B1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746</v>
      </c>
      <c r="C4" s="222"/>
      <c r="D4" s="222"/>
      <c r="E4" s="7" t="s">
        <v>593</v>
      </c>
      <c r="F4" s="222" t="s">
        <v>594</v>
      </c>
      <c r="G4" s="222"/>
    </row>
    <row r="5" spans="1:7" ht="27.75" customHeight="1">
      <c r="A5" s="222" t="s">
        <v>595</v>
      </c>
      <c r="B5" s="222">
        <v>99.3</v>
      </c>
      <c r="C5" s="222"/>
      <c r="D5" s="222"/>
      <c r="E5" s="7" t="s">
        <v>596</v>
      </c>
      <c r="F5" s="222">
        <v>99.3</v>
      </c>
      <c r="G5" s="222"/>
    </row>
    <row r="6" spans="1:7" ht="27.75" customHeight="1">
      <c r="A6" s="222"/>
      <c r="B6" s="222"/>
      <c r="C6" s="222"/>
      <c r="D6" s="222"/>
      <c r="E6" s="7" t="s">
        <v>597</v>
      </c>
      <c r="F6" s="222"/>
      <c r="G6" s="222"/>
    </row>
    <row r="7" spans="1:7" ht="34.5" customHeight="1">
      <c r="A7" s="7" t="s">
        <v>598</v>
      </c>
      <c r="B7" s="226" t="s">
        <v>747</v>
      </c>
      <c r="C7" s="226"/>
      <c r="D7" s="226"/>
      <c r="E7" s="226"/>
      <c r="F7" s="226"/>
      <c r="G7" s="226"/>
    </row>
    <row r="8" spans="1:7" ht="34.5" customHeight="1">
      <c r="A8" s="7" t="s">
        <v>599</v>
      </c>
      <c r="B8" s="226" t="s">
        <v>748</v>
      </c>
      <c r="C8" s="226"/>
      <c r="D8" s="226"/>
      <c r="E8" s="226"/>
      <c r="F8" s="226"/>
      <c r="G8" s="226"/>
    </row>
    <row r="9" spans="1:7" ht="34.5" customHeight="1">
      <c r="A9" s="7" t="s">
        <v>600</v>
      </c>
      <c r="B9" s="226" t="s">
        <v>749</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750</v>
      </c>
      <c r="C11" s="17">
        <v>0.05</v>
      </c>
      <c r="D11" s="16" t="s">
        <v>581</v>
      </c>
      <c r="E11" s="16" t="s">
        <v>568</v>
      </c>
      <c r="F11" s="25">
        <v>1</v>
      </c>
      <c r="G11" s="16" t="s">
        <v>604</v>
      </c>
    </row>
    <row r="12" spans="1:7" ht="23.25" customHeight="1">
      <c r="A12" s="223"/>
      <c r="B12" s="16" t="s">
        <v>751</v>
      </c>
      <c r="C12" s="17">
        <v>0.05</v>
      </c>
      <c r="D12" s="16" t="s">
        <v>581</v>
      </c>
      <c r="E12" s="16" t="s">
        <v>573</v>
      </c>
      <c r="F12" s="25">
        <v>0.95</v>
      </c>
      <c r="G12" s="16" t="s">
        <v>604</v>
      </c>
    </row>
    <row r="13" spans="1:7" ht="23.25" customHeight="1">
      <c r="A13" s="223"/>
      <c r="B13" s="16" t="s">
        <v>610</v>
      </c>
      <c r="C13" s="17">
        <v>0.03</v>
      </c>
      <c r="D13" s="16" t="s">
        <v>581</v>
      </c>
      <c r="E13" s="16" t="s">
        <v>573</v>
      </c>
      <c r="F13" s="25">
        <v>0.9</v>
      </c>
      <c r="G13" s="16" t="s">
        <v>604</v>
      </c>
    </row>
    <row r="14" spans="1:7" ht="23.25" customHeight="1">
      <c r="A14" s="223"/>
      <c r="B14" s="16" t="s">
        <v>611</v>
      </c>
      <c r="C14" s="17">
        <v>0.05</v>
      </c>
      <c r="D14" s="16" t="s">
        <v>581</v>
      </c>
      <c r="E14" s="16" t="s">
        <v>573</v>
      </c>
      <c r="F14" s="25">
        <v>0.9</v>
      </c>
      <c r="G14" s="16" t="s">
        <v>604</v>
      </c>
    </row>
    <row r="15" spans="1:7" ht="23.25" customHeight="1">
      <c r="A15" s="223"/>
      <c r="B15" s="16" t="s">
        <v>612</v>
      </c>
      <c r="C15" s="17">
        <v>0.02</v>
      </c>
      <c r="D15" s="16" t="s">
        <v>581</v>
      </c>
      <c r="E15" s="16" t="s">
        <v>573</v>
      </c>
      <c r="F15" s="25">
        <v>0.9</v>
      </c>
      <c r="G15" s="16" t="s">
        <v>604</v>
      </c>
    </row>
    <row r="16" spans="1:7" ht="23.25" customHeight="1">
      <c r="A16" s="223"/>
      <c r="B16" s="16" t="s">
        <v>613</v>
      </c>
      <c r="C16" s="17">
        <v>0.05</v>
      </c>
      <c r="D16" s="16" t="s">
        <v>581</v>
      </c>
      <c r="E16" s="16" t="s">
        <v>573</v>
      </c>
      <c r="F16" s="25">
        <v>0.9</v>
      </c>
      <c r="G16" s="16" t="s">
        <v>604</v>
      </c>
    </row>
    <row r="17" spans="1:7" ht="23.25" customHeight="1">
      <c r="A17" s="223"/>
      <c r="B17" s="16" t="s">
        <v>616</v>
      </c>
      <c r="C17" s="17">
        <v>0.05</v>
      </c>
      <c r="D17" s="16" t="s">
        <v>581</v>
      </c>
      <c r="E17" s="16" t="s">
        <v>568</v>
      </c>
      <c r="F17" s="18">
        <v>1</v>
      </c>
      <c r="G17" s="16" t="s">
        <v>604</v>
      </c>
    </row>
    <row r="18" spans="1:7" ht="23.25" customHeight="1">
      <c r="A18" s="223"/>
      <c r="B18" s="16" t="s">
        <v>752</v>
      </c>
      <c r="C18" s="17">
        <v>0.1</v>
      </c>
      <c r="D18" s="16" t="s">
        <v>608</v>
      </c>
      <c r="E18" s="16" t="s">
        <v>568</v>
      </c>
      <c r="F18" s="18">
        <v>273</v>
      </c>
      <c r="G18" s="16" t="s">
        <v>609</v>
      </c>
    </row>
    <row r="19" spans="1:7" ht="23.25" customHeight="1">
      <c r="A19" s="223"/>
      <c r="B19" s="16" t="s">
        <v>753</v>
      </c>
      <c r="C19" s="17">
        <v>0.5</v>
      </c>
      <c r="D19" s="16" t="s">
        <v>608</v>
      </c>
      <c r="E19" s="16" t="s">
        <v>568</v>
      </c>
      <c r="F19" s="18">
        <v>36</v>
      </c>
      <c r="G19" s="16" t="s">
        <v>609</v>
      </c>
    </row>
    <row r="20" spans="1:7" ht="23.25" customHeight="1">
      <c r="A20" s="223"/>
      <c r="B20" s="16" t="s">
        <v>754</v>
      </c>
      <c r="C20" s="17">
        <v>0.05</v>
      </c>
      <c r="D20" s="16" t="s">
        <v>615</v>
      </c>
      <c r="E20" s="16" t="s">
        <v>568</v>
      </c>
      <c r="F20" s="18">
        <v>99.3</v>
      </c>
      <c r="G20" s="16" t="s">
        <v>604</v>
      </c>
    </row>
    <row r="21" spans="1:7" ht="23.25" customHeight="1">
      <c r="A21" s="223"/>
      <c r="B21" s="16" t="s">
        <v>755</v>
      </c>
      <c r="C21" s="17">
        <v>0.05</v>
      </c>
      <c r="D21" s="16" t="s">
        <v>682</v>
      </c>
      <c r="E21" s="16" t="s">
        <v>573</v>
      </c>
      <c r="F21" s="18">
        <v>300</v>
      </c>
      <c r="G21" s="16" t="s">
        <v>604</v>
      </c>
    </row>
    <row r="22" spans="1:7" ht="23.25" customHeight="1">
      <c r="A22" s="223"/>
      <c r="B22" s="16"/>
      <c r="C22" s="17"/>
      <c r="D22" s="16"/>
      <c r="E22" s="16"/>
      <c r="F22" s="17"/>
      <c r="G22" s="16"/>
    </row>
    <row r="23" spans="1:7" ht="23.25" customHeight="1">
      <c r="A23" s="223"/>
      <c r="B23" s="7"/>
      <c r="C23" s="7"/>
      <c r="D23" s="20"/>
      <c r="E23" s="21"/>
      <c r="F23" s="21"/>
      <c r="G23" s="21"/>
    </row>
    <row r="24" spans="1:7" ht="13.5">
      <c r="A24" s="224" t="s">
        <v>617</v>
      </c>
      <c r="B24" s="224"/>
      <c r="C24" s="224"/>
      <c r="D24" s="224"/>
      <c r="E24" s="224"/>
      <c r="F24" s="224"/>
      <c r="G24" s="224"/>
    </row>
    <row r="25" spans="1:7" ht="13.5">
      <c r="A25" s="225"/>
      <c r="B25" s="225"/>
      <c r="C25" s="225"/>
      <c r="D25" s="225"/>
      <c r="E25" s="225"/>
      <c r="F25" s="225"/>
      <c r="G25" s="225"/>
    </row>
  </sheetData>
  <sheetProtection/>
  <mergeCells count="12">
    <mergeCell ref="B8:G8"/>
    <mergeCell ref="B9:G9"/>
    <mergeCell ref="A5:A6"/>
    <mergeCell ref="A10:A23"/>
    <mergeCell ref="B5:D6"/>
    <mergeCell ref="A24:G25"/>
    <mergeCell ref="A2:G2"/>
    <mergeCell ref="B4:D4"/>
    <mergeCell ref="F4:G4"/>
    <mergeCell ref="F5:G5"/>
    <mergeCell ref="F6:G6"/>
    <mergeCell ref="B7:G7"/>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G25"/>
  <sheetViews>
    <sheetView zoomScaleSheetLayoutView="100" workbookViewId="0" topLeftCell="A7">
      <selection activeCell="B12" sqref="B12"/>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756</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757</v>
      </c>
      <c r="C7" s="226"/>
      <c r="D7" s="226"/>
      <c r="E7" s="226"/>
      <c r="F7" s="226"/>
      <c r="G7" s="226"/>
    </row>
    <row r="8" spans="1:7" ht="34.5" customHeight="1">
      <c r="A8" s="7" t="s">
        <v>599</v>
      </c>
      <c r="B8" s="226" t="s">
        <v>758</v>
      </c>
      <c r="C8" s="226"/>
      <c r="D8" s="226"/>
      <c r="E8" s="226"/>
      <c r="F8" s="226"/>
      <c r="G8" s="226"/>
    </row>
    <row r="9" spans="1:7" ht="34.5" customHeight="1">
      <c r="A9" s="7" t="s">
        <v>600</v>
      </c>
      <c r="B9" s="226" t="s">
        <v>759</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760</v>
      </c>
      <c r="C11" s="17">
        <v>0.05</v>
      </c>
      <c r="D11" s="16" t="s">
        <v>581</v>
      </c>
      <c r="E11" s="16" t="s">
        <v>568</v>
      </c>
      <c r="F11" s="25">
        <v>1</v>
      </c>
      <c r="G11" s="16" t="s">
        <v>604</v>
      </c>
    </row>
    <row r="12" spans="1:7" ht="23.25" customHeight="1">
      <c r="A12" s="223"/>
      <c r="B12" s="16" t="s">
        <v>611</v>
      </c>
      <c r="C12" s="17">
        <v>0.05</v>
      </c>
      <c r="D12" s="16" t="s">
        <v>581</v>
      </c>
      <c r="E12" s="16" t="s">
        <v>573</v>
      </c>
      <c r="F12" s="25">
        <v>0.9</v>
      </c>
      <c r="G12" s="16" t="s">
        <v>604</v>
      </c>
    </row>
    <row r="13" spans="1:7" ht="23.25" customHeight="1">
      <c r="A13" s="223"/>
      <c r="B13" s="16" t="s">
        <v>727</v>
      </c>
      <c r="C13" s="17">
        <v>0.05</v>
      </c>
      <c r="D13" s="16" t="s">
        <v>581</v>
      </c>
      <c r="E13" s="16" t="s">
        <v>573</v>
      </c>
      <c r="F13" s="25">
        <v>0.9</v>
      </c>
      <c r="G13" s="16" t="s">
        <v>604</v>
      </c>
    </row>
    <row r="14" spans="1:7" ht="23.25" customHeight="1">
      <c r="A14" s="223"/>
      <c r="B14" s="16" t="s">
        <v>761</v>
      </c>
      <c r="C14" s="17">
        <v>0.1</v>
      </c>
      <c r="D14" s="16" t="s">
        <v>581</v>
      </c>
      <c r="E14" s="16" t="s">
        <v>573</v>
      </c>
      <c r="F14" s="25">
        <v>0.95</v>
      </c>
      <c r="G14" s="16" t="s">
        <v>604</v>
      </c>
    </row>
    <row r="15" spans="1:7" ht="23.25" customHeight="1">
      <c r="A15" s="223"/>
      <c r="B15" s="16" t="s">
        <v>616</v>
      </c>
      <c r="C15" s="17">
        <v>0.05</v>
      </c>
      <c r="D15" s="16" t="s">
        <v>581</v>
      </c>
      <c r="E15" s="16" t="s">
        <v>568</v>
      </c>
      <c r="F15" s="25">
        <v>1</v>
      </c>
      <c r="G15" s="16" t="s">
        <v>604</v>
      </c>
    </row>
    <row r="16" spans="1:7" ht="23.25" customHeight="1">
      <c r="A16" s="223"/>
      <c r="B16" s="16" t="s">
        <v>762</v>
      </c>
      <c r="C16" s="17">
        <v>0.05</v>
      </c>
      <c r="D16" s="16" t="s">
        <v>576</v>
      </c>
      <c r="E16" s="16" t="s">
        <v>573</v>
      </c>
      <c r="F16" s="18">
        <v>1</v>
      </c>
      <c r="G16" s="16" t="s">
        <v>604</v>
      </c>
    </row>
    <row r="17" spans="1:7" ht="23.25" customHeight="1">
      <c r="A17" s="223"/>
      <c r="B17" s="16" t="s">
        <v>763</v>
      </c>
      <c r="C17" s="17">
        <v>0.05</v>
      </c>
      <c r="D17" s="16" t="s">
        <v>615</v>
      </c>
      <c r="E17" s="16" t="s">
        <v>568</v>
      </c>
      <c r="F17" s="18">
        <v>10</v>
      </c>
      <c r="G17" s="16" t="s">
        <v>604</v>
      </c>
    </row>
    <row r="18" spans="1:7" ht="23.25" customHeight="1">
      <c r="A18" s="223"/>
      <c r="B18" s="16" t="s">
        <v>764</v>
      </c>
      <c r="C18" s="17">
        <v>0.6</v>
      </c>
      <c r="D18" s="16" t="s">
        <v>572</v>
      </c>
      <c r="E18" s="16" t="s">
        <v>573</v>
      </c>
      <c r="F18" s="18">
        <v>300</v>
      </c>
      <c r="G18" s="16" t="s">
        <v>609</v>
      </c>
    </row>
    <row r="19" spans="1:7" ht="23.25" customHeight="1">
      <c r="A19" s="223"/>
      <c r="B19" s="16"/>
      <c r="C19" s="17"/>
      <c r="D19" s="16"/>
      <c r="E19" s="16"/>
      <c r="F19" s="18"/>
      <c r="G19" s="16"/>
    </row>
    <row r="20" spans="1:7" ht="23.25" customHeight="1">
      <c r="A20" s="223"/>
      <c r="B20" s="16"/>
      <c r="C20" s="17"/>
      <c r="D20" s="16"/>
      <c r="E20" s="16"/>
      <c r="F20" s="18"/>
      <c r="G20" s="16"/>
    </row>
    <row r="21" spans="1:7" ht="23.25" customHeight="1">
      <c r="A21" s="223"/>
      <c r="B21" s="16"/>
      <c r="C21" s="17"/>
      <c r="D21" s="16"/>
      <c r="E21" s="16"/>
      <c r="F21" s="18"/>
      <c r="G21" s="16"/>
    </row>
    <row r="22" spans="1:7" ht="23.25" customHeight="1">
      <c r="A22" s="223"/>
      <c r="B22" s="16"/>
      <c r="C22" s="17"/>
      <c r="D22" s="16"/>
      <c r="E22" s="16"/>
      <c r="F22" s="17"/>
      <c r="G22" s="16"/>
    </row>
    <row r="23" spans="1:7" ht="23.25" customHeight="1">
      <c r="A23" s="223"/>
      <c r="B23" s="7"/>
      <c r="C23" s="7"/>
      <c r="D23" s="20"/>
      <c r="E23" s="21"/>
      <c r="F23" s="21"/>
      <c r="G23" s="21"/>
    </row>
    <row r="24" spans="1:7" ht="13.5">
      <c r="A24" s="224" t="s">
        <v>617</v>
      </c>
      <c r="B24" s="224"/>
      <c r="C24" s="224"/>
      <c r="D24" s="224"/>
      <c r="E24" s="224"/>
      <c r="F24" s="224"/>
      <c r="G24" s="224"/>
    </row>
    <row r="25" spans="1:7" ht="13.5">
      <c r="A25" s="225"/>
      <c r="B25" s="225"/>
      <c r="C25" s="225"/>
      <c r="D25" s="225"/>
      <c r="E25" s="225"/>
      <c r="F25" s="225"/>
      <c r="G25" s="225"/>
    </row>
  </sheetData>
  <sheetProtection/>
  <mergeCells count="12">
    <mergeCell ref="B8:G8"/>
    <mergeCell ref="B9:G9"/>
    <mergeCell ref="A5:A6"/>
    <mergeCell ref="A10:A23"/>
    <mergeCell ref="B5:D6"/>
    <mergeCell ref="A24:G25"/>
    <mergeCell ref="A2:G2"/>
    <mergeCell ref="B4:D4"/>
    <mergeCell ref="F4:G4"/>
    <mergeCell ref="F5:G5"/>
    <mergeCell ref="F6:G6"/>
    <mergeCell ref="B7:G7"/>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G29"/>
  <sheetViews>
    <sheetView zoomScaleSheetLayoutView="100" workbookViewId="0" topLeftCell="A1">
      <selection activeCell="B14" sqref="B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765</v>
      </c>
      <c r="C4" s="222"/>
      <c r="D4" s="222"/>
      <c r="E4" s="7" t="s">
        <v>593</v>
      </c>
      <c r="F4" s="222" t="s">
        <v>594</v>
      </c>
      <c r="G4" s="222"/>
    </row>
    <row r="5" spans="1:7" ht="27.75" customHeight="1">
      <c r="A5" s="222" t="s">
        <v>595</v>
      </c>
      <c r="B5" s="222">
        <v>1560.02</v>
      </c>
      <c r="C5" s="222"/>
      <c r="D5" s="222"/>
      <c r="E5" s="7" t="s">
        <v>596</v>
      </c>
      <c r="F5" s="222">
        <v>1560.02</v>
      </c>
      <c r="G5" s="222"/>
    </row>
    <row r="6" spans="1:7" ht="27.75" customHeight="1">
      <c r="A6" s="222"/>
      <c r="B6" s="222"/>
      <c r="C6" s="222"/>
      <c r="D6" s="222"/>
      <c r="E6" s="7" t="s">
        <v>597</v>
      </c>
      <c r="F6" s="222"/>
      <c r="G6" s="222"/>
    </row>
    <row r="7" spans="1:7" ht="34.5" customHeight="1">
      <c r="A7" s="7" t="s">
        <v>598</v>
      </c>
      <c r="B7" s="226" t="s">
        <v>766</v>
      </c>
      <c r="C7" s="226"/>
      <c r="D7" s="226"/>
      <c r="E7" s="226"/>
      <c r="F7" s="226"/>
      <c r="G7" s="226"/>
    </row>
    <row r="8" spans="1:7" ht="34.5" customHeight="1">
      <c r="A8" s="7" t="s">
        <v>599</v>
      </c>
      <c r="B8" s="226" t="s">
        <v>767</v>
      </c>
      <c r="C8" s="226"/>
      <c r="D8" s="226"/>
      <c r="E8" s="226"/>
      <c r="F8" s="226"/>
      <c r="G8" s="226"/>
    </row>
    <row r="9" spans="1:7" ht="34.5" customHeight="1">
      <c r="A9" s="7" t="s">
        <v>600</v>
      </c>
      <c r="B9" s="226" t="s">
        <v>768</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769</v>
      </c>
      <c r="C11" s="17">
        <v>0.3</v>
      </c>
      <c r="D11" s="16" t="s">
        <v>581</v>
      </c>
      <c r="E11" s="16" t="s">
        <v>652</v>
      </c>
      <c r="F11" s="25">
        <v>0.09</v>
      </c>
      <c r="G11" s="16" t="s">
        <v>609</v>
      </c>
    </row>
    <row r="12" spans="1:7" ht="23.25" customHeight="1">
      <c r="A12" s="223"/>
      <c r="B12" s="16" t="s">
        <v>770</v>
      </c>
      <c r="C12" s="17">
        <v>0.3</v>
      </c>
      <c r="D12" s="16" t="s">
        <v>581</v>
      </c>
      <c r="E12" s="16" t="s">
        <v>573</v>
      </c>
      <c r="F12" s="25">
        <v>0.99</v>
      </c>
      <c r="G12" s="16" t="s">
        <v>609</v>
      </c>
    </row>
    <row r="13" spans="1:7" ht="23.25" customHeight="1">
      <c r="A13" s="223"/>
      <c r="B13" s="16" t="s">
        <v>610</v>
      </c>
      <c r="C13" s="17">
        <v>0.02</v>
      </c>
      <c r="D13" s="16" t="s">
        <v>581</v>
      </c>
      <c r="E13" s="16" t="s">
        <v>573</v>
      </c>
      <c r="F13" s="25">
        <v>0.9</v>
      </c>
      <c r="G13" s="16" t="s">
        <v>604</v>
      </c>
    </row>
    <row r="14" spans="1:7" ht="23.25" customHeight="1">
      <c r="A14" s="223"/>
      <c r="B14" s="16" t="s">
        <v>586</v>
      </c>
      <c r="C14" s="17">
        <v>0.05</v>
      </c>
      <c r="D14" s="16" t="s">
        <v>581</v>
      </c>
      <c r="E14" s="16" t="s">
        <v>573</v>
      </c>
      <c r="F14" s="25">
        <v>0.9</v>
      </c>
      <c r="G14" s="16" t="s">
        <v>604</v>
      </c>
    </row>
    <row r="15" spans="1:7" ht="23.25" customHeight="1">
      <c r="A15" s="223"/>
      <c r="B15" s="16" t="s">
        <v>612</v>
      </c>
      <c r="C15" s="17">
        <v>0.02</v>
      </c>
      <c r="D15" s="16" t="s">
        <v>581</v>
      </c>
      <c r="E15" s="16" t="s">
        <v>573</v>
      </c>
      <c r="F15" s="25">
        <v>0.9</v>
      </c>
      <c r="G15" s="16" t="s">
        <v>604</v>
      </c>
    </row>
    <row r="16" spans="1:7" ht="23.25" customHeight="1">
      <c r="A16" s="223"/>
      <c r="B16" s="16" t="s">
        <v>716</v>
      </c>
      <c r="C16" s="17">
        <v>0.01</v>
      </c>
      <c r="D16" s="16" t="s">
        <v>581</v>
      </c>
      <c r="E16" s="16" t="s">
        <v>573</v>
      </c>
      <c r="F16" s="25">
        <v>0.9</v>
      </c>
      <c r="G16" s="16" t="s">
        <v>604</v>
      </c>
    </row>
    <row r="17" spans="1:7" ht="23.25" customHeight="1">
      <c r="A17" s="223"/>
      <c r="B17" s="16" t="s">
        <v>771</v>
      </c>
      <c r="C17" s="17">
        <v>0.02</v>
      </c>
      <c r="D17" s="16" t="s">
        <v>581</v>
      </c>
      <c r="E17" s="16" t="s">
        <v>573</v>
      </c>
      <c r="F17" s="25">
        <v>0.95</v>
      </c>
      <c r="G17" s="16" t="s">
        <v>604</v>
      </c>
    </row>
    <row r="18" spans="1:7" ht="23.25" customHeight="1">
      <c r="A18" s="223"/>
      <c r="B18" s="16" t="s">
        <v>772</v>
      </c>
      <c r="C18" s="17">
        <v>0.03</v>
      </c>
      <c r="D18" s="16" t="s">
        <v>581</v>
      </c>
      <c r="E18" s="16" t="s">
        <v>573</v>
      </c>
      <c r="F18" s="25">
        <v>0.95</v>
      </c>
      <c r="G18" s="16" t="s">
        <v>604</v>
      </c>
    </row>
    <row r="19" spans="1:7" ht="23.25" customHeight="1">
      <c r="A19" s="223"/>
      <c r="B19" s="16" t="s">
        <v>773</v>
      </c>
      <c r="C19" s="17">
        <v>0.02</v>
      </c>
      <c r="D19" s="16" t="s">
        <v>581</v>
      </c>
      <c r="E19" s="16" t="s">
        <v>568</v>
      </c>
      <c r="F19" s="25">
        <v>1</v>
      </c>
      <c r="G19" s="16" t="s">
        <v>604</v>
      </c>
    </row>
    <row r="20" spans="1:7" ht="23.25" customHeight="1">
      <c r="A20" s="223"/>
      <c r="B20" s="16" t="s">
        <v>613</v>
      </c>
      <c r="C20" s="17">
        <v>0.05</v>
      </c>
      <c r="D20" s="16" t="s">
        <v>581</v>
      </c>
      <c r="E20" s="16" t="s">
        <v>573</v>
      </c>
      <c r="F20" s="25">
        <v>0.9</v>
      </c>
      <c r="G20" s="16" t="s">
        <v>604</v>
      </c>
    </row>
    <row r="21" spans="1:7" ht="23.25" customHeight="1">
      <c r="A21" s="223"/>
      <c r="B21" s="16" t="s">
        <v>774</v>
      </c>
      <c r="C21" s="17">
        <v>0.03</v>
      </c>
      <c r="D21" s="16" t="s">
        <v>581</v>
      </c>
      <c r="E21" s="16" t="s">
        <v>568</v>
      </c>
      <c r="F21" s="25">
        <v>1</v>
      </c>
      <c r="G21" s="16" t="s">
        <v>604</v>
      </c>
    </row>
    <row r="22" spans="1:7" ht="23.25" customHeight="1">
      <c r="A22" s="223"/>
      <c r="B22" s="16" t="s">
        <v>616</v>
      </c>
      <c r="C22" s="17">
        <v>0.02</v>
      </c>
      <c r="D22" s="16" t="s">
        <v>581</v>
      </c>
      <c r="E22" s="16" t="s">
        <v>568</v>
      </c>
      <c r="F22" s="25">
        <v>1</v>
      </c>
      <c r="G22" s="16" t="s">
        <v>604</v>
      </c>
    </row>
    <row r="23" spans="1:7" ht="23.25" customHeight="1">
      <c r="A23" s="223"/>
      <c r="B23" s="16" t="s">
        <v>775</v>
      </c>
      <c r="C23" s="17">
        <v>0.05</v>
      </c>
      <c r="D23" s="16" t="s">
        <v>615</v>
      </c>
      <c r="E23" s="16" t="s">
        <v>568</v>
      </c>
      <c r="F23" s="18">
        <v>1560.02</v>
      </c>
      <c r="G23" s="16" t="s">
        <v>604</v>
      </c>
    </row>
    <row r="24" spans="1:7" ht="23.25" customHeight="1">
      <c r="A24" s="223"/>
      <c r="B24" s="16" t="s">
        <v>776</v>
      </c>
      <c r="C24" s="17">
        <v>0.02</v>
      </c>
      <c r="D24" s="16" t="s">
        <v>576</v>
      </c>
      <c r="E24" s="16" t="s">
        <v>568</v>
      </c>
      <c r="F24" s="18">
        <v>2</v>
      </c>
      <c r="G24" s="16" t="s">
        <v>604</v>
      </c>
    </row>
    <row r="25" spans="1:7" ht="23.25" customHeight="1">
      <c r="A25" s="223"/>
      <c r="B25" s="16" t="s">
        <v>777</v>
      </c>
      <c r="C25" s="17">
        <v>0.01</v>
      </c>
      <c r="D25" s="16" t="s">
        <v>576</v>
      </c>
      <c r="E25" s="16" t="s">
        <v>568</v>
      </c>
      <c r="F25" s="18">
        <v>1</v>
      </c>
      <c r="G25" s="16" t="s">
        <v>604</v>
      </c>
    </row>
    <row r="26" spans="1:7" ht="23.25" customHeight="1">
      <c r="A26" s="223"/>
      <c r="B26" s="16" t="s">
        <v>778</v>
      </c>
      <c r="C26" s="17">
        <v>0.05</v>
      </c>
      <c r="D26" s="16" t="s">
        <v>779</v>
      </c>
      <c r="E26" s="16" t="s">
        <v>652</v>
      </c>
      <c r="F26" s="18">
        <v>24</v>
      </c>
      <c r="G26" s="16" t="s">
        <v>604</v>
      </c>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G29"/>
  <sheetViews>
    <sheetView zoomScaleSheetLayoutView="100" workbookViewId="0" topLeftCell="A4">
      <selection activeCell="B12" sqref="B12"/>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780</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781</v>
      </c>
      <c r="C7" s="226"/>
      <c r="D7" s="226"/>
      <c r="E7" s="226"/>
      <c r="F7" s="226"/>
      <c r="G7" s="226"/>
    </row>
    <row r="8" spans="1:7" ht="34.5" customHeight="1">
      <c r="A8" s="7" t="s">
        <v>599</v>
      </c>
      <c r="B8" s="226" t="s">
        <v>782</v>
      </c>
      <c r="C8" s="226"/>
      <c r="D8" s="226"/>
      <c r="E8" s="226"/>
      <c r="F8" s="226"/>
      <c r="G8" s="226"/>
    </row>
    <row r="9" spans="1:7" ht="34.5" customHeight="1">
      <c r="A9" s="7" t="s">
        <v>600</v>
      </c>
      <c r="B9" s="226" t="s">
        <v>783</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623</v>
      </c>
      <c r="C11" s="17">
        <v>0.02</v>
      </c>
      <c r="D11" s="16" t="s">
        <v>581</v>
      </c>
      <c r="E11" s="16" t="s">
        <v>573</v>
      </c>
      <c r="F11" s="25">
        <v>0.9</v>
      </c>
      <c r="G11" s="16" t="s">
        <v>604</v>
      </c>
    </row>
    <row r="12" spans="1:7" ht="23.25" customHeight="1">
      <c r="A12" s="223"/>
      <c r="B12" s="16" t="s">
        <v>612</v>
      </c>
      <c r="C12" s="17">
        <v>0.03</v>
      </c>
      <c r="D12" s="16" t="s">
        <v>581</v>
      </c>
      <c r="E12" s="16" t="s">
        <v>573</v>
      </c>
      <c r="F12" s="25">
        <v>0.9</v>
      </c>
      <c r="G12" s="16" t="s">
        <v>604</v>
      </c>
    </row>
    <row r="13" spans="1:7" ht="23.25" customHeight="1">
      <c r="A13" s="223"/>
      <c r="B13" s="16" t="s">
        <v>586</v>
      </c>
      <c r="C13" s="17">
        <v>0.05</v>
      </c>
      <c r="D13" s="16" t="s">
        <v>581</v>
      </c>
      <c r="E13" s="16" t="s">
        <v>573</v>
      </c>
      <c r="F13" s="25">
        <v>0.95</v>
      </c>
      <c r="G13" s="16" t="s">
        <v>604</v>
      </c>
    </row>
    <row r="14" spans="1:7" ht="23.25" customHeight="1">
      <c r="A14" s="223"/>
      <c r="B14" s="16" t="s">
        <v>784</v>
      </c>
      <c r="C14" s="17">
        <v>0.1</v>
      </c>
      <c r="D14" s="16" t="s">
        <v>581</v>
      </c>
      <c r="E14" s="16" t="s">
        <v>568</v>
      </c>
      <c r="F14" s="25">
        <v>1</v>
      </c>
      <c r="G14" s="16" t="s">
        <v>609</v>
      </c>
    </row>
    <row r="15" spans="1:7" ht="23.25" customHeight="1">
      <c r="A15" s="223"/>
      <c r="B15" s="16" t="s">
        <v>785</v>
      </c>
      <c r="C15" s="17">
        <v>0.5</v>
      </c>
      <c r="D15" s="16" t="s">
        <v>581</v>
      </c>
      <c r="E15" s="16" t="s">
        <v>568</v>
      </c>
      <c r="F15" s="25">
        <v>1</v>
      </c>
      <c r="G15" s="16" t="s">
        <v>609</v>
      </c>
    </row>
    <row r="16" spans="1:7" ht="23.25" customHeight="1">
      <c r="A16" s="223"/>
      <c r="B16" s="16" t="s">
        <v>613</v>
      </c>
      <c r="C16" s="17">
        <v>0.05</v>
      </c>
      <c r="D16" s="16" t="s">
        <v>581</v>
      </c>
      <c r="E16" s="16" t="s">
        <v>573</v>
      </c>
      <c r="F16" s="25">
        <v>0.95</v>
      </c>
      <c r="G16" s="16" t="s">
        <v>604</v>
      </c>
    </row>
    <row r="17" spans="1:7" ht="23.25" customHeight="1">
      <c r="A17" s="223"/>
      <c r="B17" s="16" t="s">
        <v>786</v>
      </c>
      <c r="C17" s="17">
        <v>0.05</v>
      </c>
      <c r="D17" s="16" t="s">
        <v>581</v>
      </c>
      <c r="E17" s="16" t="s">
        <v>568</v>
      </c>
      <c r="F17" s="25">
        <v>1</v>
      </c>
      <c r="G17" s="16" t="s">
        <v>604</v>
      </c>
    </row>
    <row r="18" spans="1:7" ht="23.25" customHeight="1">
      <c r="A18" s="223"/>
      <c r="B18" s="16" t="s">
        <v>616</v>
      </c>
      <c r="C18" s="17">
        <v>0.02</v>
      </c>
      <c r="D18" s="16" t="s">
        <v>581</v>
      </c>
      <c r="E18" s="16" t="s">
        <v>568</v>
      </c>
      <c r="F18" s="25">
        <v>1</v>
      </c>
      <c r="G18" s="16" t="s">
        <v>604</v>
      </c>
    </row>
    <row r="19" spans="1:7" ht="23.25" customHeight="1">
      <c r="A19" s="223"/>
      <c r="B19" s="16" t="s">
        <v>787</v>
      </c>
      <c r="C19" s="17">
        <v>0.03</v>
      </c>
      <c r="D19" s="16" t="s">
        <v>576</v>
      </c>
      <c r="E19" s="16" t="s">
        <v>573</v>
      </c>
      <c r="F19" s="18">
        <v>2</v>
      </c>
      <c r="G19" s="16" t="s">
        <v>604</v>
      </c>
    </row>
    <row r="20" spans="1:7" ht="23.25" customHeight="1">
      <c r="A20" s="223"/>
      <c r="B20" s="16" t="s">
        <v>788</v>
      </c>
      <c r="C20" s="17">
        <v>0.05</v>
      </c>
      <c r="D20" s="16" t="s">
        <v>641</v>
      </c>
      <c r="E20" s="16" t="s">
        <v>573</v>
      </c>
      <c r="F20" s="18">
        <v>360</v>
      </c>
      <c r="G20" s="16" t="s">
        <v>604</v>
      </c>
    </row>
    <row r="21" spans="1:7" ht="23.25" customHeight="1">
      <c r="A21" s="223"/>
      <c r="B21" s="16" t="s">
        <v>789</v>
      </c>
      <c r="C21" s="17">
        <v>0.05</v>
      </c>
      <c r="D21" s="16" t="s">
        <v>615</v>
      </c>
      <c r="E21" s="16" t="s">
        <v>568</v>
      </c>
      <c r="F21" s="18">
        <v>10</v>
      </c>
      <c r="G21" s="16" t="s">
        <v>604</v>
      </c>
    </row>
    <row r="22" spans="1:7" ht="23.25" customHeight="1">
      <c r="A22" s="223"/>
      <c r="B22" s="16" t="s">
        <v>790</v>
      </c>
      <c r="C22" s="17">
        <v>0.05</v>
      </c>
      <c r="D22" s="16" t="s">
        <v>608</v>
      </c>
      <c r="E22" s="16" t="s">
        <v>573</v>
      </c>
      <c r="F22" s="18">
        <v>1</v>
      </c>
      <c r="G22" s="16" t="s">
        <v>604</v>
      </c>
    </row>
    <row r="23" spans="1:7" ht="23.25" customHeight="1">
      <c r="A23" s="223"/>
      <c r="B23" s="16"/>
      <c r="C23" s="17"/>
      <c r="D23" s="16"/>
      <c r="E23" s="16"/>
      <c r="F23" s="18"/>
      <c r="G23" s="16"/>
    </row>
    <row r="24" spans="1:7" ht="23.25" customHeight="1">
      <c r="A24" s="223"/>
      <c r="B24" s="16"/>
      <c r="C24" s="17"/>
      <c r="D24" s="16"/>
      <c r="E24" s="16"/>
      <c r="F24" s="18"/>
      <c r="G24" s="16"/>
    </row>
    <row r="25" spans="1:7" ht="23.25" customHeight="1">
      <c r="A25" s="223"/>
      <c r="B25" s="16"/>
      <c r="C25" s="17"/>
      <c r="D25" s="16"/>
      <c r="E25" s="16"/>
      <c r="F25" s="18"/>
      <c r="G25" s="16"/>
    </row>
    <row r="26" spans="1:7" ht="23.25" customHeight="1">
      <c r="A26" s="223"/>
      <c r="B26" s="16"/>
      <c r="C26" s="17"/>
      <c r="D26" s="16"/>
      <c r="E26" s="16"/>
      <c r="F26" s="18"/>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G29"/>
  <sheetViews>
    <sheetView zoomScaleSheetLayoutView="100" workbookViewId="0" topLeftCell="A4">
      <selection activeCell="B14" sqref="B1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791</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792</v>
      </c>
      <c r="C7" s="226"/>
      <c r="D7" s="226"/>
      <c r="E7" s="226"/>
      <c r="F7" s="226"/>
      <c r="G7" s="226"/>
    </row>
    <row r="8" spans="1:7" ht="34.5" customHeight="1">
      <c r="A8" s="7" t="s">
        <v>599</v>
      </c>
      <c r="B8" s="226" t="s">
        <v>782</v>
      </c>
      <c r="C8" s="226"/>
      <c r="D8" s="226"/>
      <c r="E8" s="226"/>
      <c r="F8" s="226"/>
      <c r="G8" s="226"/>
    </row>
    <row r="9" spans="1:7" ht="34.5" customHeight="1">
      <c r="A9" s="7" t="s">
        <v>600</v>
      </c>
      <c r="B9" s="226" t="s">
        <v>793</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794</v>
      </c>
      <c r="C11" s="17">
        <v>0.05</v>
      </c>
      <c r="D11" s="16" t="s">
        <v>581</v>
      </c>
      <c r="E11" s="16" t="s">
        <v>568</v>
      </c>
      <c r="F11" s="25">
        <v>1</v>
      </c>
      <c r="G11" s="16" t="s">
        <v>604</v>
      </c>
    </row>
    <row r="12" spans="1:7" ht="23.25" customHeight="1">
      <c r="A12" s="223"/>
      <c r="B12" s="16" t="s">
        <v>795</v>
      </c>
      <c r="C12" s="17">
        <v>0.05</v>
      </c>
      <c r="D12" s="16" t="s">
        <v>581</v>
      </c>
      <c r="E12" s="16" t="s">
        <v>568</v>
      </c>
      <c r="F12" s="25">
        <v>1</v>
      </c>
      <c r="G12" s="16" t="s">
        <v>604</v>
      </c>
    </row>
    <row r="13" spans="1:7" ht="23.25" customHeight="1">
      <c r="A13" s="223"/>
      <c r="B13" s="16" t="s">
        <v>611</v>
      </c>
      <c r="C13" s="17">
        <v>0.05</v>
      </c>
      <c r="D13" s="16" t="s">
        <v>581</v>
      </c>
      <c r="E13" s="16" t="s">
        <v>573</v>
      </c>
      <c r="F13" s="25">
        <v>0.9</v>
      </c>
      <c r="G13" s="16" t="s">
        <v>604</v>
      </c>
    </row>
    <row r="14" spans="1:7" ht="23.25" customHeight="1">
      <c r="A14" s="223"/>
      <c r="B14" s="16" t="s">
        <v>612</v>
      </c>
      <c r="C14" s="17">
        <v>0.05</v>
      </c>
      <c r="D14" s="16" t="s">
        <v>581</v>
      </c>
      <c r="E14" s="16" t="s">
        <v>573</v>
      </c>
      <c r="F14" s="25">
        <v>0.9</v>
      </c>
      <c r="G14" s="16" t="s">
        <v>604</v>
      </c>
    </row>
    <row r="15" spans="1:7" ht="23.25" customHeight="1">
      <c r="A15" s="223"/>
      <c r="B15" s="16" t="s">
        <v>796</v>
      </c>
      <c r="C15" s="17">
        <v>0.1</v>
      </c>
      <c r="D15" s="16" t="s">
        <v>581</v>
      </c>
      <c r="E15" s="16" t="s">
        <v>573</v>
      </c>
      <c r="F15" s="25">
        <v>0.01</v>
      </c>
      <c r="G15" s="16" t="s">
        <v>604</v>
      </c>
    </row>
    <row r="16" spans="1:7" ht="23.25" customHeight="1">
      <c r="A16" s="223"/>
      <c r="B16" s="16" t="s">
        <v>616</v>
      </c>
      <c r="C16" s="17">
        <v>0.05</v>
      </c>
      <c r="D16" s="16" t="s">
        <v>581</v>
      </c>
      <c r="E16" s="16" t="s">
        <v>568</v>
      </c>
      <c r="F16" s="25">
        <v>1</v>
      </c>
      <c r="G16" s="16" t="s">
        <v>604</v>
      </c>
    </row>
    <row r="17" spans="1:7" ht="23.25" customHeight="1">
      <c r="A17" s="223"/>
      <c r="B17" s="16" t="s">
        <v>797</v>
      </c>
      <c r="C17" s="17">
        <v>0.5</v>
      </c>
      <c r="D17" s="16" t="s">
        <v>576</v>
      </c>
      <c r="E17" s="16" t="s">
        <v>573</v>
      </c>
      <c r="F17" s="18">
        <v>30</v>
      </c>
      <c r="G17" s="16" t="s">
        <v>609</v>
      </c>
    </row>
    <row r="18" spans="1:7" ht="23.25" customHeight="1">
      <c r="A18" s="223"/>
      <c r="B18" s="16" t="s">
        <v>798</v>
      </c>
      <c r="C18" s="17">
        <v>0.05</v>
      </c>
      <c r="D18" s="16" t="s">
        <v>799</v>
      </c>
      <c r="E18" s="16" t="s">
        <v>568</v>
      </c>
      <c r="F18" s="18">
        <v>10</v>
      </c>
      <c r="G18" s="16" t="s">
        <v>604</v>
      </c>
    </row>
    <row r="19" spans="1:7" ht="23.25" customHeight="1">
      <c r="A19" s="223"/>
      <c r="B19" s="16" t="s">
        <v>800</v>
      </c>
      <c r="C19" s="17">
        <v>0.1</v>
      </c>
      <c r="D19" s="16" t="s">
        <v>576</v>
      </c>
      <c r="E19" s="16" t="s">
        <v>568</v>
      </c>
      <c r="F19" s="18">
        <v>0</v>
      </c>
      <c r="G19" s="16" t="s">
        <v>609</v>
      </c>
    </row>
    <row r="20" spans="1:7" ht="23.25" customHeight="1">
      <c r="A20" s="223"/>
      <c r="B20" s="16"/>
      <c r="C20" s="17"/>
      <c r="D20" s="16"/>
      <c r="E20" s="16"/>
      <c r="F20" s="18"/>
      <c r="G20" s="16"/>
    </row>
    <row r="21" spans="1:7" ht="23.25" customHeight="1">
      <c r="A21" s="223"/>
      <c r="B21" s="16"/>
      <c r="C21" s="17"/>
      <c r="D21" s="16"/>
      <c r="E21" s="16"/>
      <c r="F21" s="18"/>
      <c r="G21" s="16"/>
    </row>
    <row r="22" spans="1:7" ht="23.25" customHeight="1">
      <c r="A22" s="223"/>
      <c r="B22" s="16"/>
      <c r="C22" s="17"/>
      <c r="D22" s="16"/>
      <c r="E22" s="16"/>
      <c r="F22" s="18"/>
      <c r="G22" s="16"/>
    </row>
    <row r="23" spans="1:7" ht="23.25" customHeight="1">
      <c r="A23" s="223"/>
      <c r="B23" s="16"/>
      <c r="C23" s="17"/>
      <c r="D23" s="16"/>
      <c r="E23" s="16"/>
      <c r="F23" s="18"/>
      <c r="G23" s="16"/>
    </row>
    <row r="24" spans="1:7" ht="23.25" customHeight="1">
      <c r="A24" s="223"/>
      <c r="B24" s="16"/>
      <c r="C24" s="17"/>
      <c r="D24" s="16"/>
      <c r="E24" s="16"/>
      <c r="F24" s="18"/>
      <c r="G24" s="16"/>
    </row>
    <row r="25" spans="1:7" ht="23.25" customHeight="1">
      <c r="A25" s="223"/>
      <c r="B25" s="16"/>
      <c r="C25" s="17"/>
      <c r="D25" s="16"/>
      <c r="E25" s="16"/>
      <c r="F25" s="18"/>
      <c r="G25" s="16"/>
    </row>
    <row r="26" spans="1:7" ht="23.25" customHeight="1">
      <c r="A26" s="223"/>
      <c r="B26" s="16"/>
      <c r="C26" s="17"/>
      <c r="D26" s="16"/>
      <c r="E26" s="16"/>
      <c r="F26" s="18"/>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66"/>
  <sheetViews>
    <sheetView showGridLines="0" showZeros="0" zoomScaleSheetLayoutView="100" workbookViewId="0" topLeftCell="A4">
      <selection activeCell="B12" sqref="B12"/>
    </sheetView>
  </sheetViews>
  <sheetFormatPr defaultColWidth="23.57421875" defaultRowHeight="12.75" customHeight="1"/>
  <cols>
    <col min="1" max="1" width="23.57421875" style="55" customWidth="1"/>
    <col min="2" max="2" width="44.57421875" style="55" customWidth="1"/>
    <col min="3" max="5" width="15.421875" style="55" customWidth="1"/>
    <col min="6" max="255" width="6.8515625" style="55" customWidth="1"/>
    <col min="256" max="16384" width="23.57421875" style="55" customWidth="1"/>
  </cols>
  <sheetData>
    <row r="1" ht="19.5" customHeight="1">
      <c r="A1" s="56" t="s">
        <v>337</v>
      </c>
    </row>
    <row r="2" spans="1:5" ht="36" customHeight="1">
      <c r="A2" s="142" t="s">
        <v>338</v>
      </c>
      <c r="B2" s="122"/>
      <c r="C2" s="122"/>
      <c r="D2" s="122"/>
      <c r="E2" s="122"/>
    </row>
    <row r="3" spans="1:5" ht="19.5" customHeight="1">
      <c r="A3" s="133"/>
      <c r="B3" s="122"/>
      <c r="C3" s="122"/>
      <c r="D3" s="122"/>
      <c r="E3" s="122"/>
    </row>
    <row r="4" spans="1:5" ht="19.5" customHeight="1">
      <c r="A4" s="63"/>
      <c r="B4" s="62"/>
      <c r="C4" s="62"/>
      <c r="D4" s="62"/>
      <c r="E4" s="151" t="s">
        <v>313</v>
      </c>
    </row>
    <row r="5" spans="1:5" ht="19.5" customHeight="1">
      <c r="A5" s="200" t="s">
        <v>339</v>
      </c>
      <c r="B5" s="200"/>
      <c r="C5" s="200" t="s">
        <v>340</v>
      </c>
      <c r="D5" s="200"/>
      <c r="E5" s="200"/>
    </row>
    <row r="6" spans="1:5" ht="19.5" customHeight="1">
      <c r="A6" s="95" t="s">
        <v>341</v>
      </c>
      <c r="B6" s="95" t="s">
        <v>342</v>
      </c>
      <c r="C6" s="95" t="s">
        <v>343</v>
      </c>
      <c r="D6" s="95" t="s">
        <v>344</v>
      </c>
      <c r="E6" s="95" t="s">
        <v>345</v>
      </c>
    </row>
    <row r="7" spans="1:5" ht="19.5" customHeight="1">
      <c r="A7" s="95"/>
      <c r="B7" s="81" t="s">
        <v>318</v>
      </c>
      <c r="C7" s="95">
        <v>26818.05</v>
      </c>
      <c r="D7" s="95">
        <f>D8+D17+D22+D26</f>
        <v>17542.73</v>
      </c>
      <c r="E7" s="135">
        <v>9275.32</v>
      </c>
    </row>
    <row r="8" spans="1:5" ht="19.5" customHeight="1">
      <c r="A8" s="152">
        <v>204</v>
      </c>
      <c r="B8" s="152" t="s">
        <v>325</v>
      </c>
      <c r="C8" s="153">
        <f aca="true" t="shared" si="0" ref="C8:C28">D8+E8</f>
        <v>23712.55</v>
      </c>
      <c r="D8" s="154">
        <v>14437.23</v>
      </c>
      <c r="E8" s="154">
        <v>9275.32</v>
      </c>
    </row>
    <row r="9" spans="1:5" ht="19.5" customHeight="1">
      <c r="A9" s="152" t="s">
        <v>346</v>
      </c>
      <c r="B9" s="83" t="s">
        <v>347</v>
      </c>
      <c r="C9" s="153"/>
      <c r="D9" s="154"/>
      <c r="E9" s="154">
        <v>30</v>
      </c>
    </row>
    <row r="10" spans="1:5" ht="19.5" customHeight="1">
      <c r="A10" s="152" t="s">
        <v>348</v>
      </c>
      <c r="B10" s="83" t="s">
        <v>349</v>
      </c>
      <c r="C10" s="153"/>
      <c r="D10" s="154"/>
      <c r="E10" s="154">
        <v>30</v>
      </c>
    </row>
    <row r="11" spans="1:5" ht="19.5" customHeight="1">
      <c r="A11" s="155" t="s">
        <v>350</v>
      </c>
      <c r="B11" s="156" t="s">
        <v>351</v>
      </c>
      <c r="C11" s="153">
        <f t="shared" si="0"/>
        <v>23682.55</v>
      </c>
      <c r="D11" s="154">
        <v>14437.23</v>
      </c>
      <c r="E11" s="154">
        <v>9245.32</v>
      </c>
    </row>
    <row r="12" spans="1:5" ht="19.5" customHeight="1">
      <c r="A12" s="155" t="s">
        <v>352</v>
      </c>
      <c r="B12" s="156" t="s">
        <v>353</v>
      </c>
      <c r="C12" s="153">
        <f t="shared" si="0"/>
        <v>14437.23</v>
      </c>
      <c r="D12" s="154">
        <v>14437.23</v>
      </c>
      <c r="E12" s="154"/>
    </row>
    <row r="13" spans="1:5" ht="19.5" customHeight="1">
      <c r="A13" s="155" t="s">
        <v>354</v>
      </c>
      <c r="B13" s="156" t="s">
        <v>355</v>
      </c>
      <c r="C13" s="153">
        <f t="shared" si="0"/>
        <v>6510.1</v>
      </c>
      <c r="D13" s="154"/>
      <c r="E13" s="154">
        <v>6510.1</v>
      </c>
    </row>
    <row r="14" spans="1:5" ht="19.5" customHeight="1">
      <c r="A14" s="76" t="s">
        <v>356</v>
      </c>
      <c r="B14" s="76" t="s">
        <v>357</v>
      </c>
      <c r="C14" s="153">
        <f t="shared" si="0"/>
        <v>1733.22</v>
      </c>
      <c r="D14" s="154"/>
      <c r="E14" s="154">
        <v>1733.22</v>
      </c>
    </row>
    <row r="15" spans="1:5" ht="19.5" customHeight="1">
      <c r="A15" s="76" t="s">
        <v>358</v>
      </c>
      <c r="B15" s="76" t="s">
        <v>359</v>
      </c>
      <c r="C15" s="153">
        <f t="shared" si="0"/>
        <v>992</v>
      </c>
      <c r="D15" s="154"/>
      <c r="E15" s="154">
        <v>992</v>
      </c>
    </row>
    <row r="16" spans="1:5" ht="19.5" customHeight="1">
      <c r="A16" s="76" t="s">
        <v>360</v>
      </c>
      <c r="B16" s="76" t="s">
        <v>361</v>
      </c>
      <c r="C16" s="153">
        <f t="shared" si="0"/>
        <v>10</v>
      </c>
      <c r="D16" s="154"/>
      <c r="E16" s="154">
        <v>10</v>
      </c>
    </row>
    <row r="17" spans="1:5" ht="19.5" customHeight="1">
      <c r="A17" s="76" t="s">
        <v>362</v>
      </c>
      <c r="B17" s="76" t="s">
        <v>327</v>
      </c>
      <c r="C17" s="153">
        <f t="shared" si="0"/>
        <v>1706.26</v>
      </c>
      <c r="D17" s="154">
        <v>1706.26</v>
      </c>
      <c r="E17" s="154"/>
    </row>
    <row r="18" spans="1:5" ht="19.5" customHeight="1">
      <c r="A18" s="76" t="s">
        <v>363</v>
      </c>
      <c r="B18" s="76" t="s">
        <v>364</v>
      </c>
      <c r="C18" s="153">
        <f t="shared" si="0"/>
        <v>1706.26</v>
      </c>
      <c r="D18" s="154">
        <f>SUM(D19:D21)</f>
        <v>1706.26</v>
      </c>
      <c r="E18" s="154"/>
    </row>
    <row r="19" spans="1:5" ht="19.5" customHeight="1">
      <c r="A19" s="76" t="s">
        <v>365</v>
      </c>
      <c r="B19" s="76" t="s">
        <v>366</v>
      </c>
      <c r="C19" s="153">
        <f t="shared" si="0"/>
        <v>933.82</v>
      </c>
      <c r="D19" s="154">
        <v>933.82</v>
      </c>
      <c r="E19" s="154"/>
    </row>
    <row r="20" spans="1:5" ht="19.5" customHeight="1">
      <c r="A20" s="76" t="s">
        <v>367</v>
      </c>
      <c r="B20" s="76" t="s">
        <v>368</v>
      </c>
      <c r="C20" s="153">
        <f t="shared" si="0"/>
        <v>466.91</v>
      </c>
      <c r="D20" s="154">
        <v>466.91</v>
      </c>
      <c r="E20" s="154"/>
    </row>
    <row r="21" spans="1:5" ht="19.5" customHeight="1">
      <c r="A21" s="76" t="s">
        <v>369</v>
      </c>
      <c r="B21" s="76" t="s">
        <v>370</v>
      </c>
      <c r="C21" s="153">
        <f t="shared" si="0"/>
        <v>305.53</v>
      </c>
      <c r="D21" s="154">
        <v>305.53</v>
      </c>
      <c r="E21" s="154"/>
    </row>
    <row r="22" spans="1:5" ht="19.5" customHeight="1">
      <c r="A22" s="76" t="s">
        <v>371</v>
      </c>
      <c r="B22" s="76" t="s">
        <v>329</v>
      </c>
      <c r="C22" s="153">
        <f t="shared" si="0"/>
        <v>698.87</v>
      </c>
      <c r="D22" s="154">
        <v>698.87</v>
      </c>
      <c r="E22" s="154"/>
    </row>
    <row r="23" spans="1:5" ht="19.5" customHeight="1">
      <c r="A23" s="76" t="s">
        <v>372</v>
      </c>
      <c r="B23" s="76" t="s">
        <v>373</v>
      </c>
      <c r="C23" s="153">
        <f t="shared" si="0"/>
        <v>698.87</v>
      </c>
      <c r="D23" s="154">
        <f>SUM(D24:D25)</f>
        <v>698.87</v>
      </c>
      <c r="E23" s="154"/>
    </row>
    <row r="24" spans="1:5" ht="19.5" customHeight="1">
      <c r="A24" s="76" t="s">
        <v>374</v>
      </c>
      <c r="B24" s="76" t="s">
        <v>375</v>
      </c>
      <c r="C24" s="153">
        <f t="shared" si="0"/>
        <v>569.75</v>
      </c>
      <c r="D24" s="154">
        <v>569.75</v>
      </c>
      <c r="E24" s="154"/>
    </row>
    <row r="25" spans="1:5" ht="19.5" customHeight="1">
      <c r="A25" s="76" t="s">
        <v>376</v>
      </c>
      <c r="B25" s="76" t="s">
        <v>377</v>
      </c>
      <c r="C25" s="153">
        <f t="shared" si="0"/>
        <v>129.12</v>
      </c>
      <c r="D25" s="154">
        <v>129.12</v>
      </c>
      <c r="E25" s="154"/>
    </row>
    <row r="26" spans="1:5" ht="19.5" customHeight="1">
      <c r="A26" s="76" t="s">
        <v>378</v>
      </c>
      <c r="B26" s="76" t="s">
        <v>333</v>
      </c>
      <c r="C26" s="153">
        <f t="shared" si="0"/>
        <v>700.37</v>
      </c>
      <c r="D26" s="154">
        <v>700.37</v>
      </c>
      <c r="E26" s="154"/>
    </row>
    <row r="27" spans="1:5" ht="19.5" customHeight="1">
      <c r="A27" s="76" t="s">
        <v>379</v>
      </c>
      <c r="B27" s="76" t="s">
        <v>380</v>
      </c>
      <c r="C27" s="153">
        <f t="shared" si="0"/>
        <v>700.37</v>
      </c>
      <c r="D27" s="154">
        <v>700.37</v>
      </c>
      <c r="E27" s="154"/>
    </row>
    <row r="28" spans="1:5" ht="19.5" customHeight="1">
      <c r="A28" s="76" t="s">
        <v>381</v>
      </c>
      <c r="B28" s="76" t="s">
        <v>382</v>
      </c>
      <c r="C28" s="153">
        <f t="shared" si="0"/>
        <v>700.37</v>
      </c>
      <c r="D28" s="154">
        <v>700.37</v>
      </c>
      <c r="E28" s="154"/>
    </row>
    <row r="29" spans="1:5" ht="19.5" customHeight="1">
      <c r="A29" s="95"/>
      <c r="B29" s="157"/>
      <c r="C29" s="95"/>
      <c r="D29" s="95"/>
      <c r="E29" s="135"/>
    </row>
    <row r="30" spans="1:5" ht="19.5" customHeight="1">
      <c r="A30" s="95"/>
      <c r="B30" s="157"/>
      <c r="C30" s="95"/>
      <c r="D30" s="95"/>
      <c r="E30" s="135"/>
    </row>
    <row r="31" spans="1:5" ht="19.5" customHeight="1">
      <c r="A31" s="95"/>
      <c r="B31" s="157"/>
      <c r="C31" s="95"/>
      <c r="D31" s="95"/>
      <c r="E31" s="135"/>
    </row>
    <row r="32" spans="1:5" ht="19.5" customHeight="1">
      <c r="A32" s="95"/>
      <c r="B32" s="157"/>
      <c r="C32" s="95"/>
      <c r="D32" s="95"/>
      <c r="E32" s="135"/>
    </row>
    <row r="33" spans="1:5" ht="19.5" customHeight="1">
      <c r="A33" s="95"/>
      <c r="B33" s="157"/>
      <c r="C33" s="95"/>
      <c r="D33" s="95"/>
      <c r="E33" s="135"/>
    </row>
    <row r="34" spans="1:5" ht="19.5" customHeight="1">
      <c r="A34" s="95"/>
      <c r="B34" s="157"/>
      <c r="C34" s="95"/>
      <c r="D34" s="95"/>
      <c r="E34" s="135"/>
    </row>
    <row r="35" spans="1:5" ht="19.5" customHeight="1">
      <c r="A35" s="95"/>
      <c r="B35" s="157"/>
      <c r="C35" s="95"/>
      <c r="D35" s="95"/>
      <c r="E35" s="135"/>
    </row>
    <row r="36" spans="1:5" ht="19.5" customHeight="1">
      <c r="A36" s="95"/>
      <c r="B36" s="157"/>
      <c r="C36" s="95"/>
      <c r="D36" s="95"/>
      <c r="E36" s="135"/>
    </row>
    <row r="37" spans="1:5" ht="19.5" customHeight="1">
      <c r="A37" s="95"/>
      <c r="B37" s="157"/>
      <c r="C37" s="95"/>
      <c r="D37" s="95"/>
      <c r="E37" s="135"/>
    </row>
    <row r="38" spans="1:5" ht="19.5" customHeight="1">
      <c r="A38" s="95"/>
      <c r="B38" s="157"/>
      <c r="C38" s="95"/>
      <c r="D38" s="95"/>
      <c r="E38" s="135"/>
    </row>
    <row r="39" spans="1:5" ht="19.5" customHeight="1">
      <c r="A39" s="95"/>
      <c r="B39" s="157"/>
      <c r="C39" s="95"/>
      <c r="D39" s="95"/>
      <c r="E39" s="135"/>
    </row>
    <row r="40" spans="1:5" ht="19.5" customHeight="1">
      <c r="A40" s="95"/>
      <c r="B40" s="157"/>
      <c r="C40" s="95"/>
      <c r="D40" s="95"/>
      <c r="E40" s="135"/>
    </row>
    <row r="41" spans="1:5" ht="19.5" customHeight="1">
      <c r="A41" s="95"/>
      <c r="B41" s="157"/>
      <c r="C41" s="95"/>
      <c r="D41" s="95"/>
      <c r="E41" s="135"/>
    </row>
    <row r="42" spans="1:5" ht="19.5" customHeight="1">
      <c r="A42" s="95"/>
      <c r="B42" s="157"/>
      <c r="C42" s="95"/>
      <c r="D42" s="95"/>
      <c r="E42" s="135"/>
    </row>
    <row r="43" spans="1:5" ht="19.5" customHeight="1">
      <c r="A43" s="95"/>
      <c r="B43" s="157"/>
      <c r="C43" s="95"/>
      <c r="D43" s="95"/>
      <c r="E43" s="135"/>
    </row>
    <row r="44" spans="1:5" ht="19.5" customHeight="1">
      <c r="A44" s="95"/>
      <c r="B44" s="157"/>
      <c r="C44" s="95"/>
      <c r="D44" s="95"/>
      <c r="E44" s="135"/>
    </row>
    <row r="45" spans="1:5" ht="19.5" customHeight="1">
      <c r="A45" s="95"/>
      <c r="B45" s="157"/>
      <c r="C45" s="95"/>
      <c r="D45" s="95"/>
      <c r="E45" s="135"/>
    </row>
    <row r="46" spans="1:5" ht="19.5" customHeight="1">
      <c r="A46" s="95"/>
      <c r="B46" s="157"/>
      <c r="C46" s="95"/>
      <c r="D46" s="95"/>
      <c r="E46" s="135"/>
    </row>
    <row r="47" spans="1:5" ht="19.5" customHeight="1">
      <c r="A47" s="95"/>
      <c r="B47" s="157"/>
      <c r="C47" s="95"/>
      <c r="D47" s="95"/>
      <c r="E47" s="135"/>
    </row>
    <row r="48" spans="1:5" ht="19.5" customHeight="1">
      <c r="A48" s="95"/>
      <c r="B48" s="157"/>
      <c r="C48" s="95"/>
      <c r="D48" s="95"/>
      <c r="E48" s="135"/>
    </row>
    <row r="49" spans="1:5" ht="19.5" customHeight="1">
      <c r="A49" s="158"/>
      <c r="B49" s="159"/>
      <c r="C49" s="160"/>
      <c r="D49" s="161"/>
      <c r="E49" s="162"/>
    </row>
    <row r="50" spans="1:5" ht="19.5" customHeight="1">
      <c r="A50" s="131" t="s">
        <v>383</v>
      </c>
      <c r="B50" s="57"/>
      <c r="C50" s="57"/>
      <c r="D50" s="57"/>
      <c r="E50" s="57"/>
    </row>
    <row r="51" spans="1:5" ht="12.75" customHeight="1">
      <c r="A51" s="57"/>
      <c r="B51" s="57"/>
      <c r="C51" s="57"/>
      <c r="D51" s="57"/>
      <c r="E51" s="57"/>
    </row>
    <row r="52" spans="1:5" ht="12.75" customHeight="1">
      <c r="A52" s="57"/>
      <c r="B52" s="57"/>
      <c r="C52" s="57"/>
      <c r="D52" s="57"/>
      <c r="E52" s="57"/>
    </row>
    <row r="53" spans="1:5" ht="12.75" customHeight="1">
      <c r="A53" s="57"/>
      <c r="B53" s="57"/>
      <c r="C53" s="57"/>
      <c r="D53" s="57"/>
      <c r="E53" s="57"/>
    </row>
    <row r="54" spans="1:5" ht="12.75" customHeight="1">
      <c r="A54" s="57"/>
      <c r="B54" s="57"/>
      <c r="D54" s="57"/>
      <c r="E54" s="57"/>
    </row>
    <row r="55" spans="1:5" ht="12.75" customHeight="1">
      <c r="A55" s="57"/>
      <c r="B55" s="57"/>
      <c r="D55" s="57"/>
      <c r="E55" s="57"/>
    </row>
    <row r="56" s="57" customFormat="1" ht="12.75" customHeight="1"/>
    <row r="57" spans="1:2" ht="12.75" customHeight="1">
      <c r="A57" s="57"/>
      <c r="B57" s="57"/>
    </row>
    <row r="58" spans="1:4" ht="12.75" customHeight="1">
      <c r="A58" s="57"/>
      <c r="B58" s="57"/>
      <c r="D58" s="57"/>
    </row>
    <row r="59" spans="1:2" ht="12.75" customHeight="1">
      <c r="A59" s="57"/>
      <c r="B59" s="57"/>
    </row>
    <row r="60" spans="1:2" ht="12.75" customHeight="1">
      <c r="A60" s="57"/>
      <c r="B60" s="57"/>
    </row>
    <row r="61" spans="2:3" ht="12.75" customHeight="1">
      <c r="B61" s="57"/>
      <c r="C61" s="57"/>
    </row>
    <row r="63" ht="12.75" customHeight="1">
      <c r="A63" s="57"/>
    </row>
    <row r="65" ht="12.75" customHeight="1">
      <c r="B65" s="57"/>
    </row>
    <row r="66" ht="12.75" customHeight="1">
      <c r="B66" s="57"/>
    </row>
  </sheetData>
  <sheetProtection/>
  <mergeCells count="2">
    <mergeCell ref="A5:B5"/>
    <mergeCell ref="C5:E5"/>
  </mergeCells>
  <printOptions horizontalCentered="1"/>
  <pageMargins left="0" right="0" top="1" bottom="1" header="0.5" footer="0.5"/>
  <pageSetup fitToHeight="1" fitToWidth="1" orientation="landscape" paperSize="9"/>
</worksheet>
</file>

<file path=xl/worksheets/sheet30.xml><?xml version="1.0" encoding="utf-8"?>
<worksheet xmlns="http://schemas.openxmlformats.org/spreadsheetml/2006/main" xmlns:r="http://schemas.openxmlformats.org/officeDocument/2006/relationships">
  <dimension ref="A1:G29"/>
  <sheetViews>
    <sheetView zoomScaleSheetLayoutView="100" workbookViewId="0" topLeftCell="A1">
      <selection activeCell="D36" sqref="D36"/>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801</v>
      </c>
      <c r="C4" s="222"/>
      <c r="D4" s="222"/>
      <c r="E4" s="7" t="s">
        <v>593</v>
      </c>
      <c r="F4" s="222" t="s">
        <v>594</v>
      </c>
      <c r="G4" s="222"/>
    </row>
    <row r="5" spans="1:7" ht="27.75" customHeight="1">
      <c r="A5" s="222" t="s">
        <v>595</v>
      </c>
      <c r="B5" s="222">
        <v>300.3</v>
      </c>
      <c r="C5" s="222"/>
      <c r="D5" s="222"/>
      <c r="E5" s="7" t="s">
        <v>596</v>
      </c>
      <c r="F5" s="222">
        <v>300.3</v>
      </c>
      <c r="G5" s="222"/>
    </row>
    <row r="6" spans="1:7" ht="27.75" customHeight="1">
      <c r="A6" s="222"/>
      <c r="B6" s="222"/>
      <c r="C6" s="222"/>
      <c r="D6" s="222"/>
      <c r="E6" s="7" t="s">
        <v>597</v>
      </c>
      <c r="F6" s="222"/>
      <c r="G6" s="222"/>
    </row>
    <row r="7" spans="1:7" ht="34.5" customHeight="1">
      <c r="A7" s="7" t="s">
        <v>598</v>
      </c>
      <c r="B7" s="226" t="s">
        <v>802</v>
      </c>
      <c r="C7" s="226"/>
      <c r="D7" s="226"/>
      <c r="E7" s="226"/>
      <c r="F7" s="226"/>
      <c r="G7" s="226"/>
    </row>
    <row r="8" spans="1:7" ht="34.5" customHeight="1">
      <c r="A8" s="7" t="s">
        <v>599</v>
      </c>
      <c r="B8" s="226" t="s">
        <v>803</v>
      </c>
      <c r="C8" s="226"/>
      <c r="D8" s="226"/>
      <c r="E8" s="226"/>
      <c r="F8" s="226"/>
      <c r="G8" s="226"/>
    </row>
    <row r="9" spans="1:7" ht="34.5" customHeight="1">
      <c r="A9" s="7" t="s">
        <v>600</v>
      </c>
      <c r="B9" s="226" t="s">
        <v>804</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805</v>
      </c>
      <c r="C11" s="17">
        <v>0.05</v>
      </c>
      <c r="D11" s="16" t="s">
        <v>615</v>
      </c>
      <c r="E11" s="16" t="s">
        <v>568</v>
      </c>
      <c r="F11" s="26">
        <v>300.3</v>
      </c>
      <c r="G11" s="16" t="s">
        <v>604</v>
      </c>
    </row>
    <row r="12" spans="1:7" ht="23.25" customHeight="1">
      <c r="A12" s="223"/>
      <c r="B12" s="16" t="s">
        <v>806</v>
      </c>
      <c r="C12" s="17">
        <v>0.05</v>
      </c>
      <c r="D12" s="16" t="s">
        <v>641</v>
      </c>
      <c r="E12" s="16" t="s">
        <v>573</v>
      </c>
      <c r="F12" s="18">
        <v>350</v>
      </c>
      <c r="G12" s="16" t="s">
        <v>609</v>
      </c>
    </row>
    <row r="13" spans="1:7" ht="23.25" customHeight="1">
      <c r="A13" s="223"/>
      <c r="B13" s="16" t="s">
        <v>807</v>
      </c>
      <c r="C13" s="17">
        <v>0.05</v>
      </c>
      <c r="D13" s="16" t="s">
        <v>608</v>
      </c>
      <c r="E13" s="16" t="s">
        <v>568</v>
      </c>
      <c r="F13" s="18">
        <v>1</v>
      </c>
      <c r="G13" s="16" t="s">
        <v>609</v>
      </c>
    </row>
    <row r="14" spans="1:7" ht="23.25" customHeight="1">
      <c r="A14" s="223"/>
      <c r="B14" s="16" t="s">
        <v>808</v>
      </c>
      <c r="C14" s="17">
        <v>0.05</v>
      </c>
      <c r="D14" s="16" t="s">
        <v>641</v>
      </c>
      <c r="E14" s="16" t="s">
        <v>652</v>
      </c>
      <c r="F14" s="18">
        <v>2</v>
      </c>
      <c r="G14" s="16" t="s">
        <v>604</v>
      </c>
    </row>
    <row r="15" spans="1:7" ht="23.25" customHeight="1">
      <c r="A15" s="223"/>
      <c r="B15" s="16" t="s">
        <v>809</v>
      </c>
      <c r="C15" s="17">
        <v>0.05</v>
      </c>
      <c r="D15" s="16" t="s">
        <v>608</v>
      </c>
      <c r="E15" s="16" t="s">
        <v>568</v>
      </c>
      <c r="F15" s="18">
        <v>1</v>
      </c>
      <c r="G15" s="16" t="s">
        <v>609</v>
      </c>
    </row>
    <row r="16" spans="1:7" ht="23.25" customHeight="1">
      <c r="A16" s="223"/>
      <c r="B16" s="16" t="s">
        <v>810</v>
      </c>
      <c r="C16" s="17">
        <v>0.1</v>
      </c>
      <c r="D16" s="16" t="s">
        <v>811</v>
      </c>
      <c r="E16" s="16" t="s">
        <v>568</v>
      </c>
      <c r="F16" s="18">
        <v>64</v>
      </c>
      <c r="G16" s="16" t="s">
        <v>609</v>
      </c>
    </row>
    <row r="17" spans="1:7" ht="23.25" customHeight="1">
      <c r="A17" s="223"/>
      <c r="B17" s="16" t="s">
        <v>812</v>
      </c>
      <c r="C17" s="17">
        <v>0.35</v>
      </c>
      <c r="D17" s="16" t="s">
        <v>811</v>
      </c>
      <c r="E17" s="16" t="s">
        <v>568</v>
      </c>
      <c r="F17" s="18">
        <v>434</v>
      </c>
      <c r="G17" s="16" t="s">
        <v>609</v>
      </c>
    </row>
    <row r="18" spans="1:7" ht="23.25" customHeight="1">
      <c r="A18" s="223"/>
      <c r="B18" s="16" t="s">
        <v>610</v>
      </c>
      <c r="C18" s="17">
        <v>0.05</v>
      </c>
      <c r="D18" s="16" t="s">
        <v>581</v>
      </c>
      <c r="E18" s="16" t="s">
        <v>573</v>
      </c>
      <c r="F18" s="17">
        <v>0.9</v>
      </c>
      <c r="G18" s="16" t="s">
        <v>604</v>
      </c>
    </row>
    <row r="19" spans="1:7" ht="23.25" customHeight="1">
      <c r="A19" s="223"/>
      <c r="B19" s="16" t="s">
        <v>813</v>
      </c>
      <c r="C19" s="17">
        <v>0.05</v>
      </c>
      <c r="D19" s="16" t="s">
        <v>581</v>
      </c>
      <c r="E19" s="16" t="s">
        <v>573</v>
      </c>
      <c r="F19" s="17">
        <v>0.9</v>
      </c>
      <c r="G19" s="16" t="s">
        <v>604</v>
      </c>
    </row>
    <row r="20" spans="1:7" ht="23.25" customHeight="1">
      <c r="A20" s="223"/>
      <c r="B20" s="16" t="s">
        <v>716</v>
      </c>
      <c r="C20" s="17">
        <v>0.05</v>
      </c>
      <c r="D20" s="16" t="s">
        <v>581</v>
      </c>
      <c r="E20" s="16" t="s">
        <v>573</v>
      </c>
      <c r="F20" s="17">
        <v>0.9</v>
      </c>
      <c r="G20" s="16" t="s">
        <v>604</v>
      </c>
    </row>
    <row r="21" spans="1:7" ht="23.25" customHeight="1">
      <c r="A21" s="223"/>
      <c r="B21" s="16" t="s">
        <v>814</v>
      </c>
      <c r="C21" s="17">
        <v>0.05</v>
      </c>
      <c r="D21" s="16" t="s">
        <v>581</v>
      </c>
      <c r="E21" s="16" t="s">
        <v>568</v>
      </c>
      <c r="F21" s="17">
        <v>1</v>
      </c>
      <c r="G21" s="16" t="s">
        <v>604</v>
      </c>
    </row>
    <row r="22" spans="1:7" ht="23.25" customHeight="1">
      <c r="A22" s="223"/>
      <c r="B22" s="16" t="s">
        <v>613</v>
      </c>
      <c r="C22" s="17">
        <v>0.05</v>
      </c>
      <c r="D22" s="16" t="s">
        <v>581</v>
      </c>
      <c r="E22" s="16" t="s">
        <v>573</v>
      </c>
      <c r="F22" s="17">
        <v>0.9</v>
      </c>
      <c r="G22" s="16" t="s">
        <v>604</v>
      </c>
    </row>
    <row r="23" spans="1:7" ht="23.25" customHeight="1">
      <c r="A23" s="223"/>
      <c r="B23" s="16" t="s">
        <v>616</v>
      </c>
      <c r="C23" s="17">
        <v>0.05</v>
      </c>
      <c r="D23" s="16" t="s">
        <v>581</v>
      </c>
      <c r="E23" s="16" t="s">
        <v>568</v>
      </c>
      <c r="F23" s="17">
        <v>1</v>
      </c>
      <c r="G23" s="16" t="s">
        <v>604</v>
      </c>
    </row>
    <row r="24" spans="1:7" ht="23.25" customHeight="1">
      <c r="A24" s="223"/>
      <c r="B24" s="16"/>
      <c r="C24" s="17"/>
      <c r="D24" s="16"/>
      <c r="E24" s="16"/>
      <c r="F24" s="18"/>
      <c r="G24" s="16"/>
    </row>
    <row r="25" spans="1:7" ht="23.25" customHeight="1">
      <c r="A25" s="223"/>
      <c r="B25" s="16"/>
      <c r="C25" s="17"/>
      <c r="D25" s="16"/>
      <c r="E25" s="16"/>
      <c r="F25" s="18"/>
      <c r="G25" s="16"/>
    </row>
    <row r="26" spans="1:7" ht="23.25" customHeight="1">
      <c r="A26" s="223"/>
      <c r="B26" s="16"/>
      <c r="C26" s="17"/>
      <c r="D26" s="16"/>
      <c r="E26" s="16"/>
      <c r="F26" s="18"/>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dimension ref="A1:G29"/>
  <sheetViews>
    <sheetView zoomScaleSheetLayoutView="100" workbookViewId="0" topLeftCell="A1">
      <selection activeCell="E26" sqref="E26"/>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815</v>
      </c>
      <c r="C4" s="222"/>
      <c r="D4" s="222"/>
      <c r="E4" s="7" t="s">
        <v>593</v>
      </c>
      <c r="F4" s="222" t="s">
        <v>594</v>
      </c>
      <c r="G4" s="222"/>
    </row>
    <row r="5" spans="1:7" ht="27.75" customHeight="1">
      <c r="A5" s="222" t="s">
        <v>595</v>
      </c>
      <c r="B5" s="222">
        <v>100</v>
      </c>
      <c r="C5" s="222"/>
      <c r="D5" s="222"/>
      <c r="E5" s="7" t="s">
        <v>596</v>
      </c>
      <c r="F5" s="222">
        <v>100</v>
      </c>
      <c r="G5" s="222"/>
    </row>
    <row r="6" spans="1:7" ht="27.75" customHeight="1">
      <c r="A6" s="222"/>
      <c r="B6" s="222"/>
      <c r="C6" s="222"/>
      <c r="D6" s="222"/>
      <c r="E6" s="7" t="s">
        <v>597</v>
      </c>
      <c r="F6" s="222"/>
      <c r="G6" s="222"/>
    </row>
    <row r="7" spans="1:7" ht="34.5" customHeight="1">
      <c r="A7" s="7" t="s">
        <v>598</v>
      </c>
      <c r="B7" s="226" t="s">
        <v>816</v>
      </c>
      <c r="C7" s="226"/>
      <c r="D7" s="226"/>
      <c r="E7" s="226"/>
      <c r="F7" s="226"/>
      <c r="G7" s="226"/>
    </row>
    <row r="8" spans="1:7" ht="34.5" customHeight="1">
      <c r="A8" s="7" t="s">
        <v>599</v>
      </c>
      <c r="B8" s="226" t="s">
        <v>817</v>
      </c>
      <c r="C8" s="226"/>
      <c r="D8" s="226"/>
      <c r="E8" s="226"/>
      <c r="F8" s="226"/>
      <c r="G8" s="226"/>
    </row>
    <row r="9" spans="1:7" ht="34.5" customHeight="1">
      <c r="A9" s="7" t="s">
        <v>600</v>
      </c>
      <c r="B9" s="226" t="s">
        <v>818</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819</v>
      </c>
      <c r="C11" s="17">
        <v>0.05</v>
      </c>
      <c r="D11" s="16" t="s">
        <v>615</v>
      </c>
      <c r="E11" s="16" t="s">
        <v>820</v>
      </c>
      <c r="F11" s="26">
        <v>100</v>
      </c>
      <c r="G11" s="16" t="s">
        <v>604</v>
      </c>
    </row>
    <row r="12" spans="1:7" ht="23.25" customHeight="1">
      <c r="A12" s="223"/>
      <c r="B12" s="16" t="s">
        <v>821</v>
      </c>
      <c r="C12" s="17">
        <v>0.1</v>
      </c>
      <c r="D12" s="16" t="s">
        <v>608</v>
      </c>
      <c r="E12" s="16" t="s">
        <v>573</v>
      </c>
      <c r="F12" s="18">
        <v>5</v>
      </c>
      <c r="G12" s="16" t="s">
        <v>609</v>
      </c>
    </row>
    <row r="13" spans="1:7" ht="23.25" customHeight="1">
      <c r="A13" s="223"/>
      <c r="B13" s="16" t="s">
        <v>692</v>
      </c>
      <c r="C13" s="17">
        <v>0.01</v>
      </c>
      <c r="D13" s="16" t="s">
        <v>576</v>
      </c>
      <c r="E13" s="16" t="s">
        <v>573</v>
      </c>
      <c r="F13" s="18">
        <v>5</v>
      </c>
      <c r="G13" s="16" t="s">
        <v>604</v>
      </c>
    </row>
    <row r="14" spans="1:7" ht="23.25" customHeight="1">
      <c r="A14" s="223"/>
      <c r="B14" s="16" t="s">
        <v>822</v>
      </c>
      <c r="C14" s="17">
        <v>0.3</v>
      </c>
      <c r="D14" s="16" t="s">
        <v>584</v>
      </c>
      <c r="E14" s="16" t="s">
        <v>573</v>
      </c>
      <c r="F14" s="18">
        <v>1000</v>
      </c>
      <c r="G14" s="16" t="s">
        <v>609</v>
      </c>
    </row>
    <row r="15" spans="1:7" ht="23.25" customHeight="1">
      <c r="A15" s="223"/>
      <c r="B15" s="16" t="s">
        <v>823</v>
      </c>
      <c r="C15" s="17">
        <v>0.2</v>
      </c>
      <c r="D15" s="16" t="s">
        <v>606</v>
      </c>
      <c r="E15" s="16" t="s">
        <v>573</v>
      </c>
      <c r="F15" s="18">
        <v>250</v>
      </c>
      <c r="G15" s="16" t="s">
        <v>609</v>
      </c>
    </row>
    <row r="16" spans="1:7" ht="23.25" customHeight="1">
      <c r="A16" s="223"/>
      <c r="B16" s="16" t="s">
        <v>657</v>
      </c>
      <c r="C16" s="17">
        <v>0.02</v>
      </c>
      <c r="D16" s="16" t="s">
        <v>581</v>
      </c>
      <c r="E16" s="16" t="s">
        <v>573</v>
      </c>
      <c r="F16" s="17">
        <v>0.9</v>
      </c>
      <c r="G16" s="16" t="s">
        <v>604</v>
      </c>
    </row>
    <row r="17" spans="1:7" ht="23.25" customHeight="1">
      <c r="A17" s="223"/>
      <c r="B17" s="16" t="s">
        <v>824</v>
      </c>
      <c r="C17" s="17">
        <v>0.05</v>
      </c>
      <c r="D17" s="16" t="s">
        <v>581</v>
      </c>
      <c r="E17" s="16" t="s">
        <v>825</v>
      </c>
      <c r="F17" s="17">
        <v>0.01</v>
      </c>
      <c r="G17" s="16" t="s">
        <v>604</v>
      </c>
    </row>
    <row r="18" spans="1:7" ht="23.25" customHeight="1">
      <c r="A18" s="223"/>
      <c r="B18" s="16" t="s">
        <v>586</v>
      </c>
      <c r="C18" s="17">
        <v>0.05</v>
      </c>
      <c r="D18" s="16" t="s">
        <v>581</v>
      </c>
      <c r="E18" s="16" t="s">
        <v>573</v>
      </c>
      <c r="F18" s="17">
        <v>0.9</v>
      </c>
      <c r="G18" s="16" t="s">
        <v>604</v>
      </c>
    </row>
    <row r="19" spans="1:7" ht="23.25" customHeight="1">
      <c r="A19" s="223"/>
      <c r="B19" s="16" t="s">
        <v>612</v>
      </c>
      <c r="C19" s="17">
        <v>0.02</v>
      </c>
      <c r="D19" s="16" t="s">
        <v>581</v>
      </c>
      <c r="E19" s="16" t="s">
        <v>573</v>
      </c>
      <c r="F19" s="17">
        <v>0.9</v>
      </c>
      <c r="G19" s="16" t="s">
        <v>604</v>
      </c>
    </row>
    <row r="20" spans="1:7" ht="23.25" customHeight="1">
      <c r="A20" s="223"/>
      <c r="B20" s="16" t="s">
        <v>716</v>
      </c>
      <c r="C20" s="17">
        <v>0.01</v>
      </c>
      <c r="D20" s="16" t="s">
        <v>581</v>
      </c>
      <c r="E20" s="16" t="s">
        <v>573</v>
      </c>
      <c r="F20" s="17">
        <v>0.9</v>
      </c>
      <c r="G20" s="16" t="s">
        <v>604</v>
      </c>
    </row>
    <row r="21" spans="1:7" ht="23.25" customHeight="1">
      <c r="A21" s="223"/>
      <c r="B21" s="16" t="s">
        <v>826</v>
      </c>
      <c r="C21" s="17">
        <v>0.05</v>
      </c>
      <c r="D21" s="16" t="s">
        <v>581</v>
      </c>
      <c r="E21" s="16" t="s">
        <v>827</v>
      </c>
      <c r="F21" s="17">
        <v>0.1</v>
      </c>
      <c r="G21" s="16" t="s">
        <v>604</v>
      </c>
    </row>
    <row r="22" spans="1:7" ht="23.25" customHeight="1">
      <c r="A22" s="223"/>
      <c r="B22" s="16" t="s">
        <v>828</v>
      </c>
      <c r="C22" s="17">
        <v>0.05</v>
      </c>
      <c r="D22" s="16" t="s">
        <v>581</v>
      </c>
      <c r="E22" s="16" t="s">
        <v>827</v>
      </c>
      <c r="F22" s="17">
        <v>0.1</v>
      </c>
      <c r="G22" s="16" t="s">
        <v>604</v>
      </c>
    </row>
    <row r="23" spans="1:7" ht="23.25" customHeight="1">
      <c r="A23" s="223"/>
      <c r="B23" s="16" t="s">
        <v>829</v>
      </c>
      <c r="C23" s="17">
        <v>0.02</v>
      </c>
      <c r="D23" s="16" t="s">
        <v>581</v>
      </c>
      <c r="E23" s="16" t="s">
        <v>830</v>
      </c>
      <c r="F23" s="17">
        <v>0.95</v>
      </c>
      <c r="G23" s="16" t="s">
        <v>604</v>
      </c>
    </row>
    <row r="24" spans="1:7" ht="23.25" customHeight="1">
      <c r="A24" s="223"/>
      <c r="B24" s="16" t="s">
        <v>613</v>
      </c>
      <c r="C24" s="17">
        <v>0.05</v>
      </c>
      <c r="D24" s="16" t="s">
        <v>581</v>
      </c>
      <c r="E24" s="16" t="s">
        <v>573</v>
      </c>
      <c r="F24" s="17">
        <v>0.9</v>
      </c>
      <c r="G24" s="16" t="s">
        <v>604</v>
      </c>
    </row>
    <row r="25" spans="1:7" ht="23.25" customHeight="1">
      <c r="A25" s="223"/>
      <c r="B25" s="16" t="s">
        <v>831</v>
      </c>
      <c r="C25" s="17">
        <v>0.01</v>
      </c>
      <c r="D25" s="16" t="s">
        <v>581</v>
      </c>
      <c r="E25" s="16" t="s">
        <v>568</v>
      </c>
      <c r="F25" s="17">
        <v>1</v>
      </c>
      <c r="G25" s="16" t="s">
        <v>604</v>
      </c>
    </row>
    <row r="26" spans="1:7" ht="23.25" customHeight="1">
      <c r="A26" s="223"/>
      <c r="B26" s="16" t="s">
        <v>616</v>
      </c>
      <c r="C26" s="17">
        <v>0.01</v>
      </c>
      <c r="D26" s="16" t="s">
        <v>581</v>
      </c>
      <c r="E26" s="16" t="s">
        <v>568</v>
      </c>
      <c r="F26" s="17">
        <v>1</v>
      </c>
      <c r="G26" s="16" t="s">
        <v>604</v>
      </c>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G29"/>
  <sheetViews>
    <sheetView zoomScaleSheetLayoutView="100" workbookViewId="0" topLeftCell="A1">
      <selection activeCell="E24" sqref="E24"/>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832</v>
      </c>
      <c r="C4" s="222"/>
      <c r="D4" s="222"/>
      <c r="E4" s="7" t="s">
        <v>593</v>
      </c>
      <c r="F4" s="222" t="s">
        <v>594</v>
      </c>
      <c r="G4" s="222"/>
    </row>
    <row r="5" spans="1:7" ht="27.75" customHeight="1">
      <c r="A5" s="222" t="s">
        <v>595</v>
      </c>
      <c r="B5" s="222">
        <v>10</v>
      </c>
      <c r="C5" s="222"/>
      <c r="D5" s="222"/>
      <c r="E5" s="7" t="s">
        <v>596</v>
      </c>
      <c r="F5" s="222">
        <v>10</v>
      </c>
      <c r="G5" s="222"/>
    </row>
    <row r="6" spans="1:7" ht="27.75" customHeight="1">
      <c r="A6" s="222"/>
      <c r="B6" s="222"/>
      <c r="C6" s="222"/>
      <c r="D6" s="222"/>
      <c r="E6" s="7" t="s">
        <v>597</v>
      </c>
      <c r="F6" s="222"/>
      <c r="G6" s="222"/>
    </row>
    <row r="7" spans="1:7" ht="34.5" customHeight="1">
      <c r="A7" s="7" t="s">
        <v>598</v>
      </c>
      <c r="B7" s="226" t="s">
        <v>833</v>
      </c>
      <c r="C7" s="226"/>
      <c r="D7" s="226"/>
      <c r="E7" s="226"/>
      <c r="F7" s="226"/>
      <c r="G7" s="226"/>
    </row>
    <row r="8" spans="1:7" ht="34.5" customHeight="1">
      <c r="A8" s="7" t="s">
        <v>599</v>
      </c>
      <c r="B8" s="226" t="s">
        <v>834</v>
      </c>
      <c r="C8" s="226"/>
      <c r="D8" s="226"/>
      <c r="E8" s="226"/>
      <c r="F8" s="226"/>
      <c r="G8" s="226"/>
    </row>
    <row r="9" spans="1:7" ht="34.5" customHeight="1">
      <c r="A9" s="7" t="s">
        <v>600</v>
      </c>
      <c r="B9" s="226" t="s">
        <v>835</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836</v>
      </c>
      <c r="C11" s="17">
        <v>0.1</v>
      </c>
      <c r="D11" s="16" t="s">
        <v>615</v>
      </c>
      <c r="E11" s="16" t="s">
        <v>568</v>
      </c>
      <c r="F11" s="26">
        <v>10</v>
      </c>
      <c r="G11" s="16" t="s">
        <v>604</v>
      </c>
    </row>
    <row r="12" spans="1:7" ht="23.25" customHeight="1">
      <c r="A12" s="223"/>
      <c r="B12" s="16" t="s">
        <v>837</v>
      </c>
      <c r="C12" s="17">
        <v>0.1</v>
      </c>
      <c r="D12" s="16" t="s">
        <v>682</v>
      </c>
      <c r="E12" s="16" t="s">
        <v>568</v>
      </c>
      <c r="F12" s="18">
        <v>255</v>
      </c>
      <c r="G12" s="16" t="s">
        <v>604</v>
      </c>
    </row>
    <row r="13" spans="1:7" ht="23.25" customHeight="1">
      <c r="A13" s="223"/>
      <c r="B13" s="16" t="s">
        <v>838</v>
      </c>
      <c r="C13" s="17">
        <v>0.6</v>
      </c>
      <c r="D13" s="16" t="s">
        <v>608</v>
      </c>
      <c r="E13" s="16" t="s">
        <v>568</v>
      </c>
      <c r="F13" s="18">
        <v>1</v>
      </c>
      <c r="G13" s="16" t="s">
        <v>609</v>
      </c>
    </row>
    <row r="14" spans="1:7" ht="23.25" customHeight="1">
      <c r="A14" s="223"/>
      <c r="B14" s="16" t="s">
        <v>611</v>
      </c>
      <c r="C14" s="17">
        <v>0.05</v>
      </c>
      <c r="D14" s="16" t="s">
        <v>581</v>
      </c>
      <c r="E14" s="16" t="s">
        <v>573</v>
      </c>
      <c r="F14" s="17">
        <v>0.9</v>
      </c>
      <c r="G14" s="16" t="s">
        <v>604</v>
      </c>
    </row>
    <row r="15" spans="1:7" ht="23.25" customHeight="1">
      <c r="A15" s="223"/>
      <c r="B15" s="16" t="s">
        <v>727</v>
      </c>
      <c r="C15" s="17">
        <v>0.05</v>
      </c>
      <c r="D15" s="16" t="s">
        <v>581</v>
      </c>
      <c r="E15" s="16" t="s">
        <v>573</v>
      </c>
      <c r="F15" s="17">
        <v>0.9</v>
      </c>
      <c r="G15" s="16" t="s">
        <v>604</v>
      </c>
    </row>
    <row r="16" spans="1:7" ht="23.25" customHeight="1">
      <c r="A16" s="223"/>
      <c r="B16" s="16" t="s">
        <v>613</v>
      </c>
      <c r="C16" s="17">
        <v>0.05</v>
      </c>
      <c r="D16" s="16" t="s">
        <v>581</v>
      </c>
      <c r="E16" s="16" t="s">
        <v>573</v>
      </c>
      <c r="F16" s="17">
        <v>0.9</v>
      </c>
      <c r="G16" s="16" t="s">
        <v>604</v>
      </c>
    </row>
    <row r="17" spans="1:7" ht="23.25" customHeight="1">
      <c r="A17" s="223"/>
      <c r="B17" s="16" t="s">
        <v>616</v>
      </c>
      <c r="C17" s="17">
        <v>0.05</v>
      </c>
      <c r="D17" s="16" t="s">
        <v>581</v>
      </c>
      <c r="E17" s="16" t="s">
        <v>568</v>
      </c>
      <c r="F17" s="17">
        <v>1</v>
      </c>
      <c r="G17" s="16" t="s">
        <v>604</v>
      </c>
    </row>
    <row r="18" spans="1:7" ht="23.25" customHeight="1">
      <c r="A18" s="223"/>
      <c r="B18" s="16"/>
      <c r="C18" s="17"/>
      <c r="D18" s="16"/>
      <c r="E18" s="16"/>
      <c r="F18" s="17"/>
      <c r="G18" s="16"/>
    </row>
    <row r="19" spans="1:7" ht="23.25" customHeight="1">
      <c r="A19" s="223"/>
      <c r="B19" s="16"/>
      <c r="C19" s="17"/>
      <c r="D19" s="16"/>
      <c r="E19" s="16"/>
      <c r="F19" s="17"/>
      <c r="G19" s="16"/>
    </row>
    <row r="20" spans="1:7" ht="23.25" customHeight="1">
      <c r="A20" s="223"/>
      <c r="B20" s="16"/>
      <c r="C20" s="17"/>
      <c r="D20" s="16"/>
      <c r="E20" s="16"/>
      <c r="F20" s="17"/>
      <c r="G20" s="16"/>
    </row>
    <row r="21" spans="1:7" ht="23.25" customHeight="1">
      <c r="A21" s="223"/>
      <c r="B21" s="16"/>
      <c r="C21" s="17"/>
      <c r="D21" s="16"/>
      <c r="E21" s="16"/>
      <c r="F21" s="17"/>
      <c r="G21" s="16"/>
    </row>
    <row r="22" spans="1:7" ht="23.25" customHeight="1">
      <c r="A22" s="223"/>
      <c r="B22" s="16"/>
      <c r="C22" s="17"/>
      <c r="D22" s="16"/>
      <c r="E22" s="16"/>
      <c r="F22" s="17"/>
      <c r="G22" s="16"/>
    </row>
    <row r="23" spans="1:7" ht="23.25" customHeight="1">
      <c r="A23" s="223"/>
      <c r="B23" s="16"/>
      <c r="C23" s="17"/>
      <c r="D23" s="16"/>
      <c r="E23" s="16"/>
      <c r="F23" s="17"/>
      <c r="G23" s="16"/>
    </row>
    <row r="24" spans="1:7" ht="23.25" customHeight="1">
      <c r="A24" s="223"/>
      <c r="B24" s="16"/>
      <c r="C24" s="17"/>
      <c r="D24" s="16"/>
      <c r="E24" s="16"/>
      <c r="F24" s="17"/>
      <c r="G24" s="16"/>
    </row>
    <row r="25" spans="1:7" ht="23.25" customHeight="1">
      <c r="A25" s="223"/>
      <c r="B25" s="16"/>
      <c r="C25" s="17"/>
      <c r="D25" s="16"/>
      <c r="E25" s="16"/>
      <c r="F25" s="17"/>
      <c r="G25" s="16"/>
    </row>
    <row r="26" spans="1:7" ht="23.25" customHeight="1">
      <c r="A26" s="223"/>
      <c r="B26" s="16"/>
      <c r="C26" s="17"/>
      <c r="D26" s="16"/>
      <c r="E26" s="16"/>
      <c r="F26" s="17"/>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dimension ref="A1:G29"/>
  <sheetViews>
    <sheetView zoomScaleSheetLayoutView="100" workbookViewId="0" topLeftCell="A1">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839</v>
      </c>
      <c r="C4" s="222"/>
      <c r="D4" s="222"/>
      <c r="E4" s="7" t="s">
        <v>593</v>
      </c>
      <c r="F4" s="222" t="s">
        <v>594</v>
      </c>
      <c r="G4" s="222"/>
    </row>
    <row r="5" spans="1:7" ht="27.75" customHeight="1">
      <c r="A5" s="222" t="s">
        <v>595</v>
      </c>
      <c r="B5" s="222">
        <v>431.5</v>
      </c>
      <c r="C5" s="222"/>
      <c r="D5" s="222"/>
      <c r="E5" s="7" t="s">
        <v>596</v>
      </c>
      <c r="F5" s="222">
        <v>431.85</v>
      </c>
      <c r="G5" s="222"/>
    </row>
    <row r="6" spans="1:7" ht="27.75" customHeight="1">
      <c r="A6" s="222"/>
      <c r="B6" s="222"/>
      <c r="C6" s="222"/>
      <c r="D6" s="222"/>
      <c r="E6" s="7" t="s">
        <v>597</v>
      </c>
      <c r="F6" s="222"/>
      <c r="G6" s="222"/>
    </row>
    <row r="7" spans="1:7" ht="34.5" customHeight="1">
      <c r="A7" s="7" t="s">
        <v>598</v>
      </c>
      <c r="B7" s="226" t="s">
        <v>840</v>
      </c>
      <c r="C7" s="226"/>
      <c r="D7" s="226"/>
      <c r="E7" s="226"/>
      <c r="F7" s="226"/>
      <c r="G7" s="226"/>
    </row>
    <row r="8" spans="1:7" ht="34.5" customHeight="1">
      <c r="A8" s="7" t="s">
        <v>599</v>
      </c>
      <c r="B8" s="226" t="s">
        <v>841</v>
      </c>
      <c r="C8" s="226"/>
      <c r="D8" s="226"/>
      <c r="E8" s="226"/>
      <c r="F8" s="226"/>
      <c r="G8" s="226"/>
    </row>
    <row r="9" spans="1:7" ht="34.5" customHeight="1">
      <c r="A9" s="7" t="s">
        <v>600</v>
      </c>
      <c r="B9" s="226" t="s">
        <v>842</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843</v>
      </c>
      <c r="C11" s="17">
        <v>0.05</v>
      </c>
      <c r="D11" s="16" t="s">
        <v>581</v>
      </c>
      <c r="E11" s="16" t="s">
        <v>568</v>
      </c>
      <c r="F11" s="25">
        <v>1</v>
      </c>
      <c r="G11" s="16" t="s">
        <v>604</v>
      </c>
    </row>
    <row r="12" spans="1:7" ht="23.25" customHeight="1">
      <c r="A12" s="223"/>
      <c r="B12" s="16" t="s">
        <v>844</v>
      </c>
      <c r="C12" s="17">
        <v>0.03</v>
      </c>
      <c r="D12" s="16" t="s">
        <v>581</v>
      </c>
      <c r="E12" s="16" t="s">
        <v>573</v>
      </c>
      <c r="F12" s="25">
        <v>0.9</v>
      </c>
      <c r="G12" s="16" t="s">
        <v>604</v>
      </c>
    </row>
    <row r="13" spans="1:7" ht="23.25" customHeight="1">
      <c r="A13" s="223"/>
      <c r="B13" s="16" t="s">
        <v>845</v>
      </c>
      <c r="C13" s="17">
        <v>0.4</v>
      </c>
      <c r="D13" s="16" t="s">
        <v>846</v>
      </c>
      <c r="E13" s="16" t="s">
        <v>568</v>
      </c>
      <c r="F13" s="18">
        <v>22000</v>
      </c>
      <c r="G13" s="16" t="s">
        <v>609</v>
      </c>
    </row>
    <row r="14" spans="1:7" ht="23.25" customHeight="1">
      <c r="A14" s="223"/>
      <c r="B14" s="16" t="s">
        <v>847</v>
      </c>
      <c r="C14" s="17">
        <v>0.2</v>
      </c>
      <c r="D14" s="16" t="s">
        <v>606</v>
      </c>
      <c r="E14" s="16" t="s">
        <v>573</v>
      </c>
      <c r="F14" s="18">
        <v>32</v>
      </c>
      <c r="G14" s="16" t="s">
        <v>609</v>
      </c>
    </row>
    <row r="15" spans="1:7" ht="23.25" customHeight="1">
      <c r="A15" s="223"/>
      <c r="B15" s="16" t="s">
        <v>848</v>
      </c>
      <c r="C15" s="17">
        <v>0.05</v>
      </c>
      <c r="D15" s="16" t="s">
        <v>641</v>
      </c>
      <c r="E15" s="16" t="s">
        <v>652</v>
      </c>
      <c r="F15" s="18">
        <v>2</v>
      </c>
      <c r="G15" s="16" t="s">
        <v>604</v>
      </c>
    </row>
    <row r="16" spans="1:7" ht="23.25" customHeight="1">
      <c r="A16" s="223"/>
      <c r="B16" s="16" t="s">
        <v>849</v>
      </c>
      <c r="C16" s="17">
        <v>0.05</v>
      </c>
      <c r="D16" s="16" t="s">
        <v>682</v>
      </c>
      <c r="E16" s="16" t="s">
        <v>573</v>
      </c>
      <c r="F16" s="18">
        <v>360</v>
      </c>
      <c r="G16" s="16" t="s">
        <v>604</v>
      </c>
    </row>
    <row r="17" spans="1:7" ht="23.25" customHeight="1">
      <c r="A17" s="223"/>
      <c r="B17" s="16" t="s">
        <v>850</v>
      </c>
      <c r="C17" s="17">
        <v>0.05</v>
      </c>
      <c r="D17" s="16" t="s">
        <v>615</v>
      </c>
      <c r="E17" s="16" t="s">
        <v>568</v>
      </c>
      <c r="F17" s="18">
        <v>431.5</v>
      </c>
      <c r="G17" s="16" t="s">
        <v>604</v>
      </c>
    </row>
    <row r="18" spans="1:7" ht="23.25" customHeight="1">
      <c r="A18" s="223"/>
      <c r="B18" s="16" t="s">
        <v>586</v>
      </c>
      <c r="C18" s="17">
        <v>0.05</v>
      </c>
      <c r="D18" s="16" t="s">
        <v>581</v>
      </c>
      <c r="E18" s="16" t="s">
        <v>573</v>
      </c>
      <c r="F18" s="17">
        <v>0.9</v>
      </c>
      <c r="G18" s="16" t="s">
        <v>604</v>
      </c>
    </row>
    <row r="19" spans="1:7" ht="23.25" customHeight="1">
      <c r="A19" s="223"/>
      <c r="B19" s="16" t="s">
        <v>612</v>
      </c>
      <c r="C19" s="17">
        <v>0.02</v>
      </c>
      <c r="D19" s="16" t="s">
        <v>581</v>
      </c>
      <c r="E19" s="16" t="s">
        <v>573</v>
      </c>
      <c r="F19" s="17">
        <v>0.9</v>
      </c>
      <c r="G19" s="16" t="s">
        <v>604</v>
      </c>
    </row>
    <row r="20" spans="1:7" ht="23.25" customHeight="1">
      <c r="A20" s="223"/>
      <c r="B20" s="16" t="s">
        <v>613</v>
      </c>
      <c r="C20" s="17">
        <v>0.05</v>
      </c>
      <c r="D20" s="16" t="s">
        <v>581</v>
      </c>
      <c r="E20" s="16" t="s">
        <v>573</v>
      </c>
      <c r="F20" s="17">
        <v>0.9</v>
      </c>
      <c r="G20" s="16" t="s">
        <v>604</v>
      </c>
    </row>
    <row r="21" spans="1:7" ht="23.25" customHeight="1">
      <c r="A21" s="223"/>
      <c r="B21" s="16" t="s">
        <v>616</v>
      </c>
      <c r="C21" s="17">
        <v>0.05</v>
      </c>
      <c r="D21" s="16" t="s">
        <v>581</v>
      </c>
      <c r="E21" s="16" t="s">
        <v>568</v>
      </c>
      <c r="F21" s="17">
        <v>1</v>
      </c>
      <c r="G21" s="16" t="s">
        <v>604</v>
      </c>
    </row>
    <row r="22" spans="1:7" ht="23.25" customHeight="1">
      <c r="A22" s="223"/>
      <c r="B22" s="16"/>
      <c r="C22" s="17"/>
      <c r="D22" s="16"/>
      <c r="E22" s="16"/>
      <c r="F22" s="17"/>
      <c r="G22" s="16"/>
    </row>
    <row r="23" spans="1:7" ht="23.25" customHeight="1">
      <c r="A23" s="223"/>
      <c r="B23" s="16"/>
      <c r="C23" s="17"/>
      <c r="D23" s="16"/>
      <c r="E23" s="16"/>
      <c r="F23" s="17"/>
      <c r="G23" s="16"/>
    </row>
    <row r="24" spans="1:7" ht="23.25" customHeight="1">
      <c r="A24" s="223"/>
      <c r="B24" s="16"/>
      <c r="C24" s="17"/>
      <c r="D24" s="16"/>
      <c r="E24" s="16"/>
      <c r="F24" s="17"/>
      <c r="G24" s="16"/>
    </row>
    <row r="25" spans="1:7" ht="23.25" customHeight="1">
      <c r="A25" s="223"/>
      <c r="B25" s="16"/>
      <c r="C25" s="17"/>
      <c r="D25" s="16"/>
      <c r="E25" s="16"/>
      <c r="F25" s="17"/>
      <c r="G25" s="16"/>
    </row>
    <row r="26" spans="1:7" ht="23.25" customHeight="1">
      <c r="A26" s="223"/>
      <c r="B26" s="16"/>
      <c r="C26" s="17"/>
      <c r="D26" s="16"/>
      <c r="E26" s="16"/>
      <c r="F26" s="17"/>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4.xml><?xml version="1.0" encoding="utf-8"?>
<worksheet xmlns="http://schemas.openxmlformats.org/spreadsheetml/2006/main" xmlns:r="http://schemas.openxmlformats.org/officeDocument/2006/relationships">
  <dimension ref="A1:G29"/>
  <sheetViews>
    <sheetView zoomScaleSheetLayoutView="100" workbookViewId="0" topLeftCell="A1">
      <selection activeCell="D17" sqref="D17"/>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851</v>
      </c>
      <c r="C4" s="222"/>
      <c r="D4" s="222"/>
      <c r="E4" s="7" t="s">
        <v>593</v>
      </c>
      <c r="F4" s="222" t="s">
        <v>594</v>
      </c>
      <c r="G4" s="222"/>
    </row>
    <row r="5" spans="1:7" ht="27.75" customHeight="1">
      <c r="A5" s="222" t="s">
        <v>595</v>
      </c>
      <c r="B5" s="222">
        <v>619</v>
      </c>
      <c r="C5" s="222"/>
      <c r="D5" s="222"/>
      <c r="E5" s="7" t="s">
        <v>596</v>
      </c>
      <c r="F5" s="222">
        <v>619</v>
      </c>
      <c r="G5" s="222"/>
    </row>
    <row r="6" spans="1:7" ht="27.75" customHeight="1">
      <c r="A6" s="222"/>
      <c r="B6" s="222"/>
      <c r="C6" s="222"/>
      <c r="D6" s="222"/>
      <c r="E6" s="7" t="s">
        <v>597</v>
      </c>
      <c r="F6" s="222"/>
      <c r="G6" s="222"/>
    </row>
    <row r="7" spans="1:7" ht="34.5" customHeight="1">
      <c r="A7" s="7" t="s">
        <v>598</v>
      </c>
      <c r="B7" s="226" t="s">
        <v>852</v>
      </c>
      <c r="C7" s="226"/>
      <c r="D7" s="226"/>
      <c r="E7" s="226"/>
      <c r="F7" s="226"/>
      <c r="G7" s="226"/>
    </row>
    <row r="8" spans="1:7" ht="34.5" customHeight="1">
      <c r="A8" s="7" t="s">
        <v>599</v>
      </c>
      <c r="B8" s="226" t="s">
        <v>853</v>
      </c>
      <c r="C8" s="226"/>
      <c r="D8" s="226"/>
      <c r="E8" s="226"/>
      <c r="F8" s="226"/>
      <c r="G8" s="226"/>
    </row>
    <row r="9" spans="1:7" ht="34.5" customHeight="1">
      <c r="A9" s="7" t="s">
        <v>600</v>
      </c>
      <c r="B9" s="226" t="s">
        <v>854</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586</v>
      </c>
      <c r="C11" s="17">
        <v>0.05</v>
      </c>
      <c r="D11" s="16" t="s">
        <v>581</v>
      </c>
      <c r="E11" s="16" t="s">
        <v>573</v>
      </c>
      <c r="F11" s="25">
        <v>0.9</v>
      </c>
      <c r="G11" s="16" t="s">
        <v>604</v>
      </c>
    </row>
    <row r="12" spans="1:7" ht="23.25" customHeight="1">
      <c r="A12" s="223"/>
      <c r="B12" s="16" t="s">
        <v>612</v>
      </c>
      <c r="C12" s="17">
        <v>0.05</v>
      </c>
      <c r="D12" s="16" t="s">
        <v>581</v>
      </c>
      <c r="E12" s="16" t="s">
        <v>573</v>
      </c>
      <c r="F12" s="25">
        <v>0.9</v>
      </c>
      <c r="G12" s="16" t="s">
        <v>604</v>
      </c>
    </row>
    <row r="13" spans="1:7" ht="23.25" customHeight="1">
      <c r="A13" s="223"/>
      <c r="B13" s="16" t="s">
        <v>855</v>
      </c>
      <c r="C13" s="17">
        <v>0.05</v>
      </c>
      <c r="D13" s="16" t="s">
        <v>581</v>
      </c>
      <c r="E13" s="16" t="s">
        <v>568</v>
      </c>
      <c r="F13" s="17">
        <v>1</v>
      </c>
      <c r="G13" s="16" t="s">
        <v>604</v>
      </c>
    </row>
    <row r="14" spans="1:7" ht="23.25" customHeight="1">
      <c r="A14" s="223"/>
      <c r="B14" s="16" t="s">
        <v>613</v>
      </c>
      <c r="C14" s="17">
        <v>0.05</v>
      </c>
      <c r="D14" s="16" t="s">
        <v>581</v>
      </c>
      <c r="E14" s="16" t="s">
        <v>573</v>
      </c>
      <c r="F14" s="17">
        <v>0.9</v>
      </c>
      <c r="G14" s="16" t="s">
        <v>604</v>
      </c>
    </row>
    <row r="15" spans="1:7" ht="23.25" customHeight="1">
      <c r="A15" s="223"/>
      <c r="B15" s="16" t="s">
        <v>616</v>
      </c>
      <c r="C15" s="17">
        <v>0.05</v>
      </c>
      <c r="D15" s="16" t="s">
        <v>581</v>
      </c>
      <c r="E15" s="16" t="s">
        <v>568</v>
      </c>
      <c r="F15" s="17">
        <v>1</v>
      </c>
      <c r="G15" s="16" t="s">
        <v>604</v>
      </c>
    </row>
    <row r="16" spans="1:7" ht="23.25" customHeight="1">
      <c r="A16" s="223"/>
      <c r="B16" s="16" t="s">
        <v>856</v>
      </c>
      <c r="C16" s="17">
        <v>0.05</v>
      </c>
      <c r="D16" s="16" t="s">
        <v>682</v>
      </c>
      <c r="E16" s="16" t="s">
        <v>573</v>
      </c>
      <c r="F16" s="18">
        <v>360</v>
      </c>
      <c r="G16" s="16" t="s">
        <v>604</v>
      </c>
    </row>
    <row r="17" spans="1:7" ht="23.25" customHeight="1">
      <c r="A17" s="223"/>
      <c r="B17" s="16" t="s">
        <v>857</v>
      </c>
      <c r="C17" s="17">
        <v>0.05</v>
      </c>
      <c r="D17" s="16" t="s">
        <v>858</v>
      </c>
      <c r="E17" s="16" t="s">
        <v>652</v>
      </c>
      <c r="F17" s="18">
        <v>10</v>
      </c>
      <c r="G17" s="16" t="s">
        <v>604</v>
      </c>
    </row>
    <row r="18" spans="1:7" ht="23.25" customHeight="1">
      <c r="A18" s="223"/>
      <c r="B18" s="16" t="s">
        <v>859</v>
      </c>
      <c r="C18" s="17">
        <v>0.05</v>
      </c>
      <c r="D18" s="16" t="s">
        <v>615</v>
      </c>
      <c r="E18" s="16" t="s">
        <v>568</v>
      </c>
      <c r="F18" s="18">
        <v>619</v>
      </c>
      <c r="G18" s="16" t="s">
        <v>604</v>
      </c>
    </row>
    <row r="19" spans="1:7" ht="23.25" customHeight="1">
      <c r="A19" s="223"/>
      <c r="B19" s="16" t="s">
        <v>860</v>
      </c>
      <c r="C19" s="17">
        <v>0.6</v>
      </c>
      <c r="D19" s="16" t="s">
        <v>608</v>
      </c>
      <c r="E19" s="16" t="s">
        <v>568</v>
      </c>
      <c r="F19" s="18">
        <v>703</v>
      </c>
      <c r="G19" s="16" t="s">
        <v>609</v>
      </c>
    </row>
    <row r="20" spans="1:7" ht="23.25" customHeight="1">
      <c r="A20" s="223"/>
      <c r="B20" s="16"/>
      <c r="C20" s="17"/>
      <c r="D20" s="16"/>
      <c r="E20" s="16"/>
      <c r="F20" s="17"/>
      <c r="G20" s="16"/>
    </row>
    <row r="21" spans="1:7" ht="23.25" customHeight="1">
      <c r="A21" s="223"/>
      <c r="B21" s="16"/>
      <c r="C21" s="17"/>
      <c r="D21" s="16"/>
      <c r="E21" s="16"/>
      <c r="F21" s="17"/>
      <c r="G21" s="16"/>
    </row>
    <row r="22" spans="1:7" ht="23.25" customHeight="1">
      <c r="A22" s="223"/>
      <c r="B22" s="16"/>
      <c r="C22" s="17"/>
      <c r="D22" s="16"/>
      <c r="E22" s="16"/>
      <c r="F22" s="17"/>
      <c r="G22" s="16"/>
    </row>
    <row r="23" spans="1:7" ht="23.25" customHeight="1">
      <c r="A23" s="223"/>
      <c r="B23" s="16"/>
      <c r="C23" s="17"/>
      <c r="D23" s="16"/>
      <c r="E23" s="16"/>
      <c r="F23" s="17"/>
      <c r="G23" s="16"/>
    </row>
    <row r="24" spans="1:7" ht="23.25" customHeight="1">
      <c r="A24" s="223"/>
      <c r="B24" s="16"/>
      <c r="C24" s="17"/>
      <c r="D24" s="16"/>
      <c r="E24" s="16"/>
      <c r="F24" s="17"/>
      <c r="G24" s="16"/>
    </row>
    <row r="25" spans="1:7" ht="23.25" customHeight="1">
      <c r="A25" s="223"/>
      <c r="B25" s="16"/>
      <c r="C25" s="17"/>
      <c r="D25" s="16"/>
      <c r="E25" s="16"/>
      <c r="F25" s="17"/>
      <c r="G25" s="16"/>
    </row>
    <row r="26" spans="1:7" ht="23.25" customHeight="1">
      <c r="A26" s="223"/>
      <c r="B26" s="16"/>
      <c r="C26" s="17"/>
      <c r="D26" s="16"/>
      <c r="E26" s="16"/>
      <c r="F26" s="17"/>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dimension ref="A1:G29"/>
  <sheetViews>
    <sheetView zoomScaleSheetLayoutView="100" workbookViewId="0" topLeftCell="A1">
      <selection activeCell="B18" sqref="B18"/>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861</v>
      </c>
      <c r="C4" s="222"/>
      <c r="D4" s="222"/>
      <c r="E4" s="7" t="s">
        <v>593</v>
      </c>
      <c r="F4" s="222" t="s">
        <v>594</v>
      </c>
      <c r="G4" s="222"/>
    </row>
    <row r="5" spans="1:7" ht="27.75" customHeight="1">
      <c r="A5" s="222" t="s">
        <v>595</v>
      </c>
      <c r="B5" s="222">
        <v>619</v>
      </c>
      <c r="C5" s="222"/>
      <c r="D5" s="222"/>
      <c r="E5" s="7" t="s">
        <v>596</v>
      </c>
      <c r="F5" s="222">
        <v>619</v>
      </c>
      <c r="G5" s="222"/>
    </row>
    <row r="6" spans="1:7" ht="27.75" customHeight="1">
      <c r="A6" s="222"/>
      <c r="B6" s="222"/>
      <c r="C6" s="222"/>
      <c r="D6" s="222"/>
      <c r="E6" s="7" t="s">
        <v>597</v>
      </c>
      <c r="F6" s="222"/>
      <c r="G6" s="222"/>
    </row>
    <row r="7" spans="1:7" ht="34.5" customHeight="1">
      <c r="A7" s="7" t="s">
        <v>598</v>
      </c>
      <c r="B7" s="226" t="s">
        <v>862</v>
      </c>
      <c r="C7" s="226"/>
      <c r="D7" s="226"/>
      <c r="E7" s="226"/>
      <c r="F7" s="226"/>
      <c r="G7" s="226"/>
    </row>
    <row r="8" spans="1:7" ht="34.5" customHeight="1">
      <c r="A8" s="7" t="s">
        <v>599</v>
      </c>
      <c r="B8" s="226" t="s">
        <v>863</v>
      </c>
      <c r="C8" s="226"/>
      <c r="D8" s="226"/>
      <c r="E8" s="226"/>
      <c r="F8" s="226"/>
      <c r="G8" s="226"/>
    </row>
    <row r="9" spans="1:7" ht="34.5" customHeight="1">
      <c r="A9" s="7" t="s">
        <v>600</v>
      </c>
      <c r="B9" s="226" t="s">
        <v>864</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16" t="s">
        <v>865</v>
      </c>
      <c r="C11" s="17">
        <v>0.03</v>
      </c>
      <c r="D11" s="16" t="s">
        <v>581</v>
      </c>
      <c r="E11" s="16" t="s">
        <v>568</v>
      </c>
      <c r="F11" s="25">
        <v>1</v>
      </c>
      <c r="G11" s="16" t="s">
        <v>604</v>
      </c>
    </row>
    <row r="12" spans="1:7" ht="23.25" customHeight="1">
      <c r="A12" s="223"/>
      <c r="B12" s="16" t="s">
        <v>657</v>
      </c>
      <c r="C12" s="17">
        <v>0.03</v>
      </c>
      <c r="D12" s="16" t="s">
        <v>581</v>
      </c>
      <c r="E12" s="16" t="s">
        <v>573</v>
      </c>
      <c r="F12" s="25">
        <v>0.9</v>
      </c>
      <c r="G12" s="16" t="s">
        <v>604</v>
      </c>
    </row>
    <row r="13" spans="1:7" ht="23.25" customHeight="1">
      <c r="A13" s="223"/>
      <c r="B13" s="16" t="s">
        <v>866</v>
      </c>
      <c r="C13" s="17">
        <v>0.05</v>
      </c>
      <c r="D13" s="16" t="s">
        <v>581</v>
      </c>
      <c r="E13" s="16" t="s">
        <v>652</v>
      </c>
      <c r="F13" s="25">
        <v>0.1</v>
      </c>
      <c r="G13" s="16" t="s">
        <v>604</v>
      </c>
    </row>
    <row r="14" spans="1:7" ht="23.25" customHeight="1">
      <c r="A14" s="223"/>
      <c r="B14" s="16" t="s">
        <v>867</v>
      </c>
      <c r="C14" s="17">
        <v>0.05</v>
      </c>
      <c r="D14" s="16" t="s">
        <v>581</v>
      </c>
      <c r="E14" s="16" t="s">
        <v>568</v>
      </c>
      <c r="F14" s="25">
        <v>1</v>
      </c>
      <c r="G14" s="16" t="s">
        <v>604</v>
      </c>
    </row>
    <row r="15" spans="1:7" ht="23.25" customHeight="1">
      <c r="A15" s="223"/>
      <c r="B15" s="16" t="s">
        <v>868</v>
      </c>
      <c r="C15" s="17">
        <v>0.02</v>
      </c>
      <c r="D15" s="16" t="s">
        <v>581</v>
      </c>
      <c r="E15" s="16" t="s">
        <v>568</v>
      </c>
      <c r="F15" s="25">
        <v>1</v>
      </c>
      <c r="G15" s="16" t="s">
        <v>604</v>
      </c>
    </row>
    <row r="16" spans="1:7" ht="23.25" customHeight="1">
      <c r="A16" s="223"/>
      <c r="B16" s="16" t="s">
        <v>716</v>
      </c>
      <c r="C16" s="17">
        <v>0.02</v>
      </c>
      <c r="D16" s="16" t="s">
        <v>581</v>
      </c>
      <c r="E16" s="16" t="s">
        <v>573</v>
      </c>
      <c r="F16" s="25">
        <v>0.9</v>
      </c>
      <c r="G16" s="16" t="s">
        <v>604</v>
      </c>
    </row>
    <row r="17" spans="1:7" ht="23.25" customHeight="1">
      <c r="A17" s="223"/>
      <c r="B17" s="16" t="s">
        <v>613</v>
      </c>
      <c r="C17" s="17">
        <v>0.05</v>
      </c>
      <c r="D17" s="16" t="s">
        <v>581</v>
      </c>
      <c r="E17" s="16" t="s">
        <v>573</v>
      </c>
      <c r="F17" s="25">
        <v>0.9</v>
      </c>
      <c r="G17" s="16" t="s">
        <v>604</v>
      </c>
    </row>
    <row r="18" spans="1:7" ht="23.25" customHeight="1">
      <c r="A18" s="223"/>
      <c r="B18" s="16" t="s">
        <v>869</v>
      </c>
      <c r="C18" s="17">
        <v>0.05</v>
      </c>
      <c r="D18" s="16" t="s">
        <v>581</v>
      </c>
      <c r="E18" s="16" t="s">
        <v>573</v>
      </c>
      <c r="F18" s="25">
        <v>0.98</v>
      </c>
      <c r="G18" s="16" t="s">
        <v>604</v>
      </c>
    </row>
    <row r="19" spans="1:7" ht="23.25" customHeight="1">
      <c r="A19" s="223"/>
      <c r="B19" s="16" t="s">
        <v>616</v>
      </c>
      <c r="C19" s="17">
        <v>0.05</v>
      </c>
      <c r="D19" s="16" t="s">
        <v>581</v>
      </c>
      <c r="E19" s="16" t="s">
        <v>568</v>
      </c>
      <c r="F19" s="25">
        <v>1</v>
      </c>
      <c r="G19" s="16" t="s">
        <v>604</v>
      </c>
    </row>
    <row r="20" spans="1:7" ht="23.25" customHeight="1">
      <c r="A20" s="223"/>
      <c r="B20" s="16" t="s">
        <v>870</v>
      </c>
      <c r="C20" s="17">
        <v>0.2</v>
      </c>
      <c r="D20" s="16" t="s">
        <v>608</v>
      </c>
      <c r="E20" s="16" t="s">
        <v>568</v>
      </c>
      <c r="F20" s="18">
        <v>7</v>
      </c>
      <c r="G20" s="16" t="s">
        <v>609</v>
      </c>
    </row>
    <row r="21" spans="1:7" ht="23.25" customHeight="1">
      <c r="A21" s="223"/>
      <c r="B21" s="16" t="s">
        <v>871</v>
      </c>
      <c r="C21" s="17">
        <v>0.05</v>
      </c>
      <c r="D21" s="16" t="s">
        <v>641</v>
      </c>
      <c r="E21" s="16" t="s">
        <v>652</v>
      </c>
      <c r="F21" s="18">
        <v>360</v>
      </c>
      <c r="G21" s="16" t="s">
        <v>604</v>
      </c>
    </row>
    <row r="22" spans="1:7" ht="23.25" customHeight="1">
      <c r="A22" s="223"/>
      <c r="B22" s="16" t="s">
        <v>845</v>
      </c>
      <c r="C22" s="17">
        <v>0.4</v>
      </c>
      <c r="D22" s="16" t="s">
        <v>846</v>
      </c>
      <c r="E22" s="16" t="s">
        <v>568</v>
      </c>
      <c r="F22" s="18">
        <v>2500</v>
      </c>
      <c r="G22" s="16" t="s">
        <v>609</v>
      </c>
    </row>
    <row r="23" spans="1:7" ht="23.25" customHeight="1">
      <c r="A23" s="223"/>
      <c r="B23" s="16"/>
      <c r="C23" s="17"/>
      <c r="D23" s="16"/>
      <c r="E23" s="16"/>
      <c r="F23" s="17"/>
      <c r="G23" s="16"/>
    </row>
    <row r="24" spans="1:7" ht="23.25" customHeight="1">
      <c r="A24" s="223"/>
      <c r="B24" s="16"/>
      <c r="C24" s="17"/>
      <c r="D24" s="16"/>
      <c r="E24" s="16"/>
      <c r="F24" s="17"/>
      <c r="G24" s="16"/>
    </row>
    <row r="25" spans="1:7" ht="23.25" customHeight="1">
      <c r="A25" s="223"/>
      <c r="B25" s="16"/>
      <c r="C25" s="17"/>
      <c r="D25" s="16"/>
      <c r="E25" s="16"/>
      <c r="F25" s="17"/>
      <c r="G25" s="16"/>
    </row>
    <row r="26" spans="1:7" ht="23.25" customHeight="1">
      <c r="A26" s="223"/>
      <c r="B26" s="16"/>
      <c r="C26" s="17"/>
      <c r="D26" s="16"/>
      <c r="E26" s="16"/>
      <c r="F26" s="17"/>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6.xml><?xml version="1.0" encoding="utf-8"?>
<worksheet xmlns="http://schemas.openxmlformats.org/spreadsheetml/2006/main" xmlns:r="http://schemas.openxmlformats.org/officeDocument/2006/relationships">
  <dimension ref="A1:G29"/>
  <sheetViews>
    <sheetView zoomScaleSheetLayoutView="100" workbookViewId="0" topLeftCell="A1">
      <selection activeCell="I22" sqref="I22"/>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872</v>
      </c>
      <c r="C4" s="222"/>
      <c r="D4" s="222"/>
      <c r="E4" s="7" t="s">
        <v>593</v>
      </c>
      <c r="F4" s="222" t="s">
        <v>594</v>
      </c>
      <c r="G4" s="222"/>
    </row>
    <row r="5" spans="1:7" ht="27.75" customHeight="1">
      <c r="A5" s="222" t="s">
        <v>595</v>
      </c>
      <c r="B5" s="222">
        <v>12</v>
      </c>
      <c r="C5" s="222"/>
      <c r="D5" s="222"/>
      <c r="E5" s="7" t="s">
        <v>596</v>
      </c>
      <c r="F5" s="222">
        <v>12</v>
      </c>
      <c r="G5" s="222"/>
    </row>
    <row r="6" spans="1:7" ht="27.75" customHeight="1">
      <c r="A6" s="222"/>
      <c r="B6" s="222"/>
      <c r="C6" s="222"/>
      <c r="D6" s="222"/>
      <c r="E6" s="7" t="s">
        <v>597</v>
      </c>
      <c r="F6" s="222"/>
      <c r="G6" s="222"/>
    </row>
    <row r="7" spans="1:7" ht="34.5" customHeight="1">
      <c r="A7" s="7" t="s">
        <v>598</v>
      </c>
      <c r="B7" s="226" t="s">
        <v>873</v>
      </c>
      <c r="C7" s="226"/>
      <c r="D7" s="226"/>
      <c r="E7" s="226"/>
      <c r="F7" s="226"/>
      <c r="G7" s="226"/>
    </row>
    <row r="8" spans="1:7" ht="34.5" customHeight="1">
      <c r="A8" s="7" t="s">
        <v>599</v>
      </c>
      <c r="B8" s="226" t="s">
        <v>874</v>
      </c>
      <c r="C8" s="226"/>
      <c r="D8" s="226"/>
      <c r="E8" s="226"/>
      <c r="F8" s="226"/>
      <c r="G8" s="226"/>
    </row>
    <row r="9" spans="1:7" ht="34.5" customHeight="1">
      <c r="A9" s="7" t="s">
        <v>600</v>
      </c>
      <c r="B9" s="226" t="s">
        <v>875</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8" t="s">
        <v>876</v>
      </c>
      <c r="C11" s="22">
        <v>0.03</v>
      </c>
      <c r="D11" s="8" t="s">
        <v>581</v>
      </c>
      <c r="E11" s="8" t="s">
        <v>568</v>
      </c>
      <c r="F11" s="10">
        <v>1</v>
      </c>
      <c r="G11" s="8" t="s">
        <v>604</v>
      </c>
    </row>
    <row r="12" spans="1:7" ht="23.25" customHeight="1">
      <c r="A12" s="223"/>
      <c r="B12" s="11" t="s">
        <v>657</v>
      </c>
      <c r="C12" s="23">
        <v>0.05</v>
      </c>
      <c r="D12" s="11" t="s">
        <v>581</v>
      </c>
      <c r="E12" s="11" t="s">
        <v>573</v>
      </c>
      <c r="F12" s="13">
        <v>0.9</v>
      </c>
      <c r="G12" s="11" t="s">
        <v>604</v>
      </c>
    </row>
    <row r="13" spans="1:7" ht="23.25" customHeight="1">
      <c r="A13" s="223"/>
      <c r="B13" s="11" t="s">
        <v>877</v>
      </c>
      <c r="C13" s="23">
        <v>0.05</v>
      </c>
      <c r="D13" s="11" t="s">
        <v>581</v>
      </c>
      <c r="E13" s="11" t="s">
        <v>573</v>
      </c>
      <c r="F13" s="13">
        <v>0.95</v>
      </c>
      <c r="G13" s="11" t="s">
        <v>604</v>
      </c>
    </row>
    <row r="14" spans="1:7" ht="23.25" customHeight="1">
      <c r="A14" s="223"/>
      <c r="B14" s="14" t="s">
        <v>611</v>
      </c>
      <c r="C14" s="24">
        <v>0.05</v>
      </c>
      <c r="D14" s="11" t="s">
        <v>581</v>
      </c>
      <c r="E14" s="11" t="s">
        <v>573</v>
      </c>
      <c r="F14" s="13">
        <v>0.9</v>
      </c>
      <c r="G14" s="11" t="s">
        <v>604</v>
      </c>
    </row>
    <row r="15" spans="1:7" ht="23.25" customHeight="1">
      <c r="A15" s="223"/>
      <c r="B15" s="14" t="s">
        <v>878</v>
      </c>
      <c r="C15" s="24">
        <v>0.05</v>
      </c>
      <c r="D15" s="11" t="s">
        <v>581</v>
      </c>
      <c r="E15" s="11" t="s">
        <v>573</v>
      </c>
      <c r="F15" s="13">
        <v>0.8</v>
      </c>
      <c r="G15" s="11" t="s">
        <v>604</v>
      </c>
    </row>
    <row r="16" spans="1:7" ht="23.25" customHeight="1">
      <c r="A16" s="223"/>
      <c r="B16" s="14" t="s">
        <v>613</v>
      </c>
      <c r="C16" s="24">
        <v>0.05</v>
      </c>
      <c r="D16" s="11" t="s">
        <v>581</v>
      </c>
      <c r="E16" s="11" t="s">
        <v>573</v>
      </c>
      <c r="F16" s="13">
        <v>0.9</v>
      </c>
      <c r="G16" s="11" t="s">
        <v>604</v>
      </c>
    </row>
    <row r="17" spans="1:7" ht="23.25" customHeight="1">
      <c r="A17" s="223"/>
      <c r="B17" s="14" t="s">
        <v>616</v>
      </c>
      <c r="C17" s="24">
        <v>0.02</v>
      </c>
      <c r="D17" s="11" t="s">
        <v>581</v>
      </c>
      <c r="E17" s="11" t="s">
        <v>568</v>
      </c>
      <c r="F17" s="13">
        <v>1</v>
      </c>
      <c r="G17" s="11" t="s">
        <v>604</v>
      </c>
    </row>
    <row r="18" spans="1:7" ht="23.25" customHeight="1">
      <c r="A18" s="223"/>
      <c r="B18" s="14" t="s">
        <v>763</v>
      </c>
      <c r="C18" s="24">
        <v>0.05</v>
      </c>
      <c r="D18" s="11" t="s">
        <v>615</v>
      </c>
      <c r="E18" s="11" t="s">
        <v>568</v>
      </c>
      <c r="F18" s="23">
        <v>12</v>
      </c>
      <c r="G18" s="11" t="s">
        <v>604</v>
      </c>
    </row>
    <row r="19" spans="1:7" ht="23.25" customHeight="1">
      <c r="A19" s="223"/>
      <c r="B19" s="14" t="s">
        <v>879</v>
      </c>
      <c r="C19" s="24">
        <v>0.3</v>
      </c>
      <c r="D19" s="11" t="s">
        <v>572</v>
      </c>
      <c r="E19" s="11" t="s">
        <v>573</v>
      </c>
      <c r="F19" s="23">
        <v>240</v>
      </c>
      <c r="G19" s="11" t="s">
        <v>609</v>
      </c>
    </row>
    <row r="20" spans="1:7" ht="23.25" customHeight="1">
      <c r="A20" s="223"/>
      <c r="B20" s="14" t="s">
        <v>880</v>
      </c>
      <c r="C20" s="24">
        <v>0.3</v>
      </c>
      <c r="D20" s="11" t="s">
        <v>584</v>
      </c>
      <c r="E20" s="11" t="s">
        <v>573</v>
      </c>
      <c r="F20" s="23">
        <v>30</v>
      </c>
      <c r="G20" s="11" t="s">
        <v>609</v>
      </c>
    </row>
    <row r="21" spans="1:7" ht="23.25" customHeight="1">
      <c r="A21" s="223"/>
      <c r="B21" s="14" t="s">
        <v>881</v>
      </c>
      <c r="C21" s="24">
        <v>0.05</v>
      </c>
      <c r="D21" s="11" t="s">
        <v>567</v>
      </c>
      <c r="E21" s="11" t="s">
        <v>568</v>
      </c>
      <c r="F21" s="23">
        <v>1</v>
      </c>
      <c r="G21" s="11" t="s">
        <v>604</v>
      </c>
    </row>
    <row r="22" spans="1:7" ht="23.25" customHeight="1">
      <c r="A22" s="223"/>
      <c r="B22" s="16"/>
      <c r="C22" s="17"/>
      <c r="D22" s="16"/>
      <c r="E22" s="16"/>
      <c r="F22" s="18"/>
      <c r="G22" s="16"/>
    </row>
    <row r="23" spans="1:7" ht="23.25" customHeight="1">
      <c r="A23" s="223"/>
      <c r="B23" s="16"/>
      <c r="C23" s="17"/>
      <c r="D23" s="16"/>
      <c r="E23" s="16"/>
      <c r="F23" s="17"/>
      <c r="G23" s="16"/>
    </row>
    <row r="24" spans="1:7" ht="23.25" customHeight="1">
      <c r="A24" s="223"/>
      <c r="B24" s="16"/>
      <c r="C24" s="17"/>
      <c r="D24" s="16"/>
      <c r="E24" s="16"/>
      <c r="F24" s="17"/>
      <c r="G24" s="16"/>
    </row>
    <row r="25" spans="1:7" ht="23.25" customHeight="1">
      <c r="A25" s="223"/>
      <c r="B25" s="16"/>
      <c r="C25" s="17"/>
      <c r="D25" s="16"/>
      <c r="E25" s="16"/>
      <c r="F25" s="17"/>
      <c r="G25" s="16"/>
    </row>
    <row r="26" spans="1:7" ht="23.25" customHeight="1">
      <c r="A26" s="223"/>
      <c r="B26" s="16"/>
      <c r="C26" s="17"/>
      <c r="D26" s="16"/>
      <c r="E26" s="16"/>
      <c r="F26" s="17"/>
      <c r="G26" s="16"/>
    </row>
    <row r="27" spans="1:7" ht="23.25" customHeight="1">
      <c r="A27" s="223"/>
      <c r="B27" s="7"/>
      <c r="C27" s="7"/>
      <c r="D27" s="20"/>
      <c r="E27" s="21"/>
      <c r="F27" s="21"/>
      <c r="G27" s="21"/>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dimension ref="A1:G29"/>
  <sheetViews>
    <sheetView tabSelected="1" zoomScaleSheetLayoutView="100" workbookViewId="0" topLeftCell="A4">
      <selection activeCell="E35" sqref="E35"/>
    </sheetView>
  </sheetViews>
  <sheetFormatPr defaultColWidth="8.8515625" defaultRowHeight="15"/>
  <cols>
    <col min="1" max="1" width="13.421875" style="1" customWidth="1"/>
    <col min="2" max="2" width="22.7109375" style="1" customWidth="1"/>
    <col min="3" max="7" width="13.00390625" style="1" customWidth="1"/>
    <col min="8" max="32" width="9.00390625" style="1" bestFit="1" customWidth="1"/>
    <col min="33" max="16384" width="8.8515625" style="1" customWidth="1"/>
  </cols>
  <sheetData>
    <row r="1" ht="24.75" customHeight="1">
      <c r="A1" s="2" t="s">
        <v>589</v>
      </c>
    </row>
    <row r="2" spans="1:7" ht="40.5" customHeight="1">
      <c r="A2" s="221" t="s">
        <v>590</v>
      </c>
      <c r="B2" s="221"/>
      <c r="C2" s="221"/>
      <c r="D2" s="221"/>
      <c r="E2" s="221"/>
      <c r="F2" s="221"/>
      <c r="G2" s="221"/>
    </row>
    <row r="3" spans="1:7" ht="22.5">
      <c r="A3" s="4"/>
      <c r="B3" s="3"/>
      <c r="C3" s="3"/>
      <c r="D3" s="3"/>
      <c r="E3" s="3"/>
      <c r="G3" s="5" t="s">
        <v>313</v>
      </c>
    </row>
    <row r="4" spans="1:7" ht="27.75" customHeight="1">
      <c r="A4" s="6" t="s">
        <v>591</v>
      </c>
      <c r="B4" s="222" t="s">
        <v>882</v>
      </c>
      <c r="C4" s="222"/>
      <c r="D4" s="222"/>
      <c r="E4" s="7" t="s">
        <v>593</v>
      </c>
      <c r="F4" s="222" t="s">
        <v>594</v>
      </c>
      <c r="G4" s="222"/>
    </row>
    <row r="5" spans="1:7" ht="27.75" customHeight="1">
      <c r="A5" s="222" t="s">
        <v>595</v>
      </c>
      <c r="B5" s="222">
        <v>173.2</v>
      </c>
      <c r="C5" s="222"/>
      <c r="D5" s="222"/>
      <c r="E5" s="7" t="s">
        <v>596</v>
      </c>
      <c r="F5" s="222">
        <v>173.2</v>
      </c>
      <c r="G5" s="222"/>
    </row>
    <row r="6" spans="1:7" ht="27.75" customHeight="1">
      <c r="A6" s="222"/>
      <c r="B6" s="222"/>
      <c r="C6" s="222"/>
      <c r="D6" s="222"/>
      <c r="E6" s="7" t="s">
        <v>597</v>
      </c>
      <c r="F6" s="222"/>
      <c r="G6" s="222"/>
    </row>
    <row r="7" spans="1:7" ht="34.5" customHeight="1">
      <c r="A7" s="7" t="s">
        <v>598</v>
      </c>
      <c r="B7" s="226" t="s">
        <v>883</v>
      </c>
      <c r="C7" s="226"/>
      <c r="D7" s="226"/>
      <c r="E7" s="226"/>
      <c r="F7" s="226"/>
      <c r="G7" s="226"/>
    </row>
    <row r="8" spans="1:7" ht="34.5" customHeight="1">
      <c r="A8" s="7" t="s">
        <v>599</v>
      </c>
      <c r="B8" s="226" t="s">
        <v>884</v>
      </c>
      <c r="C8" s="226"/>
      <c r="D8" s="226"/>
      <c r="E8" s="226"/>
      <c r="F8" s="226"/>
      <c r="G8" s="226"/>
    </row>
    <row r="9" spans="1:7" ht="34.5" customHeight="1">
      <c r="A9" s="7" t="s">
        <v>600</v>
      </c>
      <c r="B9" s="226" t="s">
        <v>885</v>
      </c>
      <c r="C9" s="226"/>
      <c r="D9" s="226"/>
      <c r="E9" s="226"/>
      <c r="F9" s="226"/>
      <c r="G9" s="226"/>
    </row>
    <row r="10" spans="1:7" ht="23.25" customHeight="1">
      <c r="A10" s="223" t="s">
        <v>559</v>
      </c>
      <c r="B10" s="7" t="s">
        <v>560</v>
      </c>
      <c r="C10" s="7" t="s">
        <v>561</v>
      </c>
      <c r="D10" s="7" t="s">
        <v>562</v>
      </c>
      <c r="E10" s="7" t="s">
        <v>563</v>
      </c>
      <c r="F10" s="7" t="s">
        <v>564</v>
      </c>
      <c r="G10" s="7" t="s">
        <v>602</v>
      </c>
    </row>
    <row r="11" spans="1:7" ht="23.25" customHeight="1">
      <c r="A11" s="223"/>
      <c r="B11" s="8" t="s">
        <v>886</v>
      </c>
      <c r="C11" s="9">
        <v>0.01</v>
      </c>
      <c r="D11" s="8" t="s">
        <v>581</v>
      </c>
      <c r="E11" s="8" t="s">
        <v>568</v>
      </c>
      <c r="F11" s="10">
        <v>1</v>
      </c>
      <c r="G11" s="8" t="s">
        <v>604</v>
      </c>
    </row>
    <row r="12" spans="1:7" ht="23.25" customHeight="1">
      <c r="A12" s="223"/>
      <c r="B12" s="11" t="s">
        <v>672</v>
      </c>
      <c r="C12" s="12">
        <v>0.02</v>
      </c>
      <c r="D12" s="11" t="s">
        <v>581</v>
      </c>
      <c r="E12" s="11" t="s">
        <v>573</v>
      </c>
      <c r="F12" s="13">
        <v>0.6</v>
      </c>
      <c r="G12" s="11" t="s">
        <v>604</v>
      </c>
    </row>
    <row r="13" spans="1:7" ht="23.25" customHeight="1">
      <c r="A13" s="223"/>
      <c r="B13" s="11" t="s">
        <v>887</v>
      </c>
      <c r="C13" s="12">
        <v>0.02</v>
      </c>
      <c r="D13" s="11" t="s">
        <v>581</v>
      </c>
      <c r="E13" s="11" t="s">
        <v>827</v>
      </c>
      <c r="F13" s="13">
        <v>0.03</v>
      </c>
      <c r="G13" s="11" t="s">
        <v>604</v>
      </c>
    </row>
    <row r="14" spans="1:7" ht="23.25" customHeight="1">
      <c r="A14" s="223"/>
      <c r="B14" s="14" t="s">
        <v>725</v>
      </c>
      <c r="C14" s="15">
        <v>0.02</v>
      </c>
      <c r="D14" s="11" t="s">
        <v>581</v>
      </c>
      <c r="E14" s="11" t="s">
        <v>830</v>
      </c>
      <c r="F14" s="13">
        <v>0.01</v>
      </c>
      <c r="G14" s="11" t="s">
        <v>604</v>
      </c>
    </row>
    <row r="15" spans="1:7" ht="23.25" customHeight="1">
      <c r="A15" s="223"/>
      <c r="B15" s="14" t="s">
        <v>888</v>
      </c>
      <c r="C15" s="15">
        <v>0.02</v>
      </c>
      <c r="D15" s="11" t="s">
        <v>581</v>
      </c>
      <c r="E15" s="11" t="s">
        <v>573</v>
      </c>
      <c r="F15" s="13">
        <v>0.9</v>
      </c>
      <c r="G15" s="11" t="s">
        <v>604</v>
      </c>
    </row>
    <row r="16" spans="1:7" ht="23.25" customHeight="1">
      <c r="A16" s="223"/>
      <c r="B16" s="14" t="s">
        <v>889</v>
      </c>
      <c r="C16" s="15">
        <v>0.03</v>
      </c>
      <c r="D16" s="11" t="s">
        <v>581</v>
      </c>
      <c r="E16" s="11" t="s">
        <v>830</v>
      </c>
      <c r="F16" s="13">
        <v>0.01</v>
      </c>
      <c r="G16" s="11" t="s">
        <v>604</v>
      </c>
    </row>
    <row r="17" spans="1:7" ht="23.25" customHeight="1">
      <c r="A17" s="223"/>
      <c r="B17" s="14" t="s">
        <v>890</v>
      </c>
      <c r="C17" s="15">
        <v>0.02</v>
      </c>
      <c r="D17" s="11" t="s">
        <v>581</v>
      </c>
      <c r="E17" s="11" t="s">
        <v>568</v>
      </c>
      <c r="F17" s="13">
        <v>1</v>
      </c>
      <c r="G17" s="11" t="s">
        <v>604</v>
      </c>
    </row>
    <row r="18" spans="1:7" ht="23.25" customHeight="1">
      <c r="A18" s="223"/>
      <c r="B18" s="14" t="s">
        <v>891</v>
      </c>
      <c r="C18" s="15">
        <v>0.03</v>
      </c>
      <c r="D18" s="11" t="s">
        <v>581</v>
      </c>
      <c r="E18" s="11" t="s">
        <v>573</v>
      </c>
      <c r="F18" s="12">
        <v>0.9</v>
      </c>
      <c r="G18" s="11" t="s">
        <v>604</v>
      </c>
    </row>
    <row r="19" spans="1:7" ht="23.25" customHeight="1">
      <c r="A19" s="223"/>
      <c r="B19" s="14" t="s">
        <v>892</v>
      </c>
      <c r="C19" s="15">
        <v>0.03</v>
      </c>
      <c r="D19" s="11" t="s">
        <v>581</v>
      </c>
      <c r="E19" s="11" t="s">
        <v>568</v>
      </c>
      <c r="F19" s="12">
        <v>0.98</v>
      </c>
      <c r="G19" s="11" t="s">
        <v>604</v>
      </c>
    </row>
    <row r="20" spans="1:7" ht="23.25" customHeight="1">
      <c r="A20" s="223"/>
      <c r="B20" s="14" t="s">
        <v>893</v>
      </c>
      <c r="C20" s="15">
        <v>0.03</v>
      </c>
      <c r="D20" s="11" t="s">
        <v>581</v>
      </c>
      <c r="E20" s="11" t="s">
        <v>573</v>
      </c>
      <c r="F20" s="12">
        <v>0.6</v>
      </c>
      <c r="G20" s="11" t="s">
        <v>604</v>
      </c>
    </row>
    <row r="21" spans="1:7" ht="23.25" customHeight="1">
      <c r="A21" s="223"/>
      <c r="B21" s="14" t="s">
        <v>616</v>
      </c>
      <c r="C21" s="15">
        <v>0.02</v>
      </c>
      <c r="D21" s="11" t="s">
        <v>581</v>
      </c>
      <c r="E21" s="11" t="s">
        <v>568</v>
      </c>
      <c r="F21" s="12">
        <v>1</v>
      </c>
      <c r="G21" s="11" t="s">
        <v>604</v>
      </c>
    </row>
    <row r="22" spans="1:7" ht="23.25" customHeight="1">
      <c r="A22" s="223"/>
      <c r="B22" s="16" t="s">
        <v>775</v>
      </c>
      <c r="C22" s="17">
        <v>0.05</v>
      </c>
      <c r="D22" s="16" t="s">
        <v>799</v>
      </c>
      <c r="E22" s="16" t="s">
        <v>568</v>
      </c>
      <c r="F22" s="18">
        <v>173.2</v>
      </c>
      <c r="G22" s="16" t="s">
        <v>604</v>
      </c>
    </row>
    <row r="23" spans="1:7" ht="23.25" customHeight="1">
      <c r="A23" s="223"/>
      <c r="B23" s="16" t="s">
        <v>894</v>
      </c>
      <c r="C23" s="17">
        <v>0.3</v>
      </c>
      <c r="D23" s="16" t="s">
        <v>895</v>
      </c>
      <c r="E23" s="16" t="s">
        <v>568</v>
      </c>
      <c r="F23" s="18">
        <v>12</v>
      </c>
      <c r="G23" s="16" t="s">
        <v>609</v>
      </c>
    </row>
    <row r="24" spans="1:7" ht="23.25" customHeight="1">
      <c r="A24" s="223"/>
      <c r="B24" s="16" t="s">
        <v>896</v>
      </c>
      <c r="C24" s="17">
        <v>0.1</v>
      </c>
      <c r="D24" s="16" t="s">
        <v>895</v>
      </c>
      <c r="E24" s="16" t="s">
        <v>568</v>
      </c>
      <c r="F24" s="18">
        <v>32</v>
      </c>
      <c r="G24" s="16" t="s">
        <v>609</v>
      </c>
    </row>
    <row r="25" spans="1:7" ht="23.25" customHeight="1">
      <c r="A25" s="223"/>
      <c r="B25" s="16" t="s">
        <v>897</v>
      </c>
      <c r="C25" s="17">
        <v>0.05</v>
      </c>
      <c r="D25" s="16" t="s">
        <v>606</v>
      </c>
      <c r="E25" s="16" t="s">
        <v>573</v>
      </c>
      <c r="F25" s="18">
        <v>10</v>
      </c>
      <c r="G25" s="16" t="s">
        <v>604</v>
      </c>
    </row>
    <row r="26" spans="1:7" ht="23.25" customHeight="1">
      <c r="A26" s="223"/>
      <c r="B26" s="16" t="s">
        <v>898</v>
      </c>
      <c r="C26" s="17">
        <v>0.05</v>
      </c>
      <c r="D26" s="16" t="s">
        <v>899</v>
      </c>
      <c r="E26" s="16" t="s">
        <v>573</v>
      </c>
      <c r="F26" s="18">
        <v>1000</v>
      </c>
      <c r="G26" s="16" t="s">
        <v>604</v>
      </c>
    </row>
    <row r="27" spans="1:7" ht="23.25" customHeight="1">
      <c r="A27" s="223"/>
      <c r="B27" s="7" t="s">
        <v>900</v>
      </c>
      <c r="C27" s="19">
        <v>0.2</v>
      </c>
      <c r="D27" s="20" t="s">
        <v>608</v>
      </c>
      <c r="E27" s="21" t="s">
        <v>568</v>
      </c>
      <c r="F27" s="21">
        <v>31</v>
      </c>
      <c r="G27" s="21" t="s">
        <v>609</v>
      </c>
    </row>
    <row r="28" spans="1:7" ht="13.5">
      <c r="A28" s="224" t="s">
        <v>617</v>
      </c>
      <c r="B28" s="224"/>
      <c r="C28" s="224"/>
      <c r="D28" s="224"/>
      <c r="E28" s="224"/>
      <c r="F28" s="224"/>
      <c r="G28" s="224"/>
    </row>
    <row r="29" spans="1:7" ht="13.5">
      <c r="A29" s="225"/>
      <c r="B29" s="225"/>
      <c r="C29" s="225"/>
      <c r="D29" s="225"/>
      <c r="E29" s="225"/>
      <c r="F29" s="225"/>
      <c r="G29" s="225"/>
    </row>
  </sheetData>
  <sheetProtection/>
  <mergeCells count="12">
    <mergeCell ref="B8:G8"/>
    <mergeCell ref="B9:G9"/>
    <mergeCell ref="A5:A6"/>
    <mergeCell ref="A10:A27"/>
    <mergeCell ref="B5:D6"/>
    <mergeCell ref="A28:G29"/>
    <mergeCell ref="A2:G2"/>
    <mergeCell ref="B4:D4"/>
    <mergeCell ref="F4:G4"/>
    <mergeCell ref="F5:G5"/>
    <mergeCell ref="F6:G6"/>
    <mergeCell ref="B7:G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zoomScaleSheetLayoutView="100" workbookViewId="0" topLeftCell="A1">
      <selection activeCell="I28" sqref="I28"/>
    </sheetView>
  </sheetViews>
  <sheetFormatPr defaultColWidth="6.8515625" defaultRowHeight="19.5" customHeight="1"/>
  <cols>
    <col min="1" max="1" width="14.421875" style="55" customWidth="1"/>
    <col min="2" max="2" width="33.421875" style="55" customWidth="1"/>
    <col min="3" max="5" width="20.57421875" style="55" customWidth="1"/>
    <col min="6" max="16384" width="6.8515625" style="55" customWidth="1"/>
  </cols>
  <sheetData>
    <row r="1" spans="1:5" ht="19.5" customHeight="1">
      <c r="A1" s="56" t="s">
        <v>384</v>
      </c>
      <c r="E1" s="141"/>
    </row>
    <row r="2" spans="1:5" ht="44.25" customHeight="1">
      <c r="A2" s="142" t="s">
        <v>385</v>
      </c>
      <c r="B2" s="143"/>
      <c r="C2" s="143"/>
      <c r="D2" s="143"/>
      <c r="E2" s="143"/>
    </row>
    <row r="3" spans="1:5" ht="19.5" customHeight="1">
      <c r="A3" s="143"/>
      <c r="B3" s="143"/>
      <c r="C3" s="143"/>
      <c r="D3" s="143"/>
      <c r="E3" s="143"/>
    </row>
    <row r="4" spans="1:5" s="134" customFormat="1" ht="19.5" customHeight="1">
      <c r="A4" s="63"/>
      <c r="B4" s="62"/>
      <c r="C4" s="62"/>
      <c r="D4" s="62"/>
      <c r="E4" s="144" t="s">
        <v>313</v>
      </c>
    </row>
    <row r="5" spans="1:5" s="134" customFormat="1" ht="19.5" customHeight="1">
      <c r="A5" s="200" t="s">
        <v>386</v>
      </c>
      <c r="B5" s="200"/>
      <c r="C5" s="200" t="s">
        <v>387</v>
      </c>
      <c r="D5" s="200"/>
      <c r="E5" s="200"/>
    </row>
    <row r="6" spans="1:5" s="134" customFormat="1" ht="19.5" customHeight="1">
      <c r="A6" s="81" t="s">
        <v>341</v>
      </c>
      <c r="B6" s="81" t="s">
        <v>342</v>
      </c>
      <c r="C6" s="81" t="s">
        <v>318</v>
      </c>
      <c r="D6" s="81" t="s">
        <v>388</v>
      </c>
      <c r="E6" s="81" t="s">
        <v>389</v>
      </c>
    </row>
    <row r="7" spans="1:10" s="134" customFormat="1" ht="19.5" customHeight="1">
      <c r="A7" s="145" t="s">
        <v>390</v>
      </c>
      <c r="B7" s="146" t="s">
        <v>391</v>
      </c>
      <c r="C7" s="69">
        <f>D7+E7</f>
        <v>17542.73</v>
      </c>
      <c r="D7" s="69">
        <f>SUM(D8,D21,D50)</f>
        <v>13329.69</v>
      </c>
      <c r="E7" s="69">
        <f>SUM(E8,E21,E50,E58)</f>
        <v>4213.04</v>
      </c>
      <c r="J7" s="119"/>
    </row>
    <row r="8" spans="1:7" s="134" customFormat="1" ht="19.5" customHeight="1">
      <c r="A8" s="147" t="s">
        <v>392</v>
      </c>
      <c r="B8" s="148" t="s">
        <v>393</v>
      </c>
      <c r="C8" s="69">
        <f aca="true" t="shared" si="0" ref="C8:C39">D8+E8</f>
        <v>11538.08</v>
      </c>
      <c r="D8" s="109">
        <v>11538.08</v>
      </c>
      <c r="E8" s="69"/>
      <c r="G8" s="119"/>
    </row>
    <row r="9" spans="1:11" s="134" customFormat="1" ht="19.5" customHeight="1">
      <c r="A9" s="147" t="s">
        <v>394</v>
      </c>
      <c r="B9" s="148" t="s">
        <v>395</v>
      </c>
      <c r="C9" s="69">
        <f t="shared" si="0"/>
        <v>2540.59</v>
      </c>
      <c r="D9" s="69">
        <v>2540.59</v>
      </c>
      <c r="E9" s="69"/>
      <c r="F9" s="119"/>
      <c r="G9" s="119"/>
      <c r="K9" s="119"/>
    </row>
    <row r="10" spans="1:8" s="134" customFormat="1" ht="19.5" customHeight="1">
      <c r="A10" s="147" t="s">
        <v>396</v>
      </c>
      <c r="B10" s="148" t="s">
        <v>397</v>
      </c>
      <c r="C10" s="69">
        <f t="shared" si="0"/>
        <v>2848.06</v>
      </c>
      <c r="D10" s="69">
        <v>2848.06</v>
      </c>
      <c r="E10" s="69"/>
      <c r="F10" s="119"/>
      <c r="H10" s="119"/>
    </row>
    <row r="11" spans="1:8" s="134" customFormat="1" ht="19.5" customHeight="1">
      <c r="A11" s="147" t="s">
        <v>398</v>
      </c>
      <c r="B11" s="148" t="s">
        <v>399</v>
      </c>
      <c r="C11" s="69">
        <f t="shared" si="0"/>
        <v>2209.97</v>
      </c>
      <c r="D11" s="69">
        <v>2209.97</v>
      </c>
      <c r="E11" s="69"/>
      <c r="F11" s="119"/>
      <c r="H11" s="119"/>
    </row>
    <row r="12" spans="1:8" s="134" customFormat="1" ht="19.5" customHeight="1">
      <c r="A12" s="147" t="s">
        <v>400</v>
      </c>
      <c r="B12" s="148" t="s">
        <v>401</v>
      </c>
      <c r="C12" s="69">
        <f t="shared" si="0"/>
        <v>0</v>
      </c>
      <c r="D12" s="69"/>
      <c r="E12" s="69"/>
      <c r="F12" s="119"/>
      <c r="G12" s="119"/>
      <c r="H12" s="119"/>
    </row>
    <row r="13" spans="1:10" s="134" customFormat="1" ht="19.5" customHeight="1">
      <c r="A13" s="147" t="s">
        <v>402</v>
      </c>
      <c r="B13" s="148" t="s">
        <v>403</v>
      </c>
      <c r="C13" s="69">
        <f t="shared" si="0"/>
        <v>933.82</v>
      </c>
      <c r="D13" s="69">
        <v>933.82</v>
      </c>
      <c r="E13" s="69"/>
      <c r="F13" s="119"/>
      <c r="J13" s="119"/>
    </row>
    <row r="14" spans="1:11" s="134" customFormat="1" ht="19.5" customHeight="1">
      <c r="A14" s="147" t="s">
        <v>404</v>
      </c>
      <c r="B14" s="148" t="s">
        <v>405</v>
      </c>
      <c r="C14" s="69">
        <f t="shared" si="0"/>
        <v>466.91</v>
      </c>
      <c r="D14" s="69">
        <v>466.91</v>
      </c>
      <c r="E14" s="69"/>
      <c r="F14" s="119"/>
      <c r="G14" s="119"/>
      <c r="K14" s="119"/>
    </row>
    <row r="15" spans="1:11" s="134" customFormat="1" ht="19.5" customHeight="1">
      <c r="A15" s="147" t="s">
        <v>406</v>
      </c>
      <c r="B15" s="148" t="s">
        <v>407</v>
      </c>
      <c r="C15" s="69">
        <f t="shared" si="0"/>
        <v>569.75</v>
      </c>
      <c r="D15" s="69">
        <v>569.75</v>
      </c>
      <c r="E15" s="69"/>
      <c r="F15" s="119"/>
      <c r="G15" s="119"/>
      <c r="H15" s="119"/>
      <c r="K15" s="119"/>
    </row>
    <row r="16" spans="1:11" s="134" customFormat="1" ht="19.5" customHeight="1">
      <c r="A16" s="147" t="s">
        <v>408</v>
      </c>
      <c r="B16" s="148" t="s">
        <v>409</v>
      </c>
      <c r="C16" s="69">
        <f t="shared" si="0"/>
        <v>0</v>
      </c>
      <c r="D16" s="69"/>
      <c r="E16" s="69"/>
      <c r="F16" s="119"/>
      <c r="G16" s="119"/>
      <c r="K16" s="119"/>
    </row>
    <row r="17" spans="1:11" s="134" customFormat="1" ht="19.5" customHeight="1">
      <c r="A17" s="147" t="s">
        <v>410</v>
      </c>
      <c r="B17" s="148" t="s">
        <v>411</v>
      </c>
      <c r="C17" s="69">
        <f t="shared" si="0"/>
        <v>46.69</v>
      </c>
      <c r="D17" s="69">
        <v>46.69</v>
      </c>
      <c r="E17" s="69"/>
      <c r="F17" s="119"/>
      <c r="G17" s="119"/>
      <c r="K17" s="119"/>
    </row>
    <row r="18" spans="1:11" s="134" customFormat="1" ht="19.5" customHeight="1">
      <c r="A18" s="147" t="s">
        <v>412</v>
      </c>
      <c r="B18" s="148" t="s">
        <v>413</v>
      </c>
      <c r="C18" s="69">
        <f t="shared" si="0"/>
        <v>700.37</v>
      </c>
      <c r="D18" s="69">
        <v>700.37</v>
      </c>
      <c r="E18" s="69"/>
      <c r="F18" s="119"/>
      <c r="G18" s="119"/>
      <c r="K18" s="119"/>
    </row>
    <row r="19" spans="1:11" s="134" customFormat="1" ht="19.5" customHeight="1">
      <c r="A19" s="147" t="s">
        <v>414</v>
      </c>
      <c r="B19" s="148" t="s">
        <v>415</v>
      </c>
      <c r="C19" s="69">
        <f t="shared" si="0"/>
        <v>100.32</v>
      </c>
      <c r="D19" s="69">
        <v>100.32</v>
      </c>
      <c r="E19" s="69"/>
      <c r="F19" s="119"/>
      <c r="G19" s="119"/>
      <c r="I19" s="119"/>
      <c r="K19" s="119"/>
    </row>
    <row r="20" spans="1:11" s="134" customFormat="1" ht="19.5" customHeight="1">
      <c r="A20" s="147" t="s">
        <v>416</v>
      </c>
      <c r="B20" s="148" t="s">
        <v>417</v>
      </c>
      <c r="C20" s="69">
        <f t="shared" si="0"/>
        <v>1121.6</v>
      </c>
      <c r="D20" s="69">
        <v>1121.6</v>
      </c>
      <c r="E20" s="69"/>
      <c r="F20" s="119"/>
      <c r="G20" s="119"/>
      <c r="K20" s="119"/>
    </row>
    <row r="21" spans="1:7" s="134" customFormat="1" ht="19.5" customHeight="1">
      <c r="A21" s="147" t="s">
        <v>418</v>
      </c>
      <c r="B21" s="148" t="s">
        <v>419</v>
      </c>
      <c r="C21" s="69">
        <f t="shared" si="0"/>
        <v>4182.04</v>
      </c>
      <c r="D21" s="109"/>
      <c r="E21" s="69">
        <v>4182.04</v>
      </c>
      <c r="F21" s="119"/>
      <c r="G21" s="119"/>
    </row>
    <row r="22" spans="1:14" s="134" customFormat="1" ht="19.5" customHeight="1">
      <c r="A22" s="147" t="s">
        <v>420</v>
      </c>
      <c r="B22" s="111" t="s">
        <v>421</v>
      </c>
      <c r="C22" s="69">
        <f t="shared" si="0"/>
        <v>1008.5</v>
      </c>
      <c r="D22" s="69"/>
      <c r="E22" s="69">
        <v>1008.5</v>
      </c>
      <c r="F22" s="119"/>
      <c r="G22" s="119"/>
      <c r="H22" s="119"/>
      <c r="N22" s="119"/>
    </row>
    <row r="23" spans="1:7" s="134" customFormat="1" ht="19.5" customHeight="1">
      <c r="A23" s="147" t="s">
        <v>422</v>
      </c>
      <c r="B23" s="149" t="s">
        <v>423</v>
      </c>
      <c r="C23" s="69">
        <f t="shared" si="0"/>
        <v>10</v>
      </c>
      <c r="D23" s="69"/>
      <c r="E23" s="69">
        <v>10</v>
      </c>
      <c r="F23" s="119"/>
      <c r="G23" s="119"/>
    </row>
    <row r="24" spans="1:10" s="134" customFormat="1" ht="19.5" customHeight="1">
      <c r="A24" s="147" t="s">
        <v>424</v>
      </c>
      <c r="B24" s="149" t="s">
        <v>425</v>
      </c>
      <c r="C24" s="69">
        <f t="shared" si="0"/>
        <v>0</v>
      </c>
      <c r="D24" s="69"/>
      <c r="E24" s="69"/>
      <c r="F24" s="119"/>
      <c r="H24" s="119"/>
      <c r="J24" s="119"/>
    </row>
    <row r="25" spans="1:8" s="134" customFormat="1" ht="19.5" customHeight="1">
      <c r="A25" s="147" t="s">
        <v>426</v>
      </c>
      <c r="B25" s="149" t="s">
        <v>427</v>
      </c>
      <c r="C25" s="69">
        <f t="shared" si="0"/>
        <v>0</v>
      </c>
      <c r="D25" s="69"/>
      <c r="E25" s="69"/>
      <c r="F25" s="119"/>
      <c r="G25" s="119"/>
      <c r="H25" s="119"/>
    </row>
    <row r="26" spans="1:6" s="134" customFormat="1" ht="19.5" customHeight="1">
      <c r="A26" s="147" t="s">
        <v>428</v>
      </c>
      <c r="B26" s="149" t="s">
        <v>429</v>
      </c>
      <c r="C26" s="69">
        <f t="shared" si="0"/>
        <v>30</v>
      </c>
      <c r="D26" s="69"/>
      <c r="E26" s="69">
        <v>30</v>
      </c>
      <c r="F26" s="119"/>
    </row>
    <row r="27" spans="1:12" s="134" customFormat="1" ht="19.5" customHeight="1">
      <c r="A27" s="147" t="s">
        <v>430</v>
      </c>
      <c r="B27" s="149" t="s">
        <v>431</v>
      </c>
      <c r="C27" s="69">
        <f t="shared" si="0"/>
        <v>250</v>
      </c>
      <c r="D27" s="69"/>
      <c r="E27" s="69">
        <v>250</v>
      </c>
      <c r="F27" s="119"/>
      <c r="G27" s="119"/>
      <c r="I27" s="119"/>
      <c r="L27" s="119"/>
    </row>
    <row r="28" spans="1:8" s="134" customFormat="1" ht="19.5" customHeight="1">
      <c r="A28" s="147" t="s">
        <v>432</v>
      </c>
      <c r="B28" s="149" t="s">
        <v>433</v>
      </c>
      <c r="C28" s="69">
        <f t="shared" si="0"/>
        <v>225.72</v>
      </c>
      <c r="D28" s="69"/>
      <c r="E28" s="69">
        <v>225.72</v>
      </c>
      <c r="F28" s="119"/>
      <c r="G28" s="119"/>
      <c r="H28" s="119"/>
    </row>
    <row r="29" spans="1:7" s="134" customFormat="1" ht="19.5" customHeight="1">
      <c r="A29" s="147" t="s">
        <v>434</v>
      </c>
      <c r="B29" s="149" t="s">
        <v>435</v>
      </c>
      <c r="C29" s="69">
        <f t="shared" si="0"/>
        <v>0</v>
      </c>
      <c r="D29" s="69"/>
      <c r="E29" s="69"/>
      <c r="F29" s="119"/>
      <c r="G29" s="119"/>
    </row>
    <row r="30" spans="1:7" s="134" customFormat="1" ht="19.5" customHeight="1">
      <c r="A30" s="147" t="s">
        <v>436</v>
      </c>
      <c r="B30" s="149" t="s">
        <v>437</v>
      </c>
      <c r="C30" s="69">
        <f t="shared" si="0"/>
        <v>0</v>
      </c>
      <c r="D30" s="69"/>
      <c r="E30" s="69"/>
      <c r="F30" s="119"/>
      <c r="G30" s="119"/>
    </row>
    <row r="31" spans="1:7" s="134" customFormat="1" ht="19.5" customHeight="1">
      <c r="A31" s="147" t="s">
        <v>438</v>
      </c>
      <c r="B31" s="111" t="s">
        <v>439</v>
      </c>
      <c r="C31" s="69">
        <f t="shared" si="0"/>
        <v>1128.6</v>
      </c>
      <c r="D31" s="69"/>
      <c r="E31" s="69">
        <v>1128.6</v>
      </c>
      <c r="F31" s="119"/>
      <c r="G31" s="119"/>
    </row>
    <row r="32" spans="1:16" s="134" customFormat="1" ht="19.5" customHeight="1">
      <c r="A32" s="147" t="s">
        <v>440</v>
      </c>
      <c r="B32" s="111" t="s">
        <v>441</v>
      </c>
      <c r="C32" s="69">
        <f t="shared" si="0"/>
        <v>0</v>
      </c>
      <c r="D32" s="69"/>
      <c r="E32" s="69"/>
      <c r="F32" s="119"/>
      <c r="G32" s="119"/>
      <c r="P32" s="119"/>
    </row>
    <row r="33" spans="1:11" s="134" customFormat="1" ht="19.5" customHeight="1">
      <c r="A33" s="147" t="s">
        <v>442</v>
      </c>
      <c r="B33" s="149" t="s">
        <v>443</v>
      </c>
      <c r="C33" s="69">
        <f t="shared" si="0"/>
        <v>118.65</v>
      </c>
      <c r="D33" s="69"/>
      <c r="E33" s="69">
        <v>118.65</v>
      </c>
      <c r="F33" s="119"/>
      <c r="G33" s="119"/>
      <c r="H33" s="119"/>
      <c r="K33" s="119"/>
    </row>
    <row r="34" spans="1:9" s="134" customFormat="1" ht="19.5" customHeight="1">
      <c r="A34" s="147" t="s">
        <v>444</v>
      </c>
      <c r="B34" s="149" t="s">
        <v>445</v>
      </c>
      <c r="C34" s="69">
        <f t="shared" si="0"/>
        <v>0</v>
      </c>
      <c r="D34" s="69"/>
      <c r="E34" s="69"/>
      <c r="F34" s="119"/>
      <c r="G34" s="119"/>
      <c r="H34" s="119"/>
      <c r="I34" s="119"/>
    </row>
    <row r="35" spans="1:10" s="134" customFormat="1" ht="19.5" customHeight="1">
      <c r="A35" s="147" t="s">
        <v>446</v>
      </c>
      <c r="B35" s="149" t="s">
        <v>447</v>
      </c>
      <c r="C35" s="69">
        <f t="shared" si="0"/>
        <v>3</v>
      </c>
      <c r="D35" s="69"/>
      <c r="E35" s="69">
        <v>3</v>
      </c>
      <c r="F35" s="119"/>
      <c r="G35" s="119"/>
      <c r="H35" s="119"/>
      <c r="I35" s="119"/>
      <c r="J35" s="119"/>
    </row>
    <row r="36" spans="1:8" s="134" customFormat="1" ht="19.5" customHeight="1">
      <c r="A36" s="147" t="s">
        <v>448</v>
      </c>
      <c r="B36" s="149" t="s">
        <v>449</v>
      </c>
      <c r="C36" s="69">
        <f t="shared" si="0"/>
        <v>81.92</v>
      </c>
      <c r="D36" s="69"/>
      <c r="E36" s="69">
        <v>81.92</v>
      </c>
      <c r="F36" s="119"/>
      <c r="G36" s="119"/>
      <c r="H36" s="119"/>
    </row>
    <row r="37" spans="1:9" s="134" customFormat="1" ht="19.5" customHeight="1">
      <c r="A37" s="147" t="s">
        <v>450</v>
      </c>
      <c r="B37" s="149" t="s">
        <v>451</v>
      </c>
      <c r="C37" s="69">
        <f t="shared" si="0"/>
        <v>5</v>
      </c>
      <c r="D37" s="69"/>
      <c r="E37" s="69">
        <v>5</v>
      </c>
      <c r="F37" s="119"/>
      <c r="I37" s="119"/>
    </row>
    <row r="38" spans="1:8" s="134" customFormat="1" ht="19.5" customHeight="1">
      <c r="A38" s="147" t="s">
        <v>452</v>
      </c>
      <c r="B38" s="149" t="s">
        <v>453</v>
      </c>
      <c r="C38" s="69">
        <f t="shared" si="0"/>
        <v>0</v>
      </c>
      <c r="D38" s="69"/>
      <c r="E38" s="69"/>
      <c r="F38" s="119"/>
      <c r="G38" s="119"/>
      <c r="H38" s="119"/>
    </row>
    <row r="39" spans="1:6" s="134" customFormat="1" ht="19.5" customHeight="1">
      <c r="A39" s="147" t="s">
        <v>454</v>
      </c>
      <c r="B39" s="149" t="s">
        <v>455</v>
      </c>
      <c r="C39" s="69">
        <f t="shared" si="0"/>
        <v>0</v>
      </c>
      <c r="D39" s="69"/>
      <c r="E39" s="69"/>
      <c r="F39" s="119"/>
    </row>
    <row r="40" spans="1:8" s="134" customFormat="1" ht="19.5" customHeight="1">
      <c r="A40" s="147" t="s">
        <v>456</v>
      </c>
      <c r="B40" s="149" t="s">
        <v>457</v>
      </c>
      <c r="C40" s="69">
        <f aca="true" t="shared" si="1" ref="C40:C57">D40+E40</f>
        <v>0</v>
      </c>
      <c r="D40" s="69"/>
      <c r="E40" s="69"/>
      <c r="F40" s="119"/>
      <c r="G40" s="119"/>
      <c r="H40" s="119"/>
    </row>
    <row r="41" spans="1:8" s="134" customFormat="1" ht="19.5" customHeight="1">
      <c r="A41" s="147" t="s">
        <v>458</v>
      </c>
      <c r="B41" s="149" t="s">
        <v>459</v>
      </c>
      <c r="C41" s="69">
        <f t="shared" si="1"/>
        <v>0</v>
      </c>
      <c r="D41" s="69"/>
      <c r="E41" s="69"/>
      <c r="F41" s="119"/>
      <c r="G41" s="119"/>
      <c r="H41" s="119"/>
    </row>
    <row r="42" spans="1:19" s="134" customFormat="1" ht="19.5" customHeight="1">
      <c r="A42" s="147" t="s">
        <v>460</v>
      </c>
      <c r="B42" s="149" t="s">
        <v>461</v>
      </c>
      <c r="C42" s="69">
        <f t="shared" si="1"/>
        <v>50</v>
      </c>
      <c r="D42" s="69"/>
      <c r="E42" s="69">
        <v>50</v>
      </c>
      <c r="F42" s="119"/>
      <c r="G42" s="119"/>
      <c r="J42" s="119"/>
      <c r="S42" s="119"/>
    </row>
    <row r="43" spans="1:7" s="134" customFormat="1" ht="19.5" customHeight="1">
      <c r="A43" s="147" t="s">
        <v>462</v>
      </c>
      <c r="B43" s="149" t="s">
        <v>463</v>
      </c>
      <c r="C43" s="69">
        <f t="shared" si="1"/>
        <v>0</v>
      </c>
      <c r="D43" s="69"/>
      <c r="E43" s="69"/>
      <c r="F43" s="119"/>
      <c r="G43" s="119"/>
    </row>
    <row r="44" spans="1:9" s="134" customFormat="1" ht="19.5" customHeight="1">
      <c r="A44" s="147" t="s">
        <v>464</v>
      </c>
      <c r="B44" s="111" t="s">
        <v>465</v>
      </c>
      <c r="C44" s="69">
        <f t="shared" si="1"/>
        <v>109.22</v>
      </c>
      <c r="D44" s="69"/>
      <c r="E44" s="69">
        <v>109.22</v>
      </c>
      <c r="F44" s="119"/>
      <c r="G44" s="119"/>
      <c r="H44" s="119"/>
      <c r="I44" s="119"/>
    </row>
    <row r="45" spans="1:7" s="134" customFormat="1" ht="19.5" customHeight="1">
      <c r="A45" s="147" t="s">
        <v>466</v>
      </c>
      <c r="B45" s="149" t="s">
        <v>467</v>
      </c>
      <c r="C45" s="69">
        <f t="shared" si="1"/>
        <v>76.22</v>
      </c>
      <c r="D45" s="69"/>
      <c r="E45" s="69">
        <v>76.22</v>
      </c>
      <c r="F45" s="119"/>
      <c r="G45" s="119"/>
    </row>
    <row r="46" spans="1:16" s="134" customFormat="1" ht="19.5" customHeight="1">
      <c r="A46" s="147" t="s">
        <v>468</v>
      </c>
      <c r="B46" s="149" t="s">
        <v>469</v>
      </c>
      <c r="C46" s="69">
        <f t="shared" si="1"/>
        <v>546</v>
      </c>
      <c r="D46" s="69"/>
      <c r="E46" s="69">
        <v>546</v>
      </c>
      <c r="F46" s="119"/>
      <c r="G46" s="119"/>
      <c r="I46" s="119"/>
      <c r="P46" s="119"/>
    </row>
    <row r="47" spans="1:16" s="134" customFormat="1" ht="19.5" customHeight="1">
      <c r="A47" s="147" t="s">
        <v>470</v>
      </c>
      <c r="B47" s="149" t="s">
        <v>471</v>
      </c>
      <c r="C47" s="69">
        <f t="shared" si="1"/>
        <v>521.7</v>
      </c>
      <c r="D47" s="69"/>
      <c r="E47" s="69">
        <v>521.7</v>
      </c>
      <c r="F47" s="119"/>
      <c r="G47" s="119"/>
      <c r="H47" s="119"/>
      <c r="P47" s="119"/>
    </row>
    <row r="48" spans="1:10" s="134" customFormat="1" ht="19.5" customHeight="1">
      <c r="A48" s="147" t="s">
        <v>472</v>
      </c>
      <c r="B48" s="149" t="s">
        <v>473</v>
      </c>
      <c r="C48" s="69">
        <f t="shared" si="1"/>
        <v>0</v>
      </c>
      <c r="D48" s="69"/>
      <c r="E48" s="69"/>
      <c r="F48" s="119"/>
      <c r="G48" s="119"/>
      <c r="H48" s="119"/>
      <c r="J48" s="119"/>
    </row>
    <row r="49" spans="1:9" s="134" customFormat="1" ht="19.5" customHeight="1">
      <c r="A49" s="147" t="s">
        <v>474</v>
      </c>
      <c r="B49" s="149" t="s">
        <v>475</v>
      </c>
      <c r="C49" s="69">
        <f t="shared" si="1"/>
        <v>17.51</v>
      </c>
      <c r="D49" s="69"/>
      <c r="E49" s="69">
        <v>17.51</v>
      </c>
      <c r="F49" s="119"/>
      <c r="G49" s="119"/>
      <c r="H49" s="119"/>
      <c r="I49" s="119"/>
    </row>
    <row r="50" spans="1:8" s="134" customFormat="1" ht="19.5" customHeight="1">
      <c r="A50" s="147" t="s">
        <v>476</v>
      </c>
      <c r="B50" s="148" t="s">
        <v>477</v>
      </c>
      <c r="C50" s="69">
        <f t="shared" si="1"/>
        <v>1791.61</v>
      </c>
      <c r="D50" s="109">
        <v>1791.61</v>
      </c>
      <c r="E50" s="69"/>
      <c r="F50" s="119"/>
      <c r="H50" s="119"/>
    </row>
    <row r="51" spans="1:7" s="134" customFormat="1" ht="19.5" customHeight="1">
      <c r="A51" s="147" t="s">
        <v>478</v>
      </c>
      <c r="B51" s="149" t="s">
        <v>479</v>
      </c>
      <c r="C51" s="69">
        <f t="shared" si="1"/>
        <v>27.4</v>
      </c>
      <c r="D51" s="69">
        <v>27.4</v>
      </c>
      <c r="E51" s="69"/>
      <c r="F51" s="119"/>
      <c r="G51" s="119"/>
    </row>
    <row r="52" spans="1:10" s="134" customFormat="1" ht="19.5" customHeight="1">
      <c r="A52" s="147" t="s">
        <v>480</v>
      </c>
      <c r="B52" s="149" t="s">
        <v>481</v>
      </c>
      <c r="C52" s="69">
        <f t="shared" si="1"/>
        <v>0</v>
      </c>
      <c r="D52" s="69"/>
      <c r="E52" s="69"/>
      <c r="F52" s="119"/>
      <c r="G52" s="119"/>
      <c r="I52" s="119"/>
      <c r="J52" s="119"/>
    </row>
    <row r="53" spans="1:8" s="134" customFormat="1" ht="19.5" customHeight="1">
      <c r="A53" s="147" t="s">
        <v>482</v>
      </c>
      <c r="B53" s="149" t="s">
        <v>415</v>
      </c>
      <c r="C53" s="69">
        <f t="shared" si="1"/>
        <v>28.8</v>
      </c>
      <c r="D53" s="69">
        <v>28.8</v>
      </c>
      <c r="E53" s="69"/>
      <c r="F53" s="119"/>
      <c r="G53" s="119"/>
      <c r="H53" s="119"/>
    </row>
    <row r="54" spans="1:7" s="134" customFormat="1" ht="19.5" customHeight="1">
      <c r="A54" s="147" t="s">
        <v>483</v>
      </c>
      <c r="B54" s="149" t="s">
        <v>484</v>
      </c>
      <c r="C54" s="69">
        <f t="shared" si="1"/>
        <v>0</v>
      </c>
      <c r="D54" s="69"/>
      <c r="E54" s="69"/>
      <c r="F54" s="119"/>
      <c r="G54" s="119"/>
    </row>
    <row r="55" spans="1:7" s="134" customFormat="1" ht="19.5" customHeight="1">
      <c r="A55" s="147" t="s">
        <v>485</v>
      </c>
      <c r="B55" s="149" t="s">
        <v>486</v>
      </c>
      <c r="C55" s="69">
        <f t="shared" si="1"/>
        <v>0.21</v>
      </c>
      <c r="D55" s="69">
        <v>0.21</v>
      </c>
      <c r="E55" s="69"/>
      <c r="F55" s="119"/>
      <c r="G55" s="119"/>
    </row>
    <row r="56" spans="1:7" s="134" customFormat="1" ht="19.5" customHeight="1">
      <c r="A56" s="147" t="s">
        <v>487</v>
      </c>
      <c r="B56" s="149" t="s">
        <v>488</v>
      </c>
      <c r="C56" s="69">
        <f t="shared" si="1"/>
        <v>0</v>
      </c>
      <c r="D56" s="69"/>
      <c r="E56" s="69"/>
      <c r="F56" s="119"/>
      <c r="G56" s="119"/>
    </row>
    <row r="57" spans="1:6" s="134" customFormat="1" ht="19.5" customHeight="1">
      <c r="A57" s="147" t="s">
        <v>489</v>
      </c>
      <c r="B57" s="149" t="s">
        <v>490</v>
      </c>
      <c r="C57" s="69">
        <f t="shared" si="1"/>
        <v>1735.2</v>
      </c>
      <c r="D57" s="69">
        <v>1735.2</v>
      </c>
      <c r="E57" s="69"/>
      <c r="F57" s="119"/>
    </row>
    <row r="58" spans="1:5" ht="19.5" customHeight="1">
      <c r="A58" s="147" t="s">
        <v>491</v>
      </c>
      <c r="B58" s="147" t="s">
        <v>492</v>
      </c>
      <c r="C58" s="69">
        <v>31</v>
      </c>
      <c r="D58" s="147"/>
      <c r="E58" s="69">
        <f>31</f>
        <v>31</v>
      </c>
    </row>
    <row r="59" spans="1:5" ht="19.5" customHeight="1">
      <c r="A59" s="147" t="s">
        <v>493</v>
      </c>
      <c r="B59" s="147" t="s">
        <v>494</v>
      </c>
      <c r="C59" s="69">
        <v>31</v>
      </c>
      <c r="D59" s="69"/>
      <c r="E59" s="69">
        <f>31</f>
        <v>31</v>
      </c>
    </row>
    <row r="60" ht="19.5" customHeight="1">
      <c r="A60" s="150"/>
    </row>
  </sheetData>
  <sheetProtection/>
  <mergeCells count="2">
    <mergeCell ref="A5:B5"/>
    <mergeCell ref="C5:E5"/>
  </mergeCells>
  <printOptions horizontalCentered="1"/>
  <pageMargins left="0" right="0" top="0" bottom="0.7900000000000001" header="0.5" footer="0.5"/>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SheetLayoutView="100" workbookViewId="0" topLeftCell="G1">
      <selection activeCell="J7" sqref="J7"/>
    </sheetView>
  </sheetViews>
  <sheetFormatPr defaultColWidth="6.8515625" defaultRowHeight="12.75" customHeight="1"/>
  <cols>
    <col min="1" max="6" width="11.57421875" style="55" hidden="1" customWidth="1"/>
    <col min="7" max="12" width="19.57421875" style="55" customWidth="1"/>
    <col min="13" max="16384" width="6.8515625" style="55" customWidth="1"/>
  </cols>
  <sheetData>
    <row r="1" spans="1:12" ht="19.5" customHeight="1">
      <c r="A1" s="56" t="s">
        <v>495</v>
      </c>
      <c r="G1" s="132" t="s">
        <v>495</v>
      </c>
      <c r="L1" s="139"/>
    </row>
    <row r="2" spans="1:12" ht="42" customHeight="1">
      <c r="A2" s="121" t="s">
        <v>496</v>
      </c>
      <c r="B2" s="122"/>
      <c r="C2" s="122"/>
      <c r="D2" s="122"/>
      <c r="E2" s="122"/>
      <c r="F2" s="122"/>
      <c r="G2" s="121" t="s">
        <v>497</v>
      </c>
      <c r="H2" s="122"/>
      <c r="I2" s="122"/>
      <c r="J2" s="122"/>
      <c r="K2" s="122"/>
      <c r="L2" s="122"/>
    </row>
    <row r="3" spans="1:12" ht="19.5" customHeight="1">
      <c r="A3" s="133"/>
      <c r="B3" s="122"/>
      <c r="C3" s="122"/>
      <c r="D3" s="122"/>
      <c r="E3" s="122"/>
      <c r="F3" s="122"/>
      <c r="G3" s="122"/>
      <c r="H3" s="122"/>
      <c r="I3" s="122"/>
      <c r="J3" s="122"/>
      <c r="K3" s="122"/>
      <c r="L3" s="122"/>
    </row>
    <row r="4" spans="1:12" ht="19.5" customHeight="1">
      <c r="A4" s="134"/>
      <c r="B4" s="134"/>
      <c r="C4" s="134"/>
      <c r="D4" s="134"/>
      <c r="E4" s="134"/>
      <c r="F4" s="134"/>
      <c r="G4" s="134"/>
      <c r="H4" s="134"/>
      <c r="I4" s="134"/>
      <c r="J4" s="134"/>
      <c r="K4" s="134"/>
      <c r="L4" s="64" t="s">
        <v>313</v>
      </c>
    </row>
    <row r="5" spans="1:12" ht="28.5" customHeight="1">
      <c r="A5" s="200" t="s">
        <v>498</v>
      </c>
      <c r="B5" s="200"/>
      <c r="C5" s="200"/>
      <c r="D5" s="200"/>
      <c r="E5" s="200"/>
      <c r="F5" s="201"/>
      <c r="G5" s="200" t="s">
        <v>340</v>
      </c>
      <c r="H5" s="200"/>
      <c r="I5" s="200"/>
      <c r="J5" s="200"/>
      <c r="K5" s="200"/>
      <c r="L5" s="200"/>
    </row>
    <row r="6" spans="1:12" ht="28.5" customHeight="1">
      <c r="A6" s="202" t="s">
        <v>318</v>
      </c>
      <c r="B6" s="204" t="s">
        <v>499</v>
      </c>
      <c r="C6" s="202" t="s">
        <v>500</v>
      </c>
      <c r="D6" s="202"/>
      <c r="E6" s="202"/>
      <c r="F6" s="206" t="s">
        <v>501</v>
      </c>
      <c r="G6" s="200" t="s">
        <v>318</v>
      </c>
      <c r="H6" s="207" t="s">
        <v>499</v>
      </c>
      <c r="I6" s="200" t="s">
        <v>500</v>
      </c>
      <c r="J6" s="200"/>
      <c r="K6" s="200"/>
      <c r="L6" s="200" t="s">
        <v>501</v>
      </c>
    </row>
    <row r="7" spans="1:12" ht="28.5" customHeight="1">
      <c r="A7" s="203"/>
      <c r="B7" s="205"/>
      <c r="C7" s="126" t="s">
        <v>343</v>
      </c>
      <c r="D7" s="136" t="s">
        <v>502</v>
      </c>
      <c r="E7" s="136" t="s">
        <v>503</v>
      </c>
      <c r="F7" s="203"/>
      <c r="G7" s="200"/>
      <c r="H7" s="207"/>
      <c r="I7" s="81" t="s">
        <v>343</v>
      </c>
      <c r="J7" s="51" t="s">
        <v>502</v>
      </c>
      <c r="K7" s="51" t="s">
        <v>503</v>
      </c>
      <c r="L7" s="200"/>
    </row>
    <row r="8" spans="1:12" ht="28.5" customHeight="1">
      <c r="A8" s="137"/>
      <c r="B8" s="137"/>
      <c r="C8" s="137"/>
      <c r="D8" s="137"/>
      <c r="E8" s="137"/>
      <c r="F8" s="138"/>
      <c r="G8" s="130">
        <v>556</v>
      </c>
      <c r="H8" s="69"/>
      <c r="I8" s="140">
        <v>546</v>
      </c>
      <c r="J8" s="129"/>
      <c r="K8" s="130">
        <v>546</v>
      </c>
      <c r="L8" s="69">
        <v>10</v>
      </c>
    </row>
    <row r="9" spans="2:12" ht="22.5" customHeight="1">
      <c r="B9" s="57"/>
      <c r="G9" s="57"/>
      <c r="H9" s="57"/>
      <c r="I9" s="57"/>
      <c r="J9" s="57"/>
      <c r="K9" s="57"/>
      <c r="L9" s="57"/>
    </row>
    <row r="10" spans="7:12" ht="12.75" customHeight="1">
      <c r="G10" s="57"/>
      <c r="H10" s="57"/>
      <c r="I10" s="57"/>
      <c r="J10" s="57"/>
      <c r="K10" s="57"/>
      <c r="L10" s="57"/>
    </row>
    <row r="11" spans="7:12" ht="12.75" customHeight="1">
      <c r="G11" s="57"/>
      <c r="H11" s="57"/>
      <c r="I11" s="57"/>
      <c r="J11" s="57"/>
      <c r="K11" s="57"/>
      <c r="L11" s="57"/>
    </row>
    <row r="12" spans="7:12" ht="12.75" customHeight="1">
      <c r="G12" s="57"/>
      <c r="H12" s="57"/>
      <c r="I12" s="57"/>
      <c r="L12" s="57"/>
    </row>
    <row r="13" spans="6:11" ht="12.75" customHeight="1">
      <c r="F13" s="57"/>
      <c r="G13" s="57"/>
      <c r="H13" s="57"/>
      <c r="I13" s="57"/>
      <c r="J13" s="57"/>
      <c r="K13" s="57"/>
    </row>
    <row r="14" spans="4:9" ht="12.75" customHeight="1">
      <c r="D14" s="57"/>
      <c r="G14" s="57"/>
      <c r="H14" s="57"/>
      <c r="I14" s="57"/>
    </row>
    <row r="15" ht="12.75" customHeight="1">
      <c r="J15" s="57"/>
    </row>
    <row r="16" spans="11:12" ht="12.75" customHeight="1">
      <c r="K16" s="57"/>
      <c r="L16" s="57"/>
    </row>
    <row r="20" ht="12.75" customHeight="1">
      <c r="H20" s="5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SheetLayoutView="100" workbookViewId="0" topLeftCell="A1">
      <selection activeCell="B8" sqref="B8"/>
    </sheetView>
  </sheetViews>
  <sheetFormatPr defaultColWidth="6.8515625" defaultRowHeight="12.75" customHeight="1"/>
  <cols>
    <col min="1" max="1" width="19.421875" style="55" customWidth="1"/>
    <col min="2" max="2" width="52.421875" style="55" customWidth="1"/>
    <col min="3" max="5" width="18.28125" style="55" customWidth="1"/>
    <col min="6" max="16384" width="6.8515625" style="55" customWidth="1"/>
  </cols>
  <sheetData>
    <row r="1" spans="1:5" ht="19.5" customHeight="1">
      <c r="A1" s="56" t="s">
        <v>504</v>
      </c>
      <c r="E1" s="88"/>
    </row>
    <row r="2" spans="1:5" ht="42.75" customHeight="1">
      <c r="A2" s="121" t="s">
        <v>505</v>
      </c>
      <c r="B2" s="122"/>
      <c r="C2" s="122"/>
      <c r="D2" s="122"/>
      <c r="E2" s="122"/>
    </row>
    <row r="3" spans="1:5" ht="19.5" customHeight="1">
      <c r="A3" s="122"/>
      <c r="B3" s="122"/>
      <c r="C3" s="122"/>
      <c r="D3" s="122"/>
      <c r="E3" s="122"/>
    </row>
    <row r="4" spans="1:5" ht="19.5" customHeight="1">
      <c r="A4" s="123"/>
      <c r="B4" s="124"/>
      <c r="C4" s="124"/>
      <c r="D4" s="124"/>
      <c r="E4" s="125" t="s">
        <v>313</v>
      </c>
    </row>
    <row r="5" spans="1:5" ht="19.5" customHeight="1">
      <c r="A5" s="200" t="s">
        <v>341</v>
      </c>
      <c r="B5" s="201" t="s">
        <v>342</v>
      </c>
      <c r="C5" s="200" t="s">
        <v>506</v>
      </c>
      <c r="D5" s="200"/>
      <c r="E5" s="200"/>
    </row>
    <row r="6" spans="1:5" ht="19.5" customHeight="1">
      <c r="A6" s="203"/>
      <c r="B6" s="203"/>
      <c r="C6" s="126" t="s">
        <v>318</v>
      </c>
      <c r="D6" s="126" t="s">
        <v>344</v>
      </c>
      <c r="E6" s="126" t="s">
        <v>345</v>
      </c>
    </row>
    <row r="7" spans="1:5" ht="19.5" customHeight="1">
      <c r="A7" s="127"/>
      <c r="B7" s="128"/>
      <c r="C7" s="129"/>
      <c r="D7" s="130"/>
      <c r="E7" s="69"/>
    </row>
    <row r="8" spans="1:5" ht="20.25" customHeight="1">
      <c r="A8" s="131" t="s">
        <v>507</v>
      </c>
      <c r="B8" s="57"/>
      <c r="C8" s="57"/>
      <c r="D8" s="57"/>
      <c r="E8" s="57"/>
    </row>
    <row r="9" spans="1:5" ht="20.25" customHeight="1">
      <c r="A9" s="57"/>
      <c r="B9" s="57"/>
      <c r="C9" s="57"/>
      <c r="D9" s="57"/>
      <c r="E9" s="57"/>
    </row>
    <row r="10" spans="1:5" ht="12.75" customHeight="1">
      <c r="A10" s="57"/>
      <c r="B10" s="57"/>
      <c r="C10" s="57"/>
      <c r="E10" s="57"/>
    </row>
    <row r="11" spans="1:5" ht="12.75" customHeight="1">
      <c r="A11" s="57"/>
      <c r="B11" s="57"/>
      <c r="C11" s="57"/>
      <c r="D11" s="57"/>
      <c r="E11" s="57"/>
    </row>
    <row r="12" spans="1:5" ht="12.75" customHeight="1">
      <c r="A12" s="57"/>
      <c r="B12" s="57"/>
      <c r="C12" s="57"/>
      <c r="E12" s="57"/>
    </row>
    <row r="13" spans="1:5" ht="12.75" customHeight="1">
      <c r="A13" s="57"/>
      <c r="B13" s="57"/>
      <c r="D13" s="57"/>
      <c r="E13" s="57"/>
    </row>
    <row r="14" spans="1:5" ht="12.75" customHeight="1">
      <c r="A14" s="57"/>
      <c r="E14" s="57"/>
    </row>
    <row r="15" ht="12.75" customHeight="1">
      <c r="B15" s="57"/>
    </row>
    <row r="16" ht="12.75" customHeight="1">
      <c r="B16" s="57"/>
    </row>
    <row r="17" ht="12.75" customHeight="1">
      <c r="B17" s="57"/>
    </row>
    <row r="18" ht="12.75" customHeight="1">
      <c r="B18" s="57"/>
    </row>
    <row r="19" ht="12.75" customHeight="1">
      <c r="B19" s="57"/>
    </row>
    <row r="20" ht="12.75" customHeight="1">
      <c r="B20" s="57"/>
    </row>
    <row r="22" ht="12.75" customHeight="1">
      <c r="B22" s="57"/>
    </row>
    <row r="23" ht="12.75" customHeight="1">
      <c r="B23" s="57"/>
    </row>
    <row r="25" ht="12.75" customHeight="1">
      <c r="B25" s="57"/>
    </row>
    <row r="26" ht="12.75" customHeight="1">
      <c r="B26" s="57"/>
    </row>
    <row r="27" ht="12.75" customHeight="1">
      <c r="D27" s="57"/>
    </row>
  </sheetData>
  <sheetProtection/>
  <mergeCells count="3">
    <mergeCell ref="C5:E5"/>
    <mergeCell ref="A5:A6"/>
    <mergeCell ref="B5:B6"/>
  </mergeCells>
  <printOptions horizontalCentered="1"/>
  <pageMargins left="0" right="0" top="1" bottom="1" header="0.5" footer="0.5"/>
  <pageSetup fitToHeight="1" fitToWidth="1"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zoomScaleSheetLayoutView="100" workbookViewId="0" topLeftCell="A4">
      <selection activeCell="A7" sqref="A7"/>
    </sheetView>
  </sheetViews>
  <sheetFormatPr defaultColWidth="6.8515625" defaultRowHeight="19.5" customHeight="1"/>
  <cols>
    <col min="1" max="4" width="34.421875" style="55" customWidth="1"/>
    <col min="5" max="159" width="6.7109375" style="55" customWidth="1"/>
    <col min="160" max="16384" width="6.8515625" style="55" customWidth="1"/>
  </cols>
  <sheetData>
    <row r="1" spans="1:251" ht="19.5" customHeight="1">
      <c r="A1" s="56" t="s">
        <v>508</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spans="1:251" ht="38.25" customHeight="1">
      <c r="A2" s="89" t="s">
        <v>509</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spans="1:251" ht="12.75" customHeight="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spans="1:251" ht="19.5" customHeight="1">
      <c r="A4" s="63"/>
      <c r="B4" s="92"/>
      <c r="C4" s="93"/>
      <c r="D4" s="64"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spans="1:251" s="77" customFormat="1" ht="23.25" customHeight="1">
      <c r="A5" s="200" t="s">
        <v>314</v>
      </c>
      <c r="B5" s="200"/>
      <c r="C5" s="200" t="s">
        <v>315</v>
      </c>
      <c r="D5" s="200"/>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spans="1:251" s="77" customFormat="1" ht="24" customHeight="1">
      <c r="A6" s="95" t="s">
        <v>316</v>
      </c>
      <c r="B6" s="96" t="s">
        <v>317</v>
      </c>
      <c r="C6" s="95" t="s">
        <v>316</v>
      </c>
      <c r="D6" s="95" t="s">
        <v>317</v>
      </c>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spans="1:251" s="77" customFormat="1" ht="19.5" customHeight="1">
      <c r="A7" s="97" t="s">
        <v>510</v>
      </c>
      <c r="B7" s="98">
        <v>26818.05</v>
      </c>
      <c r="C7" s="99" t="s">
        <v>325</v>
      </c>
      <c r="D7" s="100">
        <v>26209.1</v>
      </c>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spans="1:251" s="77" customFormat="1" ht="19.5" customHeight="1">
      <c r="A8" s="101" t="s">
        <v>511</v>
      </c>
      <c r="B8" s="102">
        <v>0</v>
      </c>
      <c r="C8" s="103" t="s">
        <v>327</v>
      </c>
      <c r="D8" s="100">
        <v>1706.26</v>
      </c>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spans="1:251" s="77" customFormat="1" ht="19.5" customHeight="1">
      <c r="A9" s="104" t="s">
        <v>512</v>
      </c>
      <c r="B9" s="102"/>
      <c r="C9" s="103" t="s">
        <v>329</v>
      </c>
      <c r="D9" s="100">
        <v>698.87</v>
      </c>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s="77" customFormat="1" ht="19.5" customHeight="1">
      <c r="A10" s="101" t="s">
        <v>513</v>
      </c>
      <c r="B10" s="105"/>
      <c r="C10" s="103" t="s">
        <v>331</v>
      </c>
      <c r="D10" s="100">
        <v>257</v>
      </c>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spans="1:251" s="77" customFormat="1" ht="19.5" customHeight="1">
      <c r="A11" s="101" t="s">
        <v>514</v>
      </c>
      <c r="B11" s="105"/>
      <c r="C11" s="103" t="s">
        <v>332</v>
      </c>
      <c r="D11" s="100">
        <v>36.6</v>
      </c>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spans="1:251" s="77" customFormat="1" ht="19.5" customHeight="1">
      <c r="A12" s="101" t="s">
        <v>515</v>
      </c>
      <c r="B12" s="69"/>
      <c r="C12" s="106" t="s">
        <v>333</v>
      </c>
      <c r="D12" s="100">
        <v>700.37</v>
      </c>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spans="1:251" s="77" customFormat="1" ht="19.5" customHeight="1">
      <c r="A13" s="101"/>
      <c r="B13" s="107"/>
      <c r="C13" s="83"/>
      <c r="D13" s="108"/>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spans="1:251" s="77" customFormat="1" ht="19.5" customHeight="1">
      <c r="A14" s="101"/>
      <c r="B14" s="109"/>
      <c r="C14" s="110"/>
      <c r="D14" s="108"/>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94"/>
      <c r="EU14" s="94"/>
      <c r="EV14" s="94"/>
      <c r="EW14" s="94"/>
      <c r="EX14" s="94"/>
      <c r="EY14" s="94"/>
      <c r="EZ14" s="94"/>
      <c r="FA14" s="94"/>
      <c r="FB14" s="94"/>
      <c r="FC14" s="94"/>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spans="1:251" s="77" customFormat="1" ht="19.5" customHeight="1">
      <c r="A15" s="101"/>
      <c r="B15" s="109"/>
      <c r="C15" s="110"/>
      <c r="D15" s="108"/>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spans="1:251" s="77" customFormat="1" ht="19.5" customHeight="1">
      <c r="A16" s="101"/>
      <c r="B16" s="109"/>
      <c r="C16" s="110"/>
      <c r="D16" s="108"/>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spans="1:251" s="77" customFormat="1" ht="19.5" customHeight="1">
      <c r="A17" s="101"/>
      <c r="B17" s="109"/>
      <c r="C17" s="110"/>
      <c r="D17" s="108"/>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c r="DE17" s="94"/>
      <c r="DF17" s="94"/>
      <c r="DG17" s="94"/>
      <c r="DH17" s="94"/>
      <c r="DI17" s="94"/>
      <c r="DJ17" s="94"/>
      <c r="DK17" s="94"/>
      <c r="DL17" s="94"/>
      <c r="DM17" s="94"/>
      <c r="DN17" s="94"/>
      <c r="DO17" s="94"/>
      <c r="DP17" s="94"/>
      <c r="DQ17" s="94"/>
      <c r="DR17" s="94"/>
      <c r="DS17" s="94"/>
      <c r="DT17" s="94"/>
      <c r="DU17" s="94"/>
      <c r="DV17" s="94"/>
      <c r="DW17" s="94"/>
      <c r="DX17" s="94"/>
      <c r="DY17" s="94"/>
      <c r="DZ17" s="94"/>
      <c r="EA17" s="94"/>
      <c r="EB17" s="94"/>
      <c r="EC17" s="94"/>
      <c r="ED17" s="94"/>
      <c r="EE17" s="94"/>
      <c r="EF17" s="94"/>
      <c r="EG17" s="94"/>
      <c r="EH17" s="94"/>
      <c r="EI17" s="94"/>
      <c r="EJ17" s="94"/>
      <c r="EK17" s="94"/>
      <c r="EL17" s="94"/>
      <c r="EM17" s="94"/>
      <c r="EN17" s="94"/>
      <c r="EO17" s="94"/>
      <c r="EP17" s="94"/>
      <c r="EQ17" s="94"/>
      <c r="ER17" s="94"/>
      <c r="ES17" s="94"/>
      <c r="ET17" s="94"/>
      <c r="EU17" s="94"/>
      <c r="EV17" s="94"/>
      <c r="EW17" s="94"/>
      <c r="EX17" s="94"/>
      <c r="EY17" s="94"/>
      <c r="EZ17" s="94"/>
      <c r="FA17" s="94"/>
      <c r="FB17" s="94"/>
      <c r="FC17" s="94"/>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s="77" customFormat="1" ht="19.5" customHeight="1">
      <c r="A18" s="111"/>
      <c r="B18" s="109"/>
      <c r="C18" s="110"/>
      <c r="D18" s="108"/>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c r="DE18" s="94"/>
      <c r="DF18" s="94"/>
      <c r="DG18" s="94"/>
      <c r="DH18" s="94"/>
      <c r="DI18" s="94"/>
      <c r="DJ18" s="94"/>
      <c r="DK18" s="94"/>
      <c r="DL18" s="94"/>
      <c r="DM18" s="94"/>
      <c r="DN18" s="94"/>
      <c r="DO18" s="94"/>
      <c r="DP18" s="94"/>
      <c r="DQ18" s="94"/>
      <c r="DR18" s="94"/>
      <c r="DS18" s="94"/>
      <c r="DT18" s="94"/>
      <c r="DU18" s="94"/>
      <c r="DV18" s="94"/>
      <c r="DW18" s="94"/>
      <c r="DX18" s="94"/>
      <c r="DY18" s="94"/>
      <c r="DZ18" s="94"/>
      <c r="EA18" s="94"/>
      <c r="EB18" s="94"/>
      <c r="EC18" s="94"/>
      <c r="ED18" s="94"/>
      <c r="EE18" s="94"/>
      <c r="EF18" s="94"/>
      <c r="EG18" s="94"/>
      <c r="EH18" s="94"/>
      <c r="EI18" s="94"/>
      <c r="EJ18" s="94"/>
      <c r="EK18" s="94"/>
      <c r="EL18" s="94"/>
      <c r="EM18" s="94"/>
      <c r="EN18" s="94"/>
      <c r="EO18" s="94"/>
      <c r="EP18" s="94"/>
      <c r="EQ18" s="94"/>
      <c r="ER18" s="94"/>
      <c r="ES18" s="94"/>
      <c r="ET18" s="94"/>
      <c r="EU18" s="94"/>
      <c r="EV18" s="94"/>
      <c r="EW18" s="94"/>
      <c r="EX18" s="94"/>
      <c r="EY18" s="94"/>
      <c r="EZ18" s="94"/>
      <c r="FA18" s="94"/>
      <c r="FB18" s="94"/>
      <c r="FC18" s="94"/>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spans="1:251" s="77" customFormat="1" ht="19.5" customHeight="1">
      <c r="A19" s="111"/>
      <c r="B19" s="109"/>
      <c r="C19" s="110"/>
      <c r="D19" s="108"/>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spans="1:251" s="77" customFormat="1" ht="19.5" customHeight="1">
      <c r="A20" s="111"/>
      <c r="B20" s="109"/>
      <c r="C20" s="110"/>
      <c r="D20" s="108"/>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c r="DE20" s="94"/>
      <c r="DF20" s="94"/>
      <c r="DG20" s="94"/>
      <c r="DH20" s="94"/>
      <c r="DI20" s="94"/>
      <c r="DJ20" s="94"/>
      <c r="DK20" s="94"/>
      <c r="DL20" s="94"/>
      <c r="DM20" s="94"/>
      <c r="DN20" s="94"/>
      <c r="DO20" s="94"/>
      <c r="DP20" s="94"/>
      <c r="DQ20" s="94"/>
      <c r="DR20" s="94"/>
      <c r="DS20" s="94"/>
      <c r="DT20" s="94"/>
      <c r="DU20" s="94"/>
      <c r="DV20" s="94"/>
      <c r="DW20" s="94"/>
      <c r="DX20" s="94"/>
      <c r="DY20" s="94"/>
      <c r="DZ20" s="94"/>
      <c r="EA20" s="94"/>
      <c r="EB20" s="94"/>
      <c r="EC20" s="94"/>
      <c r="ED20" s="94"/>
      <c r="EE20" s="94"/>
      <c r="EF20" s="94"/>
      <c r="EG20" s="94"/>
      <c r="EH20" s="94"/>
      <c r="EI20" s="94"/>
      <c r="EJ20" s="94"/>
      <c r="EK20" s="94"/>
      <c r="EL20" s="94"/>
      <c r="EM20" s="94"/>
      <c r="EN20" s="94"/>
      <c r="EO20" s="94"/>
      <c r="EP20" s="94"/>
      <c r="EQ20" s="94"/>
      <c r="ER20" s="94"/>
      <c r="ES20" s="94"/>
      <c r="ET20" s="94"/>
      <c r="EU20" s="94"/>
      <c r="EV20" s="94"/>
      <c r="EW20" s="94"/>
      <c r="EX20" s="94"/>
      <c r="EY20" s="94"/>
      <c r="EZ20" s="94"/>
      <c r="FA20" s="94"/>
      <c r="FB20" s="94"/>
      <c r="FC20" s="94"/>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spans="1:251" s="77" customFormat="1" ht="19.5" customHeight="1">
      <c r="A21" s="111"/>
      <c r="B21" s="109"/>
      <c r="C21" s="110"/>
      <c r="D21" s="108"/>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DY21" s="94"/>
      <c r="DZ21" s="94"/>
      <c r="EA21" s="94"/>
      <c r="EB21" s="94"/>
      <c r="EC21" s="94"/>
      <c r="ED21" s="94"/>
      <c r="EE21" s="94"/>
      <c r="EF21" s="94"/>
      <c r="EG21" s="94"/>
      <c r="EH21" s="94"/>
      <c r="EI21" s="94"/>
      <c r="EJ21" s="94"/>
      <c r="EK21" s="94"/>
      <c r="EL21" s="94"/>
      <c r="EM21" s="94"/>
      <c r="EN21" s="94"/>
      <c r="EO21" s="94"/>
      <c r="EP21" s="94"/>
      <c r="EQ21" s="94"/>
      <c r="ER21" s="94"/>
      <c r="ES21" s="94"/>
      <c r="ET21" s="94"/>
      <c r="EU21" s="94"/>
      <c r="EV21" s="94"/>
      <c r="EW21" s="94"/>
      <c r="EX21" s="94"/>
      <c r="EY21" s="94"/>
      <c r="EZ21" s="94"/>
      <c r="FA21" s="94"/>
      <c r="FB21" s="94"/>
      <c r="FC21" s="94"/>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spans="1:251" s="77" customFormat="1" ht="19.5" customHeight="1">
      <c r="A22" s="111"/>
      <c r="B22" s="109"/>
      <c r="C22" s="110"/>
      <c r="D22" s="108"/>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94"/>
      <c r="EG22" s="94"/>
      <c r="EH22" s="94"/>
      <c r="EI22" s="94"/>
      <c r="EJ22" s="94"/>
      <c r="EK22" s="94"/>
      <c r="EL22" s="94"/>
      <c r="EM22" s="94"/>
      <c r="EN22" s="94"/>
      <c r="EO22" s="94"/>
      <c r="EP22" s="94"/>
      <c r="EQ22" s="94"/>
      <c r="ER22" s="94"/>
      <c r="ES22" s="94"/>
      <c r="ET22" s="94"/>
      <c r="EU22" s="94"/>
      <c r="EV22" s="94"/>
      <c r="EW22" s="94"/>
      <c r="EX22" s="94"/>
      <c r="EY22" s="94"/>
      <c r="EZ22" s="94"/>
      <c r="FA22" s="94"/>
      <c r="FB22" s="94"/>
      <c r="FC22" s="94"/>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spans="1:251" s="77" customFormat="1" ht="19.5" customHeight="1">
      <c r="A23" s="111"/>
      <c r="B23" s="109"/>
      <c r="C23" s="110"/>
      <c r="D23" s="108"/>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c r="DE23" s="94"/>
      <c r="DF23" s="94"/>
      <c r="DG23" s="94"/>
      <c r="DH23" s="94"/>
      <c r="DI23" s="94"/>
      <c r="DJ23" s="94"/>
      <c r="DK23" s="94"/>
      <c r="DL23" s="94"/>
      <c r="DM23" s="94"/>
      <c r="DN23" s="94"/>
      <c r="DO23" s="94"/>
      <c r="DP23" s="94"/>
      <c r="DQ23" s="94"/>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spans="1:251" s="77" customFormat="1" ht="19.5" customHeight="1">
      <c r="A24" s="111"/>
      <c r="B24" s="109"/>
      <c r="C24" s="110"/>
      <c r="D24" s="108"/>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spans="1:251" s="77" customFormat="1" ht="19.5" customHeight="1">
      <c r="A25" s="111"/>
      <c r="B25" s="109"/>
      <c r="C25" s="110"/>
      <c r="D25" s="108"/>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spans="1:251" s="77" customFormat="1" ht="19.5" customHeight="1">
      <c r="A26" s="111"/>
      <c r="B26" s="109"/>
      <c r="C26" s="110"/>
      <c r="D26" s="108"/>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c r="DE26" s="94"/>
      <c r="DF26" s="94"/>
      <c r="DG26" s="94"/>
      <c r="DH26" s="94"/>
      <c r="DI26" s="94"/>
      <c r="DJ26" s="94"/>
      <c r="DK26" s="94"/>
      <c r="DL26" s="94"/>
      <c r="DM26" s="94"/>
      <c r="DN26" s="94"/>
      <c r="DO26" s="94"/>
      <c r="DP26" s="94"/>
      <c r="DQ26" s="94"/>
      <c r="DR26" s="94"/>
      <c r="DS26" s="94"/>
      <c r="DT26" s="94"/>
      <c r="DU26" s="94"/>
      <c r="DV26" s="94"/>
      <c r="DW26" s="94"/>
      <c r="DX26" s="94"/>
      <c r="DY26" s="94"/>
      <c r="DZ26" s="94"/>
      <c r="EA26" s="94"/>
      <c r="EB26" s="94"/>
      <c r="EC26" s="94"/>
      <c r="ED26" s="94"/>
      <c r="EE26" s="94"/>
      <c r="EF26" s="94"/>
      <c r="EG26" s="94"/>
      <c r="EH26" s="94"/>
      <c r="EI26" s="94"/>
      <c r="EJ26" s="94"/>
      <c r="EK26" s="94"/>
      <c r="EL26" s="94"/>
      <c r="EM26" s="94"/>
      <c r="EN26" s="94"/>
      <c r="EO26" s="94"/>
      <c r="EP26" s="94"/>
      <c r="EQ26" s="94"/>
      <c r="ER26" s="94"/>
      <c r="ES26" s="94"/>
      <c r="ET26" s="94"/>
      <c r="EU26" s="94"/>
      <c r="EV26" s="94"/>
      <c r="EW26" s="94"/>
      <c r="EX26" s="94"/>
      <c r="EY26" s="94"/>
      <c r="EZ26" s="94"/>
      <c r="FA26" s="94"/>
      <c r="FB26" s="94"/>
      <c r="FC26" s="94"/>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spans="1:251" s="77" customFormat="1" ht="19.5" customHeight="1">
      <c r="A27" s="111"/>
      <c r="B27" s="109"/>
      <c r="C27" s="110"/>
      <c r="D27" s="108"/>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94"/>
      <c r="DZ27" s="94"/>
      <c r="EA27" s="94"/>
      <c r="EB27" s="94"/>
      <c r="EC27" s="94"/>
      <c r="ED27" s="94"/>
      <c r="EE27" s="94"/>
      <c r="EF27" s="94"/>
      <c r="EG27" s="94"/>
      <c r="EH27" s="94"/>
      <c r="EI27" s="94"/>
      <c r="EJ27" s="94"/>
      <c r="EK27" s="94"/>
      <c r="EL27" s="94"/>
      <c r="EM27" s="94"/>
      <c r="EN27" s="94"/>
      <c r="EO27" s="94"/>
      <c r="EP27" s="94"/>
      <c r="EQ27" s="94"/>
      <c r="ER27" s="94"/>
      <c r="ES27" s="94"/>
      <c r="ET27" s="94"/>
      <c r="EU27" s="94"/>
      <c r="EV27" s="94"/>
      <c r="EW27" s="94"/>
      <c r="EX27" s="94"/>
      <c r="EY27" s="94"/>
      <c r="EZ27" s="94"/>
      <c r="FA27" s="94"/>
      <c r="FB27" s="94"/>
      <c r="FC27" s="94"/>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spans="1:251" s="77" customFormat="1" ht="19.5" customHeight="1">
      <c r="A28" s="111"/>
      <c r="B28" s="109"/>
      <c r="C28" s="110"/>
      <c r="D28" s="108"/>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c r="DY28" s="94"/>
      <c r="DZ28" s="94"/>
      <c r="EA28" s="94"/>
      <c r="EB28" s="94"/>
      <c r="EC28" s="94"/>
      <c r="ED28" s="94"/>
      <c r="EE28" s="94"/>
      <c r="EF28" s="94"/>
      <c r="EG28" s="94"/>
      <c r="EH28" s="94"/>
      <c r="EI28" s="94"/>
      <c r="EJ28" s="94"/>
      <c r="EK28" s="94"/>
      <c r="EL28" s="94"/>
      <c r="EM28" s="94"/>
      <c r="EN28" s="94"/>
      <c r="EO28" s="94"/>
      <c r="EP28" s="94"/>
      <c r="EQ28" s="94"/>
      <c r="ER28" s="94"/>
      <c r="ES28" s="94"/>
      <c r="ET28" s="94"/>
      <c r="EU28" s="94"/>
      <c r="EV28" s="94"/>
      <c r="EW28" s="94"/>
      <c r="EX28" s="94"/>
      <c r="EY28" s="94"/>
      <c r="EZ28" s="94"/>
      <c r="FA28" s="94"/>
      <c r="FB28" s="94"/>
      <c r="FC28" s="94"/>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row>
    <row r="29" spans="1:251" s="77" customFormat="1" ht="19.5" customHeight="1">
      <c r="A29" s="111"/>
      <c r="B29" s="109"/>
      <c r="C29" s="110"/>
      <c r="D29" s="108"/>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c r="DY29" s="94"/>
      <c r="DZ29" s="94"/>
      <c r="EA29" s="94"/>
      <c r="EB29" s="94"/>
      <c r="EC29" s="94"/>
      <c r="ED29" s="94"/>
      <c r="EE29" s="94"/>
      <c r="EF29" s="94"/>
      <c r="EG29" s="94"/>
      <c r="EH29" s="94"/>
      <c r="EI29" s="94"/>
      <c r="EJ29" s="94"/>
      <c r="EK29" s="94"/>
      <c r="EL29" s="94"/>
      <c r="EM29" s="94"/>
      <c r="EN29" s="94"/>
      <c r="EO29" s="94"/>
      <c r="EP29" s="94"/>
      <c r="EQ29" s="94"/>
      <c r="ER29" s="94"/>
      <c r="ES29" s="94"/>
      <c r="ET29" s="94"/>
      <c r="EU29" s="94"/>
      <c r="EV29" s="94"/>
      <c r="EW29" s="94"/>
      <c r="EX29" s="94"/>
      <c r="EY29" s="94"/>
      <c r="EZ29" s="94"/>
      <c r="FA29" s="94"/>
      <c r="FB29" s="94"/>
      <c r="FC29" s="94"/>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row>
    <row r="30" spans="1:251" s="77" customFormat="1" ht="19.5" customHeight="1">
      <c r="A30" s="112"/>
      <c r="B30" s="109"/>
      <c r="C30" s="110"/>
      <c r="D30" s="108"/>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94"/>
      <c r="DZ30" s="94"/>
      <c r="EA30" s="94"/>
      <c r="EB30" s="94"/>
      <c r="EC30" s="94"/>
      <c r="ED30" s="94"/>
      <c r="EE30" s="94"/>
      <c r="EF30" s="94"/>
      <c r="EG30" s="94"/>
      <c r="EH30" s="94"/>
      <c r="EI30" s="94"/>
      <c r="EJ30" s="94"/>
      <c r="EK30" s="94"/>
      <c r="EL30" s="94"/>
      <c r="EM30" s="94"/>
      <c r="EN30" s="94"/>
      <c r="EO30" s="94"/>
      <c r="EP30" s="94"/>
      <c r="EQ30" s="94"/>
      <c r="ER30" s="94"/>
      <c r="ES30" s="94"/>
      <c r="ET30" s="94"/>
      <c r="EU30" s="94"/>
      <c r="EV30" s="94"/>
      <c r="EW30" s="94"/>
      <c r="EX30" s="94"/>
      <c r="EY30" s="94"/>
      <c r="EZ30" s="94"/>
      <c r="FA30" s="94"/>
      <c r="FB30" s="94"/>
      <c r="FC30" s="94"/>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row>
    <row r="31" spans="1:251" s="77" customFormat="1" ht="19.5" customHeight="1">
      <c r="A31" s="112"/>
      <c r="B31" s="109"/>
      <c r="C31" s="110"/>
      <c r="D31" s="108"/>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c r="DY31" s="94"/>
      <c r="DZ31" s="94"/>
      <c r="EA31" s="94"/>
      <c r="EB31" s="94"/>
      <c r="EC31" s="94"/>
      <c r="ED31" s="94"/>
      <c r="EE31" s="94"/>
      <c r="EF31" s="94"/>
      <c r="EG31" s="94"/>
      <c r="EH31" s="94"/>
      <c r="EI31" s="94"/>
      <c r="EJ31" s="94"/>
      <c r="EK31" s="94"/>
      <c r="EL31" s="94"/>
      <c r="EM31" s="94"/>
      <c r="EN31" s="94"/>
      <c r="EO31" s="94"/>
      <c r="EP31" s="94"/>
      <c r="EQ31" s="94"/>
      <c r="ER31" s="94"/>
      <c r="ES31" s="94"/>
      <c r="ET31" s="94"/>
      <c r="EU31" s="94"/>
      <c r="EV31" s="94"/>
      <c r="EW31" s="94"/>
      <c r="EX31" s="94"/>
      <c r="EY31" s="94"/>
      <c r="EZ31" s="94"/>
      <c r="FA31" s="94"/>
      <c r="FB31" s="94"/>
      <c r="FC31" s="94"/>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row>
    <row r="32" spans="1:251" s="77" customFormat="1" ht="19.5" customHeight="1">
      <c r="A32" s="112"/>
      <c r="B32" s="109"/>
      <c r="C32" s="113"/>
      <c r="D32" s="11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94"/>
      <c r="DZ32" s="94"/>
      <c r="EA32" s="94"/>
      <c r="EB32" s="94"/>
      <c r="EC32" s="94"/>
      <c r="ED32" s="94"/>
      <c r="EE32" s="94"/>
      <c r="EF32" s="94"/>
      <c r="EG32" s="94"/>
      <c r="EH32" s="94"/>
      <c r="EI32" s="94"/>
      <c r="EJ32" s="94"/>
      <c r="EK32" s="94"/>
      <c r="EL32" s="94"/>
      <c r="EM32" s="94"/>
      <c r="EN32" s="94"/>
      <c r="EO32" s="94"/>
      <c r="EP32" s="94"/>
      <c r="EQ32" s="94"/>
      <c r="ER32" s="94"/>
      <c r="ES32" s="94"/>
      <c r="ET32" s="94"/>
      <c r="EU32" s="94"/>
      <c r="EV32" s="94"/>
      <c r="EW32" s="94"/>
      <c r="EX32" s="94"/>
      <c r="EY32" s="94"/>
      <c r="EZ32" s="94"/>
      <c r="FA32" s="94"/>
      <c r="FB32" s="94"/>
      <c r="FC32" s="94"/>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row>
    <row r="33" spans="1:251" s="77" customFormat="1" ht="19.5" customHeight="1">
      <c r="A33" s="115" t="s">
        <v>516</v>
      </c>
      <c r="B33" s="116">
        <f>SUM(B7:B17)</f>
        <v>26818.05</v>
      </c>
      <c r="C33" s="117" t="s">
        <v>517</v>
      </c>
      <c r="D33" s="114">
        <f>SUM(D7:D32)</f>
        <v>29608.199999999993</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94"/>
      <c r="EG33" s="94"/>
      <c r="EH33" s="94"/>
      <c r="EI33" s="94"/>
      <c r="EJ33" s="94"/>
      <c r="EK33" s="94"/>
      <c r="EL33" s="94"/>
      <c r="EM33" s="94"/>
      <c r="EN33" s="94"/>
      <c r="EO33" s="94"/>
      <c r="EP33" s="94"/>
      <c r="EQ33" s="94"/>
      <c r="ER33" s="94"/>
      <c r="ES33" s="94"/>
      <c r="ET33" s="94"/>
      <c r="EU33" s="94"/>
      <c r="EV33" s="94"/>
      <c r="EW33" s="94"/>
      <c r="EX33" s="94"/>
      <c r="EY33" s="94"/>
      <c r="EZ33" s="94"/>
      <c r="FA33" s="94"/>
      <c r="FB33" s="94"/>
      <c r="FC33" s="94"/>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row>
    <row r="34" spans="1:251" s="77" customFormat="1" ht="19.5" customHeight="1">
      <c r="A34" s="101" t="s">
        <v>518</v>
      </c>
      <c r="B34" s="109"/>
      <c r="C34" s="110" t="s">
        <v>519</v>
      </c>
      <c r="D34" s="114">
        <f>B36-D33</f>
        <v>0</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row>
    <row r="35" spans="1:251" s="77" customFormat="1" ht="19.5" customHeight="1">
      <c r="A35" s="101" t="s">
        <v>520</v>
      </c>
      <c r="B35" s="100">
        <v>2790.15</v>
      </c>
      <c r="C35" s="110"/>
      <c r="D35" s="11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row>
    <row r="36" spans="1:4" s="77" customFormat="1" ht="19.5" customHeight="1">
      <c r="A36" s="118" t="s">
        <v>521</v>
      </c>
      <c r="B36" s="109">
        <f>B33+B35</f>
        <v>29608.2</v>
      </c>
      <c r="C36" s="113" t="s">
        <v>522</v>
      </c>
      <c r="D36" s="114">
        <f>D33+D34</f>
        <v>29608.199999999993</v>
      </c>
    </row>
  </sheetData>
  <sheetProtection/>
  <mergeCells count="2">
    <mergeCell ref="A5:B5"/>
    <mergeCell ref="C5:D5"/>
  </mergeCells>
  <printOptions horizontalCentered="1"/>
  <pageMargins left="0" right="0" top="0" bottom="0" header="0.5" footer="0.5"/>
  <pageSetup fitToHeight="1"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33"/>
  <sheetViews>
    <sheetView showGridLines="0" showZeros="0" zoomScaleSheetLayoutView="100" workbookViewId="0" topLeftCell="A4">
      <selection activeCell="C10" sqref="C10"/>
    </sheetView>
  </sheetViews>
  <sheetFormatPr defaultColWidth="6.8515625" defaultRowHeight="12.75" customHeight="1"/>
  <cols>
    <col min="1" max="1" width="9.28125" style="55" customWidth="1"/>
    <col min="2" max="2" width="38.28125" style="55" customWidth="1"/>
    <col min="3" max="12" width="12.57421875" style="55" customWidth="1"/>
    <col min="13" max="16384" width="6.8515625" style="55" customWidth="1"/>
  </cols>
  <sheetData>
    <row r="1" spans="1:12" ht="19.5" customHeight="1">
      <c r="A1" s="56" t="s">
        <v>523</v>
      </c>
      <c r="L1" s="84"/>
    </row>
    <row r="2" spans="1:12" ht="43.5" customHeight="1">
      <c r="A2" s="78" t="s">
        <v>524</v>
      </c>
      <c r="B2" s="61"/>
      <c r="C2" s="61"/>
      <c r="D2" s="61"/>
      <c r="E2" s="61"/>
      <c r="F2" s="61"/>
      <c r="G2" s="61"/>
      <c r="H2" s="61"/>
      <c r="I2" s="61"/>
      <c r="J2" s="61"/>
      <c r="K2" s="61"/>
      <c r="L2" s="61"/>
    </row>
    <row r="3" spans="1:12" ht="19.5" customHeight="1">
      <c r="A3" s="79"/>
      <c r="B3" s="79"/>
      <c r="C3" s="79"/>
      <c r="D3" s="79"/>
      <c r="E3" s="79"/>
      <c r="F3" s="79"/>
      <c r="G3" s="79"/>
      <c r="H3" s="79"/>
      <c r="I3" s="79"/>
      <c r="J3" s="79"/>
      <c r="K3" s="79"/>
      <c r="L3" s="79"/>
    </row>
    <row r="4" spans="1:12" ht="19.5" customHeight="1">
      <c r="A4" s="80"/>
      <c r="B4" s="80"/>
      <c r="C4" s="80"/>
      <c r="D4" s="80"/>
      <c r="E4" s="80"/>
      <c r="F4" s="80"/>
      <c r="G4" s="80"/>
      <c r="H4" s="80"/>
      <c r="I4" s="80"/>
      <c r="J4" s="80"/>
      <c r="K4" s="80"/>
      <c r="L4" s="85" t="s">
        <v>313</v>
      </c>
    </row>
    <row r="5" spans="1:12" s="77" customFormat="1" ht="24" customHeight="1">
      <c r="A5" s="200" t="s">
        <v>525</v>
      </c>
      <c r="B5" s="200"/>
      <c r="C5" s="209" t="s">
        <v>318</v>
      </c>
      <c r="D5" s="207" t="s">
        <v>520</v>
      </c>
      <c r="E5" s="207" t="s">
        <v>510</v>
      </c>
      <c r="F5" s="207" t="s">
        <v>511</v>
      </c>
      <c r="G5" s="207" t="s">
        <v>512</v>
      </c>
      <c r="H5" s="208" t="s">
        <v>513</v>
      </c>
      <c r="I5" s="209"/>
      <c r="J5" s="207" t="s">
        <v>514</v>
      </c>
      <c r="K5" s="207" t="s">
        <v>515</v>
      </c>
      <c r="L5" s="210" t="s">
        <v>518</v>
      </c>
    </row>
    <row r="6" spans="1:12" s="77" customFormat="1" ht="27" customHeight="1">
      <c r="A6" s="82" t="s">
        <v>341</v>
      </c>
      <c r="B6" s="82" t="s">
        <v>342</v>
      </c>
      <c r="C6" s="205"/>
      <c r="D6" s="205"/>
      <c r="E6" s="205"/>
      <c r="F6" s="205"/>
      <c r="G6" s="205"/>
      <c r="H6" s="65" t="s">
        <v>526</v>
      </c>
      <c r="I6" s="65" t="s">
        <v>527</v>
      </c>
      <c r="J6" s="205"/>
      <c r="K6" s="205"/>
      <c r="L6" s="205"/>
    </row>
    <row r="7" spans="1:12" s="77" customFormat="1" ht="27.75" customHeight="1">
      <c r="A7" s="83">
        <v>204</v>
      </c>
      <c r="B7" s="83" t="s">
        <v>325</v>
      </c>
      <c r="C7" s="71">
        <f aca="true" t="shared" si="0" ref="C7:C33">D7+E7+F7+G7+H7+I7+J7+K7+L7</f>
        <v>29608.2</v>
      </c>
      <c r="D7" s="69">
        <f>D8+D10+D16+D21+D25+D28+D31</f>
        <v>2790.15</v>
      </c>
      <c r="E7" s="69">
        <f>E8+E10+E16+E21+E25+E28+E31</f>
        <v>26818.05</v>
      </c>
      <c r="F7" s="69">
        <f>F8+F10+F16+F21+F25+F28+F31</f>
        <v>0</v>
      </c>
      <c r="G7" s="69"/>
      <c r="H7" s="69"/>
      <c r="I7" s="69"/>
      <c r="J7" s="69"/>
      <c r="K7" s="69"/>
      <c r="L7" s="69"/>
    </row>
    <row r="8" spans="1:12" s="77" customFormat="1" ht="27.75" customHeight="1">
      <c r="A8" s="83">
        <v>20401</v>
      </c>
      <c r="B8" s="83" t="s">
        <v>347</v>
      </c>
      <c r="C8" s="71">
        <f t="shared" si="0"/>
        <v>72.5</v>
      </c>
      <c r="D8" s="71">
        <v>42.5</v>
      </c>
      <c r="E8" s="71">
        <v>30</v>
      </c>
      <c r="F8" s="71"/>
      <c r="G8" s="71"/>
      <c r="H8" s="71"/>
      <c r="I8" s="71"/>
      <c r="J8" s="71"/>
      <c r="K8" s="71"/>
      <c r="L8" s="71"/>
    </row>
    <row r="9" spans="1:12" s="77" customFormat="1" ht="27.75" customHeight="1">
      <c r="A9" s="83">
        <v>2040199</v>
      </c>
      <c r="B9" s="83" t="s">
        <v>349</v>
      </c>
      <c r="C9" s="71">
        <f t="shared" si="0"/>
        <v>72.5</v>
      </c>
      <c r="D9" s="71">
        <v>42.5</v>
      </c>
      <c r="E9" s="71">
        <v>30</v>
      </c>
      <c r="F9" s="71"/>
      <c r="G9" s="71"/>
      <c r="H9" s="71"/>
      <c r="I9" s="71"/>
      <c r="J9" s="71"/>
      <c r="K9" s="71"/>
      <c r="L9" s="71"/>
    </row>
    <row r="10" spans="1:12" s="77" customFormat="1" ht="27.75" customHeight="1">
      <c r="A10" s="83">
        <v>20402</v>
      </c>
      <c r="B10" s="83" t="s">
        <v>528</v>
      </c>
      <c r="C10" s="71">
        <f t="shared" si="0"/>
        <v>26136.600000000002</v>
      </c>
      <c r="D10" s="71">
        <f>SUM(D11:D15)</f>
        <v>2454.05</v>
      </c>
      <c r="E10" s="71">
        <f>SUM(E11:E15)</f>
        <v>23682.550000000003</v>
      </c>
      <c r="F10" s="71"/>
      <c r="G10" s="71"/>
      <c r="H10" s="71"/>
      <c r="I10" s="71"/>
      <c r="J10" s="71"/>
      <c r="K10" s="71"/>
      <c r="L10" s="71"/>
    </row>
    <row r="11" spans="1:12" s="77" customFormat="1" ht="27.75" customHeight="1">
      <c r="A11" s="83">
        <v>2040201</v>
      </c>
      <c r="B11" s="83" t="s">
        <v>353</v>
      </c>
      <c r="C11" s="71">
        <f t="shared" si="0"/>
        <v>14437.23</v>
      </c>
      <c r="D11" s="71"/>
      <c r="E11" s="71">
        <v>14437.23</v>
      </c>
      <c r="F11" s="71"/>
      <c r="G11" s="71"/>
      <c r="H11" s="71"/>
      <c r="I11" s="71"/>
      <c r="J11" s="71"/>
      <c r="K11" s="71"/>
      <c r="L11" s="71"/>
    </row>
    <row r="12" spans="1:12" s="77" customFormat="1" ht="27.75" customHeight="1">
      <c r="A12" s="83">
        <v>2040202</v>
      </c>
      <c r="B12" s="83" t="s">
        <v>355</v>
      </c>
      <c r="C12" s="71">
        <f t="shared" si="0"/>
        <v>7526.72</v>
      </c>
      <c r="D12" s="71">
        <v>1016.62</v>
      </c>
      <c r="E12" s="71">
        <v>6510.1</v>
      </c>
      <c r="F12" s="71"/>
      <c r="G12" s="71"/>
      <c r="H12" s="71"/>
      <c r="I12" s="71"/>
      <c r="J12" s="71"/>
      <c r="K12" s="71"/>
      <c r="L12" s="71"/>
    </row>
    <row r="13" spans="1:12" s="77" customFormat="1" ht="27.75" customHeight="1">
      <c r="A13" s="83">
        <v>2040219</v>
      </c>
      <c r="B13" s="83" t="s">
        <v>357</v>
      </c>
      <c r="C13" s="71">
        <f t="shared" si="0"/>
        <v>1733.22</v>
      </c>
      <c r="D13" s="71"/>
      <c r="E13" s="71">
        <v>1733.22</v>
      </c>
      <c r="F13" s="71"/>
      <c r="G13" s="71"/>
      <c r="H13" s="71"/>
      <c r="I13" s="71"/>
      <c r="J13" s="71"/>
      <c r="K13" s="71"/>
      <c r="L13" s="71"/>
    </row>
    <row r="14" spans="1:12" s="77" customFormat="1" ht="27.75" customHeight="1">
      <c r="A14" s="83">
        <v>2040220</v>
      </c>
      <c r="B14" s="83" t="s">
        <v>359</v>
      </c>
      <c r="C14" s="71">
        <f t="shared" si="0"/>
        <v>2429.4300000000003</v>
      </c>
      <c r="D14" s="71">
        <v>1437.43</v>
      </c>
      <c r="E14" s="71">
        <v>992</v>
      </c>
      <c r="F14" s="71"/>
      <c r="G14" s="71"/>
      <c r="H14" s="71"/>
      <c r="I14" s="71"/>
      <c r="J14" s="71"/>
      <c r="K14" s="71"/>
      <c r="L14" s="71"/>
    </row>
    <row r="15" spans="1:12" s="77" customFormat="1" ht="27.75" customHeight="1">
      <c r="A15" s="83">
        <v>2040221</v>
      </c>
      <c r="B15" s="83" t="s">
        <v>361</v>
      </c>
      <c r="C15" s="71">
        <f t="shared" si="0"/>
        <v>10</v>
      </c>
      <c r="D15" s="71"/>
      <c r="E15" s="71">
        <v>10</v>
      </c>
      <c r="F15" s="71"/>
      <c r="G15" s="71"/>
      <c r="H15" s="71"/>
      <c r="I15" s="71"/>
      <c r="J15" s="71"/>
      <c r="K15" s="71"/>
      <c r="L15" s="71"/>
    </row>
    <row r="16" spans="1:12" s="77" customFormat="1" ht="27.75" customHeight="1">
      <c r="A16" s="76" t="s">
        <v>362</v>
      </c>
      <c r="B16" s="76" t="s">
        <v>327</v>
      </c>
      <c r="C16" s="71">
        <f t="shared" si="0"/>
        <v>1706.26</v>
      </c>
      <c r="D16" s="71"/>
      <c r="E16" s="71">
        <f>E17</f>
        <v>1706.26</v>
      </c>
      <c r="F16" s="71"/>
      <c r="G16" s="71"/>
      <c r="H16" s="71"/>
      <c r="I16" s="71"/>
      <c r="J16" s="71"/>
      <c r="K16" s="71"/>
      <c r="L16" s="71"/>
    </row>
    <row r="17" spans="1:12" s="77" customFormat="1" ht="27.75" customHeight="1">
      <c r="A17" s="76" t="s">
        <v>363</v>
      </c>
      <c r="B17" s="76" t="s">
        <v>364</v>
      </c>
      <c r="C17" s="71">
        <f t="shared" si="0"/>
        <v>1706.26</v>
      </c>
      <c r="D17" s="71"/>
      <c r="E17" s="71">
        <f>SUM(E18:E20)</f>
        <v>1706.26</v>
      </c>
      <c r="F17" s="71"/>
      <c r="G17" s="71"/>
      <c r="H17" s="71"/>
      <c r="I17" s="71"/>
      <c r="J17" s="71"/>
      <c r="K17" s="71"/>
      <c r="L17" s="71"/>
    </row>
    <row r="18" spans="1:12" s="77" customFormat="1" ht="27.75" customHeight="1">
      <c r="A18" s="76" t="s">
        <v>365</v>
      </c>
      <c r="B18" s="76" t="s">
        <v>366</v>
      </c>
      <c r="C18" s="71">
        <f t="shared" si="0"/>
        <v>933.82</v>
      </c>
      <c r="D18" s="71"/>
      <c r="E18" s="71">
        <v>933.82</v>
      </c>
      <c r="F18" s="71"/>
      <c r="G18" s="71"/>
      <c r="H18" s="71"/>
      <c r="I18" s="71"/>
      <c r="J18" s="71"/>
      <c r="K18" s="71"/>
      <c r="L18" s="71"/>
    </row>
    <row r="19" spans="1:12" s="77" customFormat="1" ht="27.75" customHeight="1">
      <c r="A19" s="76" t="s">
        <v>367</v>
      </c>
      <c r="B19" s="76" t="s">
        <v>368</v>
      </c>
      <c r="C19" s="71">
        <f t="shared" si="0"/>
        <v>466.91</v>
      </c>
      <c r="D19" s="71"/>
      <c r="E19" s="71">
        <v>466.91</v>
      </c>
      <c r="F19" s="71"/>
      <c r="G19" s="71"/>
      <c r="H19" s="71"/>
      <c r="I19" s="71"/>
      <c r="J19" s="71"/>
      <c r="K19" s="71"/>
      <c r="L19" s="71"/>
    </row>
    <row r="20" spans="1:12" s="77" customFormat="1" ht="27.75" customHeight="1">
      <c r="A20" s="76" t="s">
        <v>369</v>
      </c>
      <c r="B20" s="76" t="s">
        <v>370</v>
      </c>
      <c r="C20" s="71">
        <f t="shared" si="0"/>
        <v>305.53</v>
      </c>
      <c r="D20" s="71"/>
      <c r="E20" s="71">
        <v>305.53</v>
      </c>
      <c r="F20" s="71"/>
      <c r="G20" s="71"/>
      <c r="H20" s="71"/>
      <c r="I20" s="71"/>
      <c r="J20" s="71"/>
      <c r="K20" s="71"/>
      <c r="L20" s="71"/>
    </row>
    <row r="21" spans="1:12" s="77" customFormat="1" ht="27.75" customHeight="1">
      <c r="A21" s="76" t="s">
        <v>371</v>
      </c>
      <c r="B21" s="76" t="s">
        <v>329</v>
      </c>
      <c r="C21" s="71">
        <f t="shared" si="0"/>
        <v>698.87</v>
      </c>
      <c r="D21" s="71"/>
      <c r="E21" s="71">
        <f>E22</f>
        <v>698.87</v>
      </c>
      <c r="F21" s="71"/>
      <c r="G21" s="71"/>
      <c r="H21" s="71"/>
      <c r="I21" s="71"/>
      <c r="J21" s="71"/>
      <c r="K21" s="71"/>
      <c r="L21" s="71"/>
    </row>
    <row r="22" spans="1:12" s="77" customFormat="1" ht="27.75" customHeight="1">
      <c r="A22" s="76" t="s">
        <v>372</v>
      </c>
      <c r="B22" s="76" t="s">
        <v>373</v>
      </c>
      <c r="C22" s="71">
        <f t="shared" si="0"/>
        <v>698.87</v>
      </c>
      <c r="D22" s="71"/>
      <c r="E22" s="71">
        <f>E24+E23</f>
        <v>698.87</v>
      </c>
      <c r="F22" s="71"/>
      <c r="G22" s="71"/>
      <c r="H22" s="71"/>
      <c r="I22" s="71"/>
      <c r="J22" s="71"/>
      <c r="K22" s="71"/>
      <c r="L22" s="71"/>
    </row>
    <row r="23" spans="1:12" s="77" customFormat="1" ht="27.75" customHeight="1">
      <c r="A23" s="76" t="s">
        <v>374</v>
      </c>
      <c r="B23" s="76" t="s">
        <v>375</v>
      </c>
      <c r="C23" s="71">
        <f t="shared" si="0"/>
        <v>569.75</v>
      </c>
      <c r="D23" s="71"/>
      <c r="E23" s="71">
        <v>569.75</v>
      </c>
      <c r="F23" s="71"/>
      <c r="G23" s="71"/>
      <c r="H23" s="71"/>
      <c r="I23" s="71"/>
      <c r="J23" s="71"/>
      <c r="K23" s="71"/>
      <c r="L23" s="71"/>
    </row>
    <row r="24" spans="1:12" s="77" customFormat="1" ht="27.75" customHeight="1">
      <c r="A24" s="76" t="s">
        <v>376</v>
      </c>
      <c r="B24" s="76" t="s">
        <v>377</v>
      </c>
      <c r="C24" s="71">
        <f t="shared" si="0"/>
        <v>129.12</v>
      </c>
      <c r="D24" s="71"/>
      <c r="E24" s="71">
        <v>129.12</v>
      </c>
      <c r="F24" s="71"/>
      <c r="G24" s="71"/>
      <c r="H24" s="71"/>
      <c r="I24" s="71"/>
      <c r="J24" s="71"/>
      <c r="K24" s="71"/>
      <c r="L24" s="71"/>
    </row>
    <row r="25" spans="1:12" s="77" customFormat="1" ht="27.75" customHeight="1">
      <c r="A25" s="76" t="s">
        <v>529</v>
      </c>
      <c r="B25" s="74" t="s">
        <v>530</v>
      </c>
      <c r="C25" s="71">
        <f t="shared" si="0"/>
        <v>257</v>
      </c>
      <c r="D25" s="71">
        <v>257</v>
      </c>
      <c r="E25" s="71"/>
      <c r="F25" s="71"/>
      <c r="G25" s="71"/>
      <c r="H25" s="71"/>
      <c r="I25" s="71"/>
      <c r="J25" s="71"/>
      <c r="K25" s="71"/>
      <c r="L25" s="71"/>
    </row>
    <row r="26" spans="1:12" s="77" customFormat="1" ht="27.75" customHeight="1">
      <c r="A26" s="76" t="s">
        <v>531</v>
      </c>
      <c r="B26" s="75" t="s">
        <v>532</v>
      </c>
      <c r="C26" s="71">
        <f t="shared" si="0"/>
        <v>257</v>
      </c>
      <c r="D26" s="71">
        <v>257</v>
      </c>
      <c r="E26" s="71"/>
      <c r="F26" s="71"/>
      <c r="G26" s="71"/>
      <c r="H26" s="71"/>
      <c r="I26" s="71"/>
      <c r="J26" s="71"/>
      <c r="K26" s="71"/>
      <c r="L26" s="71"/>
    </row>
    <row r="27" spans="1:12" s="77" customFormat="1" ht="27.75" customHeight="1">
      <c r="A27" s="76" t="s">
        <v>533</v>
      </c>
      <c r="B27" s="75" t="s">
        <v>534</v>
      </c>
      <c r="C27" s="71">
        <f t="shared" si="0"/>
        <v>257</v>
      </c>
      <c r="D27" s="71">
        <v>257</v>
      </c>
      <c r="E27" s="71"/>
      <c r="F27" s="71"/>
      <c r="G27" s="71"/>
      <c r="H27" s="71"/>
      <c r="I27" s="71"/>
      <c r="J27" s="71"/>
      <c r="K27" s="71"/>
      <c r="L27" s="71"/>
    </row>
    <row r="28" spans="1:12" s="77" customFormat="1" ht="27.75" customHeight="1">
      <c r="A28" s="76" t="s">
        <v>535</v>
      </c>
      <c r="B28" s="76" t="s">
        <v>332</v>
      </c>
      <c r="C28" s="71">
        <f t="shared" si="0"/>
        <v>36.6</v>
      </c>
      <c r="D28" s="71">
        <v>36.6</v>
      </c>
      <c r="E28" s="71"/>
      <c r="F28" s="71"/>
      <c r="G28" s="71"/>
      <c r="H28" s="71"/>
      <c r="I28" s="71"/>
      <c r="J28" s="71"/>
      <c r="K28" s="71"/>
      <c r="L28" s="71"/>
    </row>
    <row r="29" spans="1:12" s="77" customFormat="1" ht="27.75" customHeight="1">
      <c r="A29" s="76" t="s">
        <v>536</v>
      </c>
      <c r="B29" s="76" t="s">
        <v>537</v>
      </c>
      <c r="C29" s="71">
        <f t="shared" si="0"/>
        <v>36.6</v>
      </c>
      <c r="D29" s="71">
        <v>36.6</v>
      </c>
      <c r="E29" s="71"/>
      <c r="F29" s="71"/>
      <c r="G29" s="71"/>
      <c r="H29" s="71"/>
      <c r="I29" s="71"/>
      <c r="J29" s="71"/>
      <c r="K29" s="71"/>
      <c r="L29" s="71"/>
    </row>
    <row r="30" spans="1:12" s="77" customFormat="1" ht="27.75" customHeight="1">
      <c r="A30" s="76" t="s">
        <v>538</v>
      </c>
      <c r="B30" s="76" t="s">
        <v>539</v>
      </c>
      <c r="C30" s="71">
        <f t="shared" si="0"/>
        <v>36.6</v>
      </c>
      <c r="D30" s="71">
        <v>36.6</v>
      </c>
      <c r="E30" s="71"/>
      <c r="F30" s="71"/>
      <c r="G30" s="71"/>
      <c r="H30" s="71"/>
      <c r="I30" s="71"/>
      <c r="J30" s="71"/>
      <c r="K30" s="71"/>
      <c r="L30" s="71"/>
    </row>
    <row r="31" spans="1:12" s="77" customFormat="1" ht="27.75" customHeight="1">
      <c r="A31" s="76" t="s">
        <v>378</v>
      </c>
      <c r="B31" s="76" t="s">
        <v>333</v>
      </c>
      <c r="C31" s="71">
        <f t="shared" si="0"/>
        <v>700.37</v>
      </c>
      <c r="D31" s="71"/>
      <c r="E31" s="71">
        <v>700.37</v>
      </c>
      <c r="F31" s="71"/>
      <c r="G31" s="71"/>
      <c r="H31" s="71"/>
      <c r="I31" s="71"/>
      <c r="J31" s="71"/>
      <c r="K31" s="71"/>
      <c r="L31" s="71"/>
    </row>
    <row r="32" spans="1:12" s="77" customFormat="1" ht="27.75" customHeight="1">
      <c r="A32" s="76" t="s">
        <v>379</v>
      </c>
      <c r="B32" s="76" t="s">
        <v>380</v>
      </c>
      <c r="C32" s="71">
        <f t="shared" si="0"/>
        <v>700.37</v>
      </c>
      <c r="D32" s="71"/>
      <c r="E32" s="71">
        <v>700.37</v>
      </c>
      <c r="F32" s="71"/>
      <c r="G32" s="71"/>
      <c r="H32" s="71"/>
      <c r="I32" s="71"/>
      <c r="J32" s="71"/>
      <c r="K32" s="71"/>
      <c r="L32" s="71"/>
    </row>
    <row r="33" spans="1:12" s="77" customFormat="1" ht="27.75" customHeight="1">
      <c r="A33" s="76" t="s">
        <v>381</v>
      </c>
      <c r="B33" s="76" t="s">
        <v>382</v>
      </c>
      <c r="C33" s="71">
        <f t="shared" si="0"/>
        <v>700.37</v>
      </c>
      <c r="D33" s="71"/>
      <c r="E33" s="71">
        <v>700.37</v>
      </c>
      <c r="F33" s="71"/>
      <c r="G33" s="71"/>
      <c r="H33" s="71"/>
      <c r="I33" s="71"/>
      <c r="J33" s="71"/>
      <c r="K33" s="71"/>
      <c r="L33" s="71"/>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33"/>
  <sheetViews>
    <sheetView showGridLines="0" showZeros="0" zoomScaleSheetLayoutView="100" workbookViewId="0" topLeftCell="A4">
      <selection activeCell="B18" sqref="B18"/>
    </sheetView>
  </sheetViews>
  <sheetFormatPr defaultColWidth="6.8515625" defaultRowHeight="12.75" customHeight="1"/>
  <cols>
    <col min="1" max="1" width="17.140625" style="55" customWidth="1"/>
    <col min="2" max="2" width="29.00390625" style="55" customWidth="1"/>
    <col min="3" max="6" width="18.00390625" style="55" customWidth="1"/>
    <col min="7" max="7" width="19.421875" style="55" customWidth="1"/>
    <col min="8" max="8" width="21.00390625" style="55" customWidth="1"/>
    <col min="9" max="16384" width="6.8515625" style="55" customWidth="1"/>
  </cols>
  <sheetData>
    <row r="1" spans="1:2" ht="19.5" customHeight="1">
      <c r="A1" s="56" t="s">
        <v>540</v>
      </c>
      <c r="B1" s="57"/>
    </row>
    <row r="2" spans="1:8" ht="44.25" customHeight="1">
      <c r="A2" s="211" t="s">
        <v>541</v>
      </c>
      <c r="B2" s="211"/>
      <c r="C2" s="211"/>
      <c r="D2" s="211"/>
      <c r="E2" s="211"/>
      <c r="F2" s="211"/>
      <c r="G2" s="211"/>
      <c r="H2" s="211"/>
    </row>
    <row r="3" spans="1:8" ht="19.5" customHeight="1">
      <c r="A3" s="58"/>
      <c r="B3" s="59"/>
      <c r="C3" s="60"/>
      <c r="D3" s="60"/>
      <c r="E3" s="60"/>
      <c r="F3" s="60"/>
      <c r="G3" s="60"/>
      <c r="H3" s="61"/>
    </row>
    <row r="4" spans="1:8" ht="25.5" customHeight="1">
      <c r="A4" s="62"/>
      <c r="B4" s="63"/>
      <c r="C4" s="62"/>
      <c r="D4" s="62"/>
      <c r="E4" s="62"/>
      <c r="F4" s="62"/>
      <c r="G4" s="62"/>
      <c r="H4" s="64" t="s">
        <v>313</v>
      </c>
    </row>
    <row r="5" spans="1:8" ht="29.25" customHeight="1">
      <c r="A5" s="51" t="s">
        <v>341</v>
      </c>
      <c r="B5" s="51" t="s">
        <v>342</v>
      </c>
      <c r="C5" s="51" t="s">
        <v>318</v>
      </c>
      <c r="D5" s="65" t="s">
        <v>344</v>
      </c>
      <c r="E5" s="51" t="s">
        <v>345</v>
      </c>
      <c r="F5" s="51" t="s">
        <v>542</v>
      </c>
      <c r="G5" s="51" t="s">
        <v>543</v>
      </c>
      <c r="H5" s="51" t="s">
        <v>544</v>
      </c>
    </row>
    <row r="6" spans="1:8" ht="27" customHeight="1">
      <c r="A6" s="66"/>
      <c r="B6" s="67" t="s">
        <v>318</v>
      </c>
      <c r="C6" s="68">
        <f>SUM(D6:H6)</f>
        <v>29608.2</v>
      </c>
      <c r="D6" s="68">
        <f>D7+D16+D21+D25+D31+D28</f>
        <v>17542.73</v>
      </c>
      <c r="E6" s="68">
        <f>E7+E16+E21+E25+E31+E28</f>
        <v>12065.470000000001</v>
      </c>
      <c r="F6" s="69"/>
      <c r="G6" s="69"/>
      <c r="H6" s="69"/>
    </row>
    <row r="7" spans="1:8" ht="18.75" customHeight="1">
      <c r="A7" s="70">
        <v>204</v>
      </c>
      <c r="B7" s="70" t="s">
        <v>325</v>
      </c>
      <c r="C7" s="68">
        <f>C10+C8</f>
        <v>26209.100000000002</v>
      </c>
      <c r="D7" s="68">
        <f>D10+D8</f>
        <v>14437.23</v>
      </c>
      <c r="E7" s="68">
        <f>E8+E10</f>
        <v>11771.87</v>
      </c>
      <c r="F7" s="71"/>
      <c r="G7" s="71"/>
      <c r="H7" s="71"/>
    </row>
    <row r="8" spans="1:8" ht="18.75" customHeight="1">
      <c r="A8" s="70">
        <v>20401</v>
      </c>
      <c r="B8" s="70" t="s">
        <v>347</v>
      </c>
      <c r="C8" s="68">
        <f>SUM(D8:H8)</f>
        <v>72.5</v>
      </c>
      <c r="D8" s="68"/>
      <c r="E8" s="68">
        <v>72.5</v>
      </c>
      <c r="F8" s="71"/>
      <c r="G8" s="71"/>
      <c r="H8" s="71"/>
    </row>
    <row r="9" spans="1:8" ht="18.75">
      <c r="A9" s="70">
        <v>2040199</v>
      </c>
      <c r="B9" s="70" t="s">
        <v>349</v>
      </c>
      <c r="C9" s="68">
        <f>SUM(D9:H9)</f>
        <v>72.5</v>
      </c>
      <c r="D9" s="68"/>
      <c r="E9" s="68">
        <v>72.5</v>
      </c>
      <c r="F9" s="71"/>
      <c r="G9" s="71"/>
      <c r="H9" s="71"/>
    </row>
    <row r="10" spans="1:9" ht="18.75">
      <c r="A10" s="70">
        <v>20402</v>
      </c>
      <c r="B10" s="70" t="s">
        <v>528</v>
      </c>
      <c r="C10" s="68">
        <f>C11+C12+C13+C14+C15</f>
        <v>26136.600000000002</v>
      </c>
      <c r="D10" s="71">
        <f>D11+D12+D13+D14+D15</f>
        <v>14437.23</v>
      </c>
      <c r="E10" s="68">
        <f>E11+E12+E13+E14+E15</f>
        <v>11699.37</v>
      </c>
      <c r="F10" s="71"/>
      <c r="G10" s="71"/>
      <c r="H10" s="71"/>
      <c r="I10" s="57"/>
    </row>
    <row r="11" spans="1:8" ht="18.75">
      <c r="A11" s="70">
        <v>2040201</v>
      </c>
      <c r="B11" s="70" t="s">
        <v>353</v>
      </c>
      <c r="C11" s="68">
        <f aca="true" t="shared" si="0" ref="C11:C33">SUM(D11:H11)</f>
        <v>14437.23</v>
      </c>
      <c r="D11" s="71">
        <v>14437.23</v>
      </c>
      <c r="E11" s="68"/>
      <c r="F11" s="71"/>
      <c r="G11" s="71"/>
      <c r="H11" s="71"/>
    </row>
    <row r="12" spans="1:8" ht="18.75">
      <c r="A12" s="70">
        <v>2040202</v>
      </c>
      <c r="B12" s="70" t="s">
        <v>355</v>
      </c>
      <c r="C12" s="68">
        <f t="shared" si="0"/>
        <v>7526.72</v>
      </c>
      <c r="D12" s="71"/>
      <c r="E12" s="68">
        <v>7526.72</v>
      </c>
      <c r="F12" s="71"/>
      <c r="G12" s="71"/>
      <c r="H12" s="71"/>
    </row>
    <row r="13" spans="1:9" ht="18.75">
      <c r="A13" s="70">
        <v>2040219</v>
      </c>
      <c r="B13" s="70" t="s">
        <v>357</v>
      </c>
      <c r="C13" s="68">
        <f t="shared" si="0"/>
        <v>1733.22</v>
      </c>
      <c r="D13" s="71"/>
      <c r="E13" s="72">
        <v>1733.22</v>
      </c>
      <c r="F13" s="71"/>
      <c r="G13" s="71"/>
      <c r="H13" s="71"/>
      <c r="I13" s="57"/>
    </row>
    <row r="14" spans="1:8" ht="18.75">
      <c r="A14" s="70">
        <v>2040220</v>
      </c>
      <c r="B14" s="70" t="s">
        <v>359</v>
      </c>
      <c r="C14" s="68">
        <f t="shared" si="0"/>
        <v>2429.43</v>
      </c>
      <c r="D14" s="71"/>
      <c r="E14" s="72">
        <v>2429.43</v>
      </c>
      <c r="F14" s="71"/>
      <c r="G14" s="71"/>
      <c r="H14" s="71"/>
    </row>
    <row r="15" spans="1:8" ht="18.75">
      <c r="A15" s="70">
        <v>2040221</v>
      </c>
      <c r="B15" s="70" t="s">
        <v>361</v>
      </c>
      <c r="C15" s="68">
        <f t="shared" si="0"/>
        <v>10</v>
      </c>
      <c r="D15" s="72"/>
      <c r="E15" s="72">
        <v>10</v>
      </c>
      <c r="F15" s="71"/>
      <c r="G15" s="71"/>
      <c r="H15" s="71"/>
    </row>
    <row r="16" spans="1:8" ht="18.75">
      <c r="A16" s="73" t="s">
        <v>362</v>
      </c>
      <c r="B16" s="73" t="s">
        <v>327</v>
      </c>
      <c r="C16" s="68">
        <f t="shared" si="0"/>
        <v>1706.26</v>
      </c>
      <c r="D16" s="72">
        <v>1706.26</v>
      </c>
      <c r="E16" s="72"/>
      <c r="F16" s="71"/>
      <c r="G16" s="71"/>
      <c r="H16" s="71"/>
    </row>
    <row r="17" spans="1:8" ht="18.75">
      <c r="A17" s="73" t="s">
        <v>363</v>
      </c>
      <c r="B17" s="73" t="s">
        <v>364</v>
      </c>
      <c r="C17" s="68">
        <f t="shared" si="0"/>
        <v>1706.26</v>
      </c>
      <c r="D17" s="72">
        <v>1706.26</v>
      </c>
      <c r="E17" s="72"/>
      <c r="F17" s="71"/>
      <c r="G17" s="71"/>
      <c r="H17" s="71"/>
    </row>
    <row r="18" spans="1:8" ht="18.75">
      <c r="A18" s="73" t="s">
        <v>365</v>
      </c>
      <c r="B18" s="73" t="s">
        <v>366</v>
      </c>
      <c r="C18" s="68">
        <f t="shared" si="0"/>
        <v>933.82</v>
      </c>
      <c r="D18" s="72">
        <v>933.82</v>
      </c>
      <c r="E18" s="72"/>
      <c r="F18" s="71"/>
      <c r="G18" s="71"/>
      <c r="H18" s="71"/>
    </row>
    <row r="19" spans="1:8" ht="18.75">
      <c r="A19" s="73" t="s">
        <v>367</v>
      </c>
      <c r="B19" s="73" t="s">
        <v>368</v>
      </c>
      <c r="C19" s="68">
        <f t="shared" si="0"/>
        <v>466.91</v>
      </c>
      <c r="D19" s="71">
        <v>466.91</v>
      </c>
      <c r="E19" s="72"/>
      <c r="F19" s="71"/>
      <c r="G19" s="71"/>
      <c r="H19" s="71"/>
    </row>
    <row r="20" spans="1:8" ht="18.75">
      <c r="A20" s="73" t="s">
        <v>369</v>
      </c>
      <c r="B20" s="73" t="s">
        <v>370</v>
      </c>
      <c r="C20" s="68">
        <f t="shared" si="0"/>
        <v>305.53</v>
      </c>
      <c r="D20" s="71">
        <v>305.53</v>
      </c>
      <c r="E20" s="72"/>
      <c r="F20" s="71"/>
      <c r="G20" s="71"/>
      <c r="H20" s="71"/>
    </row>
    <row r="21" spans="1:8" ht="18.75">
      <c r="A21" s="73" t="s">
        <v>371</v>
      </c>
      <c r="B21" s="73" t="s">
        <v>329</v>
      </c>
      <c r="C21" s="68">
        <f t="shared" si="0"/>
        <v>698.87</v>
      </c>
      <c r="D21" s="71">
        <v>698.87</v>
      </c>
      <c r="E21" s="72"/>
      <c r="F21" s="71"/>
      <c r="G21" s="71"/>
      <c r="H21" s="71"/>
    </row>
    <row r="22" spans="1:8" ht="18.75">
      <c r="A22" s="73" t="s">
        <v>372</v>
      </c>
      <c r="B22" s="73" t="s">
        <v>373</v>
      </c>
      <c r="C22" s="68">
        <f t="shared" si="0"/>
        <v>698.87</v>
      </c>
      <c r="D22" s="71">
        <v>698.87</v>
      </c>
      <c r="E22" s="72"/>
      <c r="F22" s="71"/>
      <c r="G22" s="71"/>
      <c r="H22" s="71"/>
    </row>
    <row r="23" spans="1:8" ht="18.75">
      <c r="A23" s="73" t="s">
        <v>374</v>
      </c>
      <c r="B23" s="73" t="s">
        <v>375</v>
      </c>
      <c r="C23" s="68">
        <f t="shared" si="0"/>
        <v>569.75</v>
      </c>
      <c r="D23" s="71">
        <v>569.75</v>
      </c>
      <c r="E23" s="72"/>
      <c r="F23" s="71"/>
      <c r="G23" s="71"/>
      <c r="H23" s="71"/>
    </row>
    <row r="24" spans="1:8" ht="18.75">
      <c r="A24" s="73" t="s">
        <v>376</v>
      </c>
      <c r="B24" s="73" t="s">
        <v>377</v>
      </c>
      <c r="C24" s="68">
        <f t="shared" si="0"/>
        <v>129.12</v>
      </c>
      <c r="D24" s="71">
        <v>129.12</v>
      </c>
      <c r="E24" s="72"/>
      <c r="F24" s="71"/>
      <c r="G24" s="71"/>
      <c r="H24" s="71"/>
    </row>
    <row r="25" spans="1:8" ht="18.75">
      <c r="A25" s="73" t="s">
        <v>529</v>
      </c>
      <c r="B25" s="74" t="s">
        <v>530</v>
      </c>
      <c r="C25" s="68">
        <f t="shared" si="0"/>
        <v>257</v>
      </c>
      <c r="D25" s="72"/>
      <c r="E25" s="72">
        <v>257</v>
      </c>
      <c r="F25" s="71"/>
      <c r="G25" s="71"/>
      <c r="H25" s="71"/>
    </row>
    <row r="26" spans="1:8" ht="18.75">
      <c r="A26" s="73" t="s">
        <v>531</v>
      </c>
      <c r="B26" s="75" t="s">
        <v>532</v>
      </c>
      <c r="C26" s="68">
        <f t="shared" si="0"/>
        <v>257</v>
      </c>
      <c r="D26" s="72"/>
      <c r="E26" s="72">
        <v>257</v>
      </c>
      <c r="F26" s="71"/>
      <c r="G26" s="71"/>
      <c r="H26" s="71"/>
    </row>
    <row r="27" spans="1:8" ht="18.75">
      <c r="A27" s="73" t="s">
        <v>533</v>
      </c>
      <c r="B27" s="75" t="s">
        <v>534</v>
      </c>
      <c r="C27" s="68">
        <f t="shared" si="0"/>
        <v>257</v>
      </c>
      <c r="D27" s="72"/>
      <c r="E27" s="72">
        <v>257</v>
      </c>
      <c r="F27" s="71"/>
      <c r="G27" s="71"/>
      <c r="H27" s="71"/>
    </row>
    <row r="28" spans="1:8" ht="18.75">
      <c r="A28" s="76" t="s">
        <v>535</v>
      </c>
      <c r="B28" s="76" t="s">
        <v>332</v>
      </c>
      <c r="C28" s="68">
        <f t="shared" si="0"/>
        <v>36.6</v>
      </c>
      <c r="D28" s="72"/>
      <c r="E28" s="72">
        <v>36.6</v>
      </c>
      <c r="F28" s="71"/>
      <c r="G28" s="71"/>
      <c r="H28" s="71"/>
    </row>
    <row r="29" spans="1:8" ht="18.75">
      <c r="A29" s="76" t="s">
        <v>536</v>
      </c>
      <c r="B29" s="76" t="s">
        <v>537</v>
      </c>
      <c r="C29" s="68">
        <f t="shared" si="0"/>
        <v>36.6</v>
      </c>
      <c r="D29" s="72"/>
      <c r="E29" s="72">
        <v>36.6</v>
      </c>
      <c r="F29" s="71"/>
      <c r="G29" s="71"/>
      <c r="H29" s="71"/>
    </row>
    <row r="30" spans="1:8" ht="18.75">
      <c r="A30" s="76" t="s">
        <v>538</v>
      </c>
      <c r="B30" s="76" t="s">
        <v>539</v>
      </c>
      <c r="C30" s="68">
        <f t="shared" si="0"/>
        <v>36.6</v>
      </c>
      <c r="D30" s="72"/>
      <c r="E30" s="72">
        <v>36.6</v>
      </c>
      <c r="F30" s="71"/>
      <c r="G30" s="71"/>
      <c r="H30" s="71"/>
    </row>
    <row r="31" spans="1:8" ht="18.75">
      <c r="A31" s="73" t="s">
        <v>378</v>
      </c>
      <c r="B31" s="73" t="s">
        <v>333</v>
      </c>
      <c r="C31" s="68">
        <f t="shared" si="0"/>
        <v>700.37</v>
      </c>
      <c r="D31" s="72">
        <v>700.37</v>
      </c>
      <c r="E31" s="72"/>
      <c r="F31" s="71"/>
      <c r="G31" s="71"/>
      <c r="H31" s="71"/>
    </row>
    <row r="32" spans="1:8" ht="18.75">
      <c r="A32" s="73" t="s">
        <v>379</v>
      </c>
      <c r="B32" s="73" t="s">
        <v>380</v>
      </c>
      <c r="C32" s="68">
        <f t="shared" si="0"/>
        <v>700.37</v>
      </c>
      <c r="D32" s="72">
        <v>700.37</v>
      </c>
      <c r="E32" s="72"/>
      <c r="F32" s="71"/>
      <c r="G32" s="71"/>
      <c r="H32" s="71"/>
    </row>
    <row r="33" spans="1:8" ht="18.75">
      <c r="A33" s="73" t="s">
        <v>381</v>
      </c>
      <c r="B33" s="73" t="s">
        <v>382</v>
      </c>
      <c r="C33" s="68">
        <f t="shared" si="0"/>
        <v>700.37</v>
      </c>
      <c r="D33" s="72">
        <v>700.37</v>
      </c>
      <c r="E33" s="72"/>
      <c r="F33" s="71"/>
      <c r="G33" s="71"/>
      <c r="H33" s="71"/>
    </row>
  </sheetData>
  <sheetProtection/>
  <mergeCells count="1">
    <mergeCell ref="A2:H2"/>
  </mergeCells>
  <printOptions horizontalCentered="1"/>
  <pageMargins left="0" right="0" top="1" bottom="1" header="0.5" footer="0.5"/>
  <pageSetup fitToHeight="1" fitToWidth="1"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888888</cp:lastModifiedBy>
  <dcterms:created xsi:type="dcterms:W3CDTF">2015-06-05T18:19:00Z</dcterms:created>
  <dcterms:modified xsi:type="dcterms:W3CDTF">2023-03-08T07:09:46Z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AF5D4783BCD248EF9D142876A44F5ADA</vt:lpwstr>
  </property>
</Properties>
</file>