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<sst xmlns="http://schemas.openxmlformats.org/spreadsheetml/2006/main" count="1729" uniqueCount="665">
  <si>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</si>
  <si>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</si>
  <si>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</si>
  <si>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</si>
  <si>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</si>
  <si>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</si>
  <si>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</si>
  <si>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</si>
  <si>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</si>
  <si>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</si>
  <si>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</si>
  <si>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</si>
  <si>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</si>
  <si>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</si>
  <si>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</si>
  <si>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</si>
  <si>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</si>
  <si>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</si>
  <si>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</si>
  <si>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</si>
  <si>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</si>
  <si>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</si>
  <si>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</si>
  <si>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</si>
  <si>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</si>
  <si>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</si>
  <si>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</si>
  <si>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</si>
  <si>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</si>
  <si>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</si>
  <si>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</si>
  <si>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</si>
  <si>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</si>
  <si>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</si>
  <si>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</si>
  <si>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</si>
  <si>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</si>
  <si>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</si>
  <si>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</si>
  <si>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</si>
  <si>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</si>
  <si>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</si>
  <si>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</si>
  <si>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</si>
  <si>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</si>
  <si>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</si>
  <si>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</si>
  <si>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</si>
  <si>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</si>
  <si>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</si>
  <si>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</si>
  <si>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</si>
  <si>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</si>
  <si>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</si>
  <si>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</si>
  <si>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</si>
  <si>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</si>
  <si>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</si>
  <si>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</si>
  <si>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</si>
  <si>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</si>
  <si>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</si>
  <si>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</si>
  <si>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</si>
  <si>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</si>
  <si>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</si>
  <si>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</si>
  <si>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</si>
  <si>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</si>
  <si>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</si>
  <si>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</si>
  <si>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</si>
  <si>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</si>
  <si>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</si>
  <si>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</si>
  <si>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</si>
  <si>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</si>
  <si>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</si>
  <si>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</si>
  <si>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</si>
  <si>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</si>
  <si>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</si>
  <si>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</si>
  <si>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</si>
  <si>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</si>
  <si>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</si>
  <si>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</si>
  <si>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</si>
  <si>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</si>
  <si>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</si>
  <si>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</si>
  <si>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</si>
  <si>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</si>
  <si>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</si>
  <si>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</si>
  <si>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</si>
  <si>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</si>
  <si>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</si>
  <si>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</si>
  <si>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</si>
  <si>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</si>
  <si>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</si>
  <si>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</si>
  <si>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</si>
  <si>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</si>
  <si>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</si>
  <si>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</si>
  <si>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</si>
  <si>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</si>
  <si>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</si>
  <si>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</si>
  <si>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</si>
  <si>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</si>
  <si>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</si>
  <si>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</si>
  <si>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</si>
  <si>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</si>
  <si>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</si>
  <si>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</si>
  <si>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</si>
  <si>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</si>
  <si>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</si>
  <si>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</si>
  <si>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</si>
  <si>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</si>
  <si>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</si>
  <si>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</si>
  <si>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</si>
  <si>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</si>
  <si>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</si>
  <si>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</si>
  <si>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</si>
  <si>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</si>
  <si>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</si>
  <si>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</si>
  <si>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</si>
  <si>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</si>
  <si>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</si>
  <si>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</si>
  <si>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</si>
  <si>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</si>
  <si>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</si>
  <si>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</si>
  <si>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</si>
  <si>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</si>
  <si>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</si>
  <si>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</si>
  <si>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</si>
  <si>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</si>
  <si>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</si>
  <si>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</si>
  <si>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</si>
  <si>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</si>
  <si>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</si>
  <si>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</si>
  <si>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</si>
  <si>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</si>
  <si>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</si>
  <si>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</si>
  <si>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</si>
  <si>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</si>
  <si>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</si>
  <si>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</si>
  <si>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</si>
  <si>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</si>
  <si>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</si>
  <si>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</si>
  <si>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</si>
  <si>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</si>
  <si>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</si>
  <si>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</si>
  <si>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</si>
  <si>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</si>
  <si>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</si>
  <si>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</si>
  <si>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</si>
  <si>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</si>
  <si>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</si>
  <si>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</si>
  <si>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</si>
  <si>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</si>
  <si>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</si>
  <si>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</si>
  <si>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</si>
  <si>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</si>
  <si>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</si>
  <si>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</si>
  <si>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</si>
  <si>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</si>
  <si>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</si>
  <si>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</si>
  <si>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</si>
  <si>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</si>
  <si>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</si>
  <si>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</si>
  <si>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</si>
  <si>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</si>
  <si>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</si>
  <si>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</si>
  <si>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</si>
  <si>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</si>
  <si>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</si>
  <si>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</si>
  <si>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</si>
  <si>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</si>
  <si>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</si>
  <si>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</si>
  <si>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</si>
  <si>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</si>
  <si>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</si>
  <si>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</si>
  <si>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</si>
  <si>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</si>
  <si>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</si>
  <si>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</si>
  <si>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</si>
  <si>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</si>
  <si>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</si>
  <si>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</si>
  <si>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</si>
  <si>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</si>
  <si>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</si>
  <si>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</si>
  <si>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</si>
  <si>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</si>
  <si>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</si>
  <si>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</si>
  <si>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</si>
  <si>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</si>
  <si>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</si>
  <si>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</si>
  <si>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</si>
  <si>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</si>
  <si>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</si>
  <si>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</si>
  <si>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</si>
  <si>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</si>
  <si>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</si>
  <si>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</si>
  <si>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</si>
  <si>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</si>
  <si>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</si>
  <si>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</si>
  <si>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</si>
  <si>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</si>
  <si>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</si>
  <si>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</si>
  <si>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</si>
  <si>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</si>
  <si>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</si>
  <si>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</si>
  <si>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</si>
  <si>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</si>
  <si>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</si>
  <si>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</si>
  <si>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</si>
  <si>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</si>
  <si>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</si>
  <si>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</si>
  <si>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</si>
  <si>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</si>
  <si>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</si>
  <si>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</si>
  <si>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</si>
  <si>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</si>
  <si>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</si>
  <si>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</si>
  <si>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</si>
  <si>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</si>
  <si>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</si>
  <si>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</si>
  <si>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</si>
  <si>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</si>
  <si>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</si>
  <si>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</si>
  <si>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</si>
  <si>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</si>
  <si>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</si>
  <si>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</si>
  <si>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</si>
  <si>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</si>
  <si>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</si>
  <si>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</si>
  <si>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</si>
  <si>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</si>
  <si>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</si>
  <si>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</si>
  <si>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</si>
  <si>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</si>
  <si>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</si>
  <si>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</si>
  <si>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</si>
  <si>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</si>
  <si>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</si>
  <si>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</si>
  <si>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</si>
  <si>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</si>
  <si>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</si>
  <si>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</si>
  <si>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</si>
  <si>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</si>
  <si>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</si>
  <si>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</si>
  <si>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</si>
  <si>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</si>
  <si>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</si>
  <si>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</si>
  <si>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</si>
  <si>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</si>
  <si>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</si>
  <si>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</si>
  <si>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</si>
  <si>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</si>
  <si>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</si>
  <si>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</si>
  <si>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</si>
  <si>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</si>
  <si>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</si>
  <si>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</si>
  <si>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</si>
  <si>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</si>
  <si>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</si>
  <si>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</si>
  <si>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</si>
  <si>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</si>
  <si>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</si>
  <si>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</si>
  <si>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</si>
  <si>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</si>
  <si>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</si>
  <si>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</si>
  <si>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</si>
  <si>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</si>
  <si>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</si>
  <si>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</si>
  <si>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</si>
  <si>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</si>
  <si>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</si>
  <si>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</si>
  <si>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</si>
  <si>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</si>
  <si>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</si>
  <si>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</si>
  <si>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</si>
  <si>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</si>
  <si>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</si>
  <si>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</si>
  <si>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</si>
  <si>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</si>
  <si>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</si>
  <si>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</si>
  <si>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</si>
  <si>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</si>
  <si>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</si>
  <si>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</si>
  <si>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</si>
  <si>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</si>
  <si>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</si>
  <si>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</si>
  <si>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</si>
  <si>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</si>
  <si>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</si>
  <si>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</si>
  <si>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</si>
  <si>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</si>
  <si>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</si>
  <si>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</si>
  <si>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</si>
  <si>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</si>
  <si>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</si>
  <si>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</si>
  <si>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</si>
  <si>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</si>
  <si>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</si>
  <si>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</si>
  <si>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</si>
  <si>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</si>
  <si>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</si>
  <si>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</si>
  <si>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</si>
  <si>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</si>
  <si>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</si>
  <si>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</si>
  <si>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</si>
  <si>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</si>
  <si>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</si>
  <si>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</si>
  <si>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</si>
  <si>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</si>
  <si>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</si>
  <si>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</si>
  <si>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</si>
  <si>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</si>
  <si>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</si>
  <si>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</si>
  <si>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</si>
  <si>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</si>
  <si>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</si>
  <si>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</si>
  <si>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</si>
  <si>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</si>
  <si>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</si>
  <si>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</si>
  <si>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</si>
  <si>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</si>
  <si>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</si>
  <si>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</si>
  <si>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</si>
  <si>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</si>
  <si>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</si>
  <si>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</si>
  <si>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</si>
  <si>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</si>
  <si>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</si>
  <si>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</si>
  <si>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</si>
  <si>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</si>
  <si>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</si>
  <si>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</si>
  <si>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</si>
  <si>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</si>
  <si>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</si>
  <si>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</si>
  <si>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</si>
  <si>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</si>
  <si>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</si>
  <si>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</si>
  <si>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</si>
  <si>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</si>
  <si>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</si>
  <si>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</si>
  <si>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</si>
  <si>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</si>
  <si>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</si>
  <si>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</si>
  <si>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</si>
  <si>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</si>
  <si>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</si>
  <si>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</si>
  <si>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</si>
  <si>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</si>
  <si>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</si>
  <si>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</si>
  <si>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</si>
  <si>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</si>
  <si>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</si>
  <si>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</si>
  <si>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</si>
  <si>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</si>
  <si>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</si>
  <si>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</si>
  <si>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</si>
  <si>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</si>
  <si>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</si>
  <si>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</si>
  <si>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</si>
  <si>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</si>
  <si>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</si>
  <si>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</si>
  <si>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</si>
  <si>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</si>
  <si>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</si>
  <si>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</si>
  <si>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</si>
  <si>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</si>
  <si>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</si>
  <si>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</si>
  <si>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</si>
  <si>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</si>
  <si>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</si>
  <si>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</si>
  <si>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</si>
  <si>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</si>
  <si>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</si>
  <si>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</si>
  <si>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</si>
  <si>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</si>
  <si>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</si>
  <si>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</si>
  <si>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</si>
  <si>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</si>
  <si>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</si>
  <si>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</si>
  <si>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</si>
  <si>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</si>
  <si>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</si>
  <si>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</si>
  <si>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</si>
  <si>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</si>
  <si>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</si>
  <si>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</si>
  <si>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</si>
  <si>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</si>
  <si>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</si>
  <si>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</si>
  <si>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</si>
  <si>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</si>
  <si>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</si>
  <si>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</si>
  <si>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</si>
  <si>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</si>
  <si>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</si>
  <si>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</si>
  <si>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</si>
  <si>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</si>
  <si>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</si>
  <si>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</si>
  <si>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</si>
  <si>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</si>
  <si>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</si>
  <si>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</si>
  <si>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</si>
  <si>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</si>
  <si>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</si>
  <si>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</si>
  <si>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</si>
  <si>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</si>
  <si>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</si>
  <si>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</si>
  <si>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</si>
  <si>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</si>
  <si>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</si>
  <si>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</si>
  <si>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</si>
  <si>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</si>
  <si>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</si>
  <si>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</si>
  <si>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</si>
  <si>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</si>
  <si>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</si>
  <si>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</si>
  <si>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</si>
  <si>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</si>
  <si>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</si>
  <si>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</si>
  <si>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</si>
  <si>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</si>
  <si>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</si>
  <si>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</si>
  <si>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</si>
  <si>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</si>
  <si>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</si>
  <si>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</si>
  <si>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</si>
  <si>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</si>
  <si>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</si>
  <si>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</si>
  <si>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</si>
  <si>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</si>
  <si>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</si>
  <si>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</si>
  <si>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</si>
  <si>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</si>
  <si>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</si>
  <si>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</si>
  <si>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</si>
  <si>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</si>
  <si>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</si>
  <si>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</si>
  <si>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</si>
  <si>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</si>
  <si>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</si>
  <si>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</si>
  <si>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</si>
  <si>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</si>
  <si>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</si>
  <si>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</si>
  <si>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</si>
  <si>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</si>
  <si>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</si>
  <si>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</si>
  <si>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</si>
  <si>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</si>
  <si>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</si>
  <si>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</si>
  <si>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</si>
  <si>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</si>
  <si>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</si>
  <si>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</si>
  <si>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</si>
  <si>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</si>
  <si>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</si>
  <si>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</si>
  <si>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</si>
  <si>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</si>
  <si>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</si>
  <si>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</si>
  <si>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</si>
  <si>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</si>
  <si>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</si>
  <si>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</si>
  <si>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</si>
  <si>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</si>
  <si>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</si>
  <si>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</si>
  <si>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</si>
  <si>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</si>
  <si>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</si>
  <si>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</si>
  <si>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</si>
  <si>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</si>
  <si>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</si>
  <si>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</si>
  <si>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</si>
  <si>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</si>
  <si>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</si>
  <si>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</si>
  <si>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</si>
  <si>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</si>
  <si>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</si>
  <si>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</si>
  <si>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</si>
  <si>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</si>
  <si>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</si>
  <si>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</si>
  <si>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</si>
  <si>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</si>
  <si>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</si>
  <si>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</si>
  <si>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</si>
  <si>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</si>
  <si>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高中阶段毛入学率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</si>
  <si>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</si>
  <si>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</si>
  <si>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</si>
  <si>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</si>
  <si>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</si>
  <si>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</si>
  <si>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</si>
  <si>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</si>
  <si>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45000</t>
  </si>
  <si>
    <t>人</t>
  </si>
  <si>
    <t>11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</si>
  <si>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</si>
  <si>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</si>
  <si>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</si>
  <si>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</si>
  <si>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</si>
  <si>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</si>
  <si>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</si>
  <si>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</si>
  <si>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</si>
  <si>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</si>
  <si>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</si>
  <si>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</si>
  <si>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</si>
  <si>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中职毕业生双证获取率</t>
  </si>
  <si>
    <t>92</t>
  </si>
  <si>
    <t>社会效益</t>
  </si>
  <si>
    <t>区域内初中校际差异系数</t>
  </si>
  <si>
    <t>≤</t>
  </si>
  <si>
    <t>45</t>
  </si>
  <si>
    <t>区域内小学校际差异系数</t>
  </si>
  <si>
    <t>50</t>
  </si>
  <si>
    <t>其他说明</t>
  </si>
  <si>
    <t>重庆市綦江区城南小学财政拨款收支总表</t>
  </si>
  <si>
    <t>重庆市綦江区城南小学一般公共预算财政拨款支出预算表</t>
  </si>
  <si>
    <t>重庆市綦江区城南小学一般公共预算财政拨款基本支出预算表</t>
  </si>
  <si>
    <t>重庆市綦江区城南小学一般公共预算“三公”经费支出表</t>
  </si>
  <si>
    <t>重庆市綦江区城南小学政府性基金预算支出表</t>
  </si>
  <si>
    <t>重庆市綦江区城南小学部门收支总表</t>
  </si>
  <si>
    <t>重庆市綦江区城南小学部门收入总表</t>
  </si>
  <si>
    <t>重庆市綦江区城南小学部门支出总表</t>
  </si>
  <si>
    <r>
      <t>204</t>
    </r>
    <r>
      <rPr>
        <sz val="11"/>
        <color indexed="8"/>
        <rFont val="宋体"/>
        <family val="0"/>
      </rPr>
      <t>171</t>
    </r>
    <r>
      <rPr>
        <sz val="11"/>
        <color indexed="8"/>
        <rFont val="宋体"/>
        <family val="0"/>
      </rPr>
      <t>-重庆市綦江区城南小学</t>
    </r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</si>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</sst>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7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179" fontId="45" fillId="0" borderId="11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0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6" fillId="0" borderId="20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4" spans="1:9" ht="21.75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spans="1:9" ht="21.75">
      <c r="A5" s="176">
        <v>100001</v>
      </c>
      <c r="B5" s="176">
        <v>1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spans="1:9" ht="21.75">
      <c r="A6" s="176">
        <v>102001</v>
      </c>
      <c r="B6" s="176">
        <v>2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spans="1:9" ht="21.75">
      <c r="A7" s="176">
        <v>101001</v>
      </c>
      <c r="B7" s="176">
        <v>3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spans="1:9" ht="21.75">
      <c r="A8" s="176">
        <v>146001</v>
      </c>
      <c r="B8" s="176">
        <v>4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spans="1:9" ht="21.75">
      <c r="A9" s="176">
        <v>147001</v>
      </c>
      <c r="B9" s="176">
        <v>5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spans="1:9" ht="21.75">
      <c r="A10" s="176">
        <v>148001</v>
      </c>
      <c r="B10" s="176">
        <v>6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spans="1:9" ht="21.75">
      <c r="A11" s="176">
        <v>149001</v>
      </c>
      <c r="B11" s="176">
        <v>7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spans="1:9" ht="21.75">
      <c r="A12" s="176">
        <v>150001</v>
      </c>
      <c r="B12" s="176">
        <v>8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spans="1:9" ht="21.75">
      <c r="A13" s="176">
        <v>154001</v>
      </c>
      <c r="B13" s="176">
        <v>9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spans="1:9" ht="21.75">
      <c r="A14" s="176">
        <v>153001</v>
      </c>
      <c r="B14" s="176">
        <v>10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spans="1:9" ht="21.75">
      <c r="A15" s="176">
        <v>151001</v>
      </c>
      <c r="B15" s="176">
        <v>11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spans="1:9" ht="21.75">
      <c r="A16" s="176">
        <v>155001</v>
      </c>
      <c r="B16" s="176">
        <v>12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spans="1:9" ht="21.75">
      <c r="A17" s="176">
        <v>335001</v>
      </c>
      <c r="B17" s="176">
        <v>13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spans="1:9" ht="21.75">
      <c r="A18" s="176">
        <v>400001</v>
      </c>
      <c r="B18" s="176">
        <v>14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spans="1:9" ht="21.75">
      <c r="A19" s="176">
        <v>105001</v>
      </c>
      <c r="B19" s="176">
        <v>15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spans="1:9" ht="21.75">
      <c r="A20" s="176">
        <v>103001</v>
      </c>
      <c r="B20" s="176">
        <v>16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spans="1:9" ht="21.75">
      <c r="A21" s="176">
        <v>250001</v>
      </c>
      <c r="B21" s="176">
        <v>17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spans="1:9" ht="21.75">
      <c r="A22" s="176">
        <v>254001</v>
      </c>
      <c r="B22" s="176">
        <v>18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spans="1:9" ht="21.75">
      <c r="A23" s="176">
        <v>403001</v>
      </c>
      <c r="B23" s="176">
        <v>19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spans="1:9" ht="21.75">
      <c r="A24" s="176">
        <v>411001</v>
      </c>
      <c r="B24" s="176">
        <v>20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spans="1:9" ht="21.75">
      <c r="A25" s="176">
        <v>306001</v>
      </c>
      <c r="B25" s="176">
        <v>21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spans="1:9" ht="21.75">
      <c r="A26" s="176">
        <v>104001</v>
      </c>
      <c r="B26" s="176">
        <v>22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spans="1:9" ht="21.75">
      <c r="A27" s="176">
        <v>157001</v>
      </c>
      <c r="B27" s="176">
        <v>23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spans="1:9" ht="21.75">
      <c r="A28" s="176">
        <v>332001</v>
      </c>
      <c r="B28" s="176">
        <v>24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spans="1:9" ht="21.75">
      <c r="A29" s="176">
        <v>169001</v>
      </c>
      <c r="B29" s="176">
        <v>25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spans="1:9" ht="21.75">
      <c r="A30" s="176">
        <v>334001</v>
      </c>
      <c r="B30" s="176">
        <v>26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spans="1:9" ht="21.75">
      <c r="A31" s="176">
        <v>410001</v>
      </c>
      <c r="B31" s="176">
        <v>27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spans="1:9" ht="21.75">
      <c r="A32" s="176">
        <v>414001</v>
      </c>
      <c r="B32" s="176">
        <v>28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spans="1:9" ht="21.75">
      <c r="A33" s="176">
        <v>416001</v>
      </c>
      <c r="B33" s="176">
        <v>29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spans="1:9" ht="21.75">
      <c r="A34" s="176">
        <v>409001</v>
      </c>
      <c r="B34" s="176">
        <v>30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spans="1:9" ht="21.75">
      <c r="A35" s="176">
        <v>307001</v>
      </c>
      <c r="B35" s="176">
        <v>31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spans="1:9" ht="21.75">
      <c r="A36" s="176">
        <v>257001</v>
      </c>
      <c r="B36" s="176">
        <v>32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spans="1:9" ht="21.75">
      <c r="A37" s="176">
        <v>330001</v>
      </c>
      <c r="B37" s="176">
        <v>33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spans="1:9" ht="21.75">
      <c r="A38" s="176">
        <v>107001</v>
      </c>
      <c r="B38" s="176">
        <v>34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spans="1:9" ht="21.75">
      <c r="A39" s="178">
        <v>193001</v>
      </c>
      <c r="B39" s="178">
        <v>35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spans="1:9" ht="21.75">
      <c r="A40" s="176">
        <v>114001</v>
      </c>
      <c r="B40" s="176">
        <v>36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spans="1:9" ht="21.75">
      <c r="A41" s="176">
        <v>152001</v>
      </c>
      <c r="B41" s="176">
        <v>37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spans="1:9" ht="21.75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spans="1:9" ht="21.75">
      <c r="A43" s="176">
        <v>109001</v>
      </c>
      <c r="B43" s="176">
        <v>38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spans="1:9" ht="21.75">
      <c r="A44" s="176">
        <v>110001</v>
      </c>
      <c r="B44" s="176">
        <v>39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spans="1:9" ht="21.75">
      <c r="A45" s="176">
        <v>262001</v>
      </c>
      <c r="B45" s="176">
        <v>40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spans="1:9" ht="21.75">
      <c r="A46" s="178">
        <v>182001</v>
      </c>
      <c r="B46" s="178">
        <v>41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spans="1:9" ht="21.75">
      <c r="A47" s="176">
        <v>111001</v>
      </c>
      <c r="B47" s="176">
        <v>42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spans="1:9" ht="21.75">
      <c r="A48" s="176">
        <v>309001</v>
      </c>
      <c r="B48" s="176">
        <v>43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spans="1:9" ht="21.75">
      <c r="A49" s="178">
        <v>115001</v>
      </c>
      <c r="B49" s="178">
        <v>44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spans="1:9" ht="21.75">
      <c r="A50" s="176">
        <v>305001</v>
      </c>
      <c r="B50" s="176">
        <v>45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spans="1:9" ht="21.75">
      <c r="A51" s="178">
        <v>119001</v>
      </c>
      <c r="B51" s="178">
        <v>46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spans="1:9" ht="21.75">
      <c r="A52" s="176">
        <v>190001</v>
      </c>
      <c r="B52" s="176">
        <v>47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spans="1:9" ht="21.75">
      <c r="A53" s="176">
        <v>112001</v>
      </c>
      <c r="B53" s="176">
        <v>48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spans="1:9" ht="21.75">
      <c r="A54" s="176">
        <v>189001</v>
      </c>
      <c r="B54" s="176">
        <v>49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spans="1:9" ht="21.75">
      <c r="A55" s="176">
        <v>118001</v>
      </c>
      <c r="B55" s="176">
        <v>50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spans="1:9" ht="21.75">
      <c r="A56" s="178">
        <v>479001</v>
      </c>
      <c r="B56" s="178">
        <v>51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spans="1:9" ht="21.75">
      <c r="A57" s="176">
        <v>468001</v>
      </c>
      <c r="B57" s="176">
        <v>52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spans="1:9" ht="21.75">
      <c r="A58" s="176">
        <v>475001</v>
      </c>
      <c r="B58" s="176">
        <v>53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spans="1:9" ht="21.75">
      <c r="A59" s="176">
        <v>476001</v>
      </c>
      <c r="B59" s="176">
        <v>54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spans="1:9" ht="21.75">
      <c r="A60" s="176">
        <v>303001</v>
      </c>
      <c r="B60" s="176">
        <v>55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spans="1:9" ht="21.75">
      <c r="A61" s="178">
        <v>337001</v>
      </c>
      <c r="B61" s="178">
        <v>56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spans="1:9" ht="21.75">
      <c r="A62" s="178">
        <v>331001</v>
      </c>
      <c r="B62" s="178">
        <v>57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spans="1:9" ht="21.75">
      <c r="A63" s="176">
        <v>338001</v>
      </c>
      <c r="B63" s="176">
        <v>58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spans="1:9" ht="21.75">
      <c r="A64" s="176">
        <v>273001</v>
      </c>
      <c r="B64" s="176">
        <v>59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spans="1:9" ht="21.75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spans="1:9" ht="21.75">
      <c r="A66" s="176">
        <v>265001</v>
      </c>
      <c r="B66" s="176">
        <v>60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spans="1:9" ht="21.75">
      <c r="A67" s="176">
        <v>127001</v>
      </c>
      <c r="B67" s="176">
        <v>61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spans="1:9" ht="21.75">
      <c r="A68" s="176">
        <v>128001</v>
      </c>
      <c r="B68" s="176">
        <v>62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spans="1:9" ht="21.75">
      <c r="A69" s="176">
        <v>129001</v>
      </c>
      <c r="B69" s="176">
        <v>63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spans="1:9" ht="21.75">
      <c r="A70" s="176">
        <v>132001</v>
      </c>
      <c r="B70" s="176">
        <v>64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spans="1:9" ht="21.75">
      <c r="A71" s="176">
        <v>301001</v>
      </c>
      <c r="B71" s="176">
        <v>65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spans="1:9" ht="21.75">
      <c r="A72" s="176">
        <v>269001</v>
      </c>
      <c r="B72" s="176">
        <v>66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spans="1:9" ht="21.75">
      <c r="A73" s="176">
        <v>164001</v>
      </c>
      <c r="B73" s="176">
        <v>67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spans="1:9" ht="21.75">
      <c r="A74" s="176">
        <v>165001</v>
      </c>
      <c r="B74" s="176">
        <v>68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spans="1:9" ht="21.75">
      <c r="A75" s="176">
        <v>166001</v>
      </c>
      <c r="B75" s="176">
        <v>69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spans="1:9" ht="21.75">
      <c r="A76" s="176">
        <v>167001</v>
      </c>
      <c r="B76" s="176">
        <v>70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spans="1:9" ht="21.75">
      <c r="A77" s="176">
        <v>168001</v>
      </c>
      <c r="B77" s="176">
        <v>71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spans="1:9" ht="21.75">
      <c r="A78" s="176">
        <v>187001</v>
      </c>
      <c r="B78" s="176">
        <v>72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spans="1:9" ht="21.75">
      <c r="A79" s="176">
        <v>192001</v>
      </c>
      <c r="B79" s="176">
        <v>73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spans="1:9" ht="21.75">
      <c r="A80" s="176">
        <v>159001</v>
      </c>
      <c r="B80" s="176">
        <v>74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spans="1:9" ht="21.75">
      <c r="A81" s="176">
        <v>160001</v>
      </c>
      <c r="B81" s="176">
        <v>75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spans="1:9" ht="21.75">
      <c r="A82" s="176">
        <v>161001</v>
      </c>
      <c r="B82" s="176">
        <v>76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spans="1:9" ht="21.75">
      <c r="A83" s="176">
        <v>162001</v>
      </c>
      <c r="B83" s="176">
        <v>77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spans="1:9" ht="21.75">
      <c r="A84" s="176">
        <v>163001</v>
      </c>
      <c r="B84" s="176">
        <v>78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spans="1:9" ht="21.75">
      <c r="A85" s="176">
        <v>186001</v>
      </c>
      <c r="B85" s="176">
        <v>79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spans="1:9" ht="21.75">
      <c r="A86" s="176">
        <v>191001</v>
      </c>
      <c r="B86" s="176">
        <v>80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spans="1:9" ht="21.75">
      <c r="A87" s="176">
        <v>137001</v>
      </c>
      <c r="B87" s="176">
        <v>81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spans="1:9" ht="21.75">
      <c r="A88" s="176">
        <v>138001</v>
      </c>
      <c r="B88" s="176">
        <v>82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spans="1:9" ht="21.75">
      <c r="A89" s="176">
        <v>139001</v>
      </c>
      <c r="B89" s="176">
        <v>83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spans="1:9" ht="21.75">
      <c r="A90" s="176">
        <v>140001</v>
      </c>
      <c r="B90" s="176">
        <v>84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spans="1:9" ht="21.75">
      <c r="A91" s="176">
        <v>141001</v>
      </c>
      <c r="B91" s="176">
        <v>85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spans="1:9" ht="21.75">
      <c r="A92" s="176">
        <v>142001</v>
      </c>
      <c r="B92" s="176">
        <v>86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spans="1:9" ht="21.75">
      <c r="A93" s="176">
        <v>143001</v>
      </c>
      <c r="B93" s="176">
        <v>87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spans="1:9" ht="21.75">
      <c r="A94" s="176">
        <v>134001</v>
      </c>
      <c r="B94" s="176">
        <v>88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spans="1:9" ht="21.75">
      <c r="A95" s="176">
        <v>133001</v>
      </c>
      <c r="B95" s="176">
        <v>89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spans="1:9" ht="21.75">
      <c r="A96" s="176">
        <v>135001</v>
      </c>
      <c r="B96" s="176">
        <v>90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spans="1:9" ht="21.75">
      <c r="A97" s="176">
        <v>175001</v>
      </c>
      <c r="B97" s="176">
        <v>91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spans="1:9" ht="21.75">
      <c r="A98" s="176">
        <v>255001</v>
      </c>
      <c r="B98" s="176">
        <v>92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spans="1:9" ht="21.75">
      <c r="A99" s="176">
        <v>267001</v>
      </c>
      <c r="B99" s="176">
        <v>93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spans="1:9" ht="21.75">
      <c r="A100" s="176">
        <v>144001</v>
      </c>
      <c r="B100" s="176">
        <v>94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spans="1:9" ht="21.75">
      <c r="A101" s="176">
        <v>259001</v>
      </c>
      <c r="B101" s="176">
        <v>95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spans="1:9" ht="21.75">
      <c r="A102" s="176">
        <v>260001</v>
      </c>
      <c r="B102" s="176">
        <v>96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spans="1:9" ht="21.75">
      <c r="A103" s="176">
        <v>185001</v>
      </c>
      <c r="B103" s="176">
        <v>97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spans="1:9" ht="21.75">
      <c r="A104" s="176">
        <v>333001</v>
      </c>
      <c r="B104" s="176">
        <v>98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spans="1:9" ht="21.75">
      <c r="A105" s="176">
        <v>122001</v>
      </c>
      <c r="B105" s="176">
        <v>99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spans="1:9" ht="21.75">
      <c r="A106" s="176">
        <v>136001</v>
      </c>
      <c r="B106" s="176">
        <v>100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spans="1:9" ht="21.75">
      <c r="A107" s="176">
        <v>251001</v>
      </c>
      <c r="B107" s="176">
        <v>101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spans="1:9" ht="21.75">
      <c r="A108" s="176">
        <v>174001</v>
      </c>
      <c r="B108" s="176">
        <v>102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spans="1:9" ht="21.75">
      <c r="A109" s="176">
        <v>268001</v>
      </c>
      <c r="B109" s="176">
        <v>103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spans="1:9" ht="21.75">
      <c r="A110" s="176">
        <v>258001</v>
      </c>
      <c r="B110" s="176">
        <v>104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spans="1:9" ht="21.75">
      <c r="A111" s="176">
        <v>252002</v>
      </c>
      <c r="B111" s="176">
        <v>105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spans="1:9" ht="21.75">
      <c r="A112" s="176">
        <v>256001</v>
      </c>
      <c r="B112" s="176">
        <v>106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spans="1:9" ht="21.75">
      <c r="A113" s="176">
        <v>272001</v>
      </c>
      <c r="B113" s="176">
        <v>107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spans="1:9" ht="21.75">
      <c r="A114" s="176">
        <v>311001</v>
      </c>
      <c r="B114" s="176">
        <v>108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spans="1:9" ht="21.75">
      <c r="A115" s="176">
        <v>312001</v>
      </c>
      <c r="B115" s="176">
        <v>109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spans="1:9" ht="21.75">
      <c r="A116" s="176">
        <v>314001</v>
      </c>
      <c r="B116" s="176">
        <v>110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spans="1:9" ht="21.75">
      <c r="A117" s="176">
        <v>371001</v>
      </c>
      <c r="B117" s="176">
        <v>111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spans="1:9" ht="21.75">
      <c r="A118" s="176">
        <v>372001</v>
      </c>
      <c r="B118" s="176">
        <v>112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spans="1:9" ht="21.75">
      <c r="A119" s="176">
        <v>415001</v>
      </c>
      <c r="B119" s="176">
        <v>113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spans="1:9" ht="21.75">
      <c r="A120" s="176">
        <v>426001</v>
      </c>
      <c r="B120" s="176">
        <v>114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spans="1:9" ht="21.75">
      <c r="A121" s="176">
        <v>412001</v>
      </c>
      <c r="B121" s="176">
        <v>115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spans="1:9" ht="21.75">
      <c r="A122" s="176">
        <v>336001</v>
      </c>
      <c r="B122" s="176">
        <v>116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spans="1:9" ht="21.75">
      <c r="A123" s="176">
        <v>474001</v>
      </c>
      <c r="B123" s="176">
        <v>117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spans="1:9" ht="21.75">
      <c r="A124" s="176">
        <v>478001</v>
      </c>
      <c r="B124" s="176">
        <v>118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spans="1:9" ht="21.75">
      <c r="A125" s="176">
        <v>370001</v>
      </c>
      <c r="B125" s="176">
        <v>119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spans="1:9" ht="21.75">
      <c r="A126" s="176">
        <v>270004</v>
      </c>
      <c r="B126" s="176">
        <v>120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spans="1:9" ht="21.75">
      <c r="A127" s="176">
        <v>250005</v>
      </c>
      <c r="B127" s="176">
        <v>121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spans="1:9" ht="21.75">
      <c r="A128" s="176">
        <v>250006</v>
      </c>
      <c r="B128" s="176">
        <v>122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spans="1:9" ht="21.75">
      <c r="A129" s="176">
        <v>250007</v>
      </c>
      <c r="B129" s="176">
        <v>123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spans="1:9" ht="21.75">
      <c r="A130" s="176">
        <v>250008</v>
      </c>
      <c r="B130" s="176">
        <v>124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spans="1:9" ht="21.75">
      <c r="A131" s="176">
        <v>250009</v>
      </c>
      <c r="B131" s="176">
        <v>125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spans="1:9" ht="21.75">
      <c r="A132" s="176">
        <v>250010</v>
      </c>
      <c r="B132" s="176">
        <v>126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spans="1:9" ht="21.75">
      <c r="A133" s="176">
        <v>250011</v>
      </c>
      <c r="B133" s="176">
        <v>127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spans="1:9" ht="21.75">
      <c r="A134" s="176">
        <v>250012</v>
      </c>
      <c r="B134" s="176">
        <v>128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spans="1:9" ht="21.75">
      <c r="A135" s="176">
        <v>250013</v>
      </c>
      <c r="B135" s="176">
        <v>129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spans="1:9" ht="21.75">
      <c r="A136" s="176">
        <v>250014</v>
      </c>
      <c r="B136" s="176">
        <v>130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spans="1:9" ht="21.75">
      <c r="A137" s="176">
        <v>250015</v>
      </c>
      <c r="B137" s="176">
        <v>131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spans="1:9" ht="21.75">
      <c r="A138" s="176">
        <v>250016</v>
      </c>
      <c r="B138" s="176">
        <v>132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spans="1:9" ht="21.75">
      <c r="A139" s="176">
        <v>250017</v>
      </c>
      <c r="B139" s="176">
        <v>133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spans="1:9" ht="21.75">
      <c r="A140" s="176">
        <v>250018</v>
      </c>
      <c r="B140" s="176">
        <v>134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spans="1:9" ht="21.75">
      <c r="A141" s="176">
        <v>250019</v>
      </c>
      <c r="B141" s="176">
        <v>135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spans="1:9" ht="21.75">
      <c r="A142" s="176">
        <v>250021</v>
      </c>
      <c r="B142" s="176">
        <v>136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spans="1:9" ht="21.75">
      <c r="A143" s="176">
        <v>250048</v>
      </c>
      <c r="B143" s="176">
        <v>137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spans="1:9" ht="21.75">
      <c r="A144" s="176">
        <v>250050</v>
      </c>
      <c r="B144" s="176">
        <v>138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spans="1:9" ht="21.75">
      <c r="A145" s="176">
        <v>250051</v>
      </c>
      <c r="B145" s="176">
        <v>139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spans="1:9" ht="21.75">
      <c r="A146" s="176">
        <v>250053</v>
      </c>
      <c r="B146" s="176">
        <v>140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spans="1:9" ht="21.75">
      <c r="A147" s="176">
        <v>250054</v>
      </c>
      <c r="B147" s="176">
        <v>141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spans="1:9" ht="21.75">
      <c r="A148" s="176">
        <v>250055</v>
      </c>
      <c r="B148" s="176">
        <v>142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spans="1:9" ht="21.75">
      <c r="A149" s="176">
        <v>250057</v>
      </c>
      <c r="B149" s="176">
        <v>143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spans="1:9" ht="21.75">
      <c r="A150" s="176">
        <v>250058</v>
      </c>
      <c r="B150" s="176">
        <v>144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spans="1:9" ht="21.75">
      <c r="A151" s="176">
        <v>361001</v>
      </c>
      <c r="B151" s="176">
        <v>145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spans="1:9" ht="21.75">
      <c r="A152" s="176">
        <v>362001</v>
      </c>
      <c r="B152" s="176">
        <v>146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spans="1:9" ht="21.75">
      <c r="A153" s="176">
        <v>373001</v>
      </c>
      <c r="B153" s="176">
        <v>147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spans="1:9" ht="21.75">
      <c r="A154" s="176">
        <v>470001</v>
      </c>
      <c r="B154" s="176">
        <v>148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spans="1:9" ht="21.75">
      <c r="A155" s="176">
        <v>471001</v>
      </c>
      <c r="B155" s="176">
        <v>149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spans="1:9" ht="21.75">
      <c r="A156" s="176">
        <v>363001</v>
      </c>
      <c r="B156" s="176">
        <v>150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spans="1:9" ht="21.75">
      <c r="A157" s="176">
        <v>450001</v>
      </c>
      <c r="B157" s="176">
        <v>151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spans="1:9" ht="21.75">
      <c r="A158" s="176">
        <v>454001</v>
      </c>
      <c r="B158" s="176">
        <v>152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spans="1:9" ht="21.75">
      <c r="A159" s="176">
        <v>455001</v>
      </c>
      <c r="B159" s="176">
        <v>153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spans="1:9" ht="21.75">
      <c r="A160" s="176">
        <v>457001</v>
      </c>
      <c r="B160" s="176">
        <v>154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spans="1:9" ht="21.75">
      <c r="A161" s="176">
        <v>459001</v>
      </c>
      <c r="B161" s="176">
        <v>155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spans="1:9" ht="21.75">
      <c r="A162" s="176">
        <v>461001</v>
      </c>
      <c r="B162" s="176">
        <v>156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spans="1:9" ht="21.75">
      <c r="A163" s="176">
        <v>463001</v>
      </c>
      <c r="B163" s="176">
        <v>157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spans="1:9" ht="21.75">
      <c r="A164" s="176">
        <v>465001</v>
      </c>
      <c r="B164" s="176">
        <v>158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spans="1:9" ht="21.75">
      <c r="A165" s="176">
        <v>466001</v>
      </c>
      <c r="B165" s="176">
        <v>159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spans="1:9" ht="21.75">
      <c r="A166" s="176">
        <v>467001</v>
      </c>
      <c r="B166" s="176">
        <v>160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spans="1:9" ht="21.75">
      <c r="A167" s="176">
        <v>469001</v>
      </c>
      <c r="B167" s="176">
        <v>161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spans="1:9" ht="21.75">
      <c r="A168" s="176">
        <v>250059</v>
      </c>
      <c r="B168" s="176">
        <v>162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spans="1:9" ht="21.75">
      <c r="A169" s="176">
        <v>601001</v>
      </c>
      <c r="B169" s="176">
        <v>163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spans="1:9" ht="21.75">
      <c r="A170" s="176">
        <v>602001</v>
      </c>
      <c r="B170" s="176">
        <v>164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spans="1:9" ht="21.75">
      <c r="A171" s="176">
        <v>603001</v>
      </c>
      <c r="B171" s="176">
        <v>165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spans="1:9" ht="21.75">
      <c r="A172" s="176">
        <v>604001</v>
      </c>
      <c r="B172" s="176">
        <v>166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spans="1:9" ht="21.75">
      <c r="A173" s="176">
        <v>605001</v>
      </c>
      <c r="B173" s="176">
        <v>167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spans="1:9" ht="21.75">
      <c r="A174" s="176">
        <v>606001</v>
      </c>
      <c r="B174" s="176">
        <v>168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spans="1:9" ht="21.75">
      <c r="A175" s="176">
        <v>607001</v>
      </c>
      <c r="B175" s="176">
        <v>169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spans="1:9" ht="21.75">
      <c r="A176" s="176">
        <v>608001</v>
      </c>
      <c r="B176" s="176">
        <v>170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spans="1:9" ht="21.75">
      <c r="A177" s="176">
        <v>609001</v>
      </c>
      <c r="B177" s="176">
        <v>171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spans="1:9" ht="21.75">
      <c r="A178" s="176">
        <v>610001</v>
      </c>
      <c r="B178" s="176">
        <v>172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spans="1:9" ht="21.75">
      <c r="A179" s="176">
        <v>611001</v>
      </c>
      <c r="B179" s="176">
        <v>173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spans="1:9" ht="21.75">
      <c r="A180" s="176">
        <v>612001</v>
      </c>
      <c r="B180" s="176">
        <v>174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spans="1:9" ht="21.75">
      <c r="A181" s="176">
        <v>613001</v>
      </c>
      <c r="B181" s="176">
        <v>175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spans="1:9" ht="21.75">
      <c r="A182" s="176">
        <v>614001</v>
      </c>
      <c r="B182" s="176">
        <v>176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spans="1:9" ht="21.75">
      <c r="A183" s="176">
        <v>615001</v>
      </c>
      <c r="B183" s="176">
        <v>177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spans="1:9" ht="21.75">
      <c r="A184" s="176">
        <v>616001</v>
      </c>
      <c r="B184" s="176">
        <v>178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spans="1:9" ht="21.75">
      <c r="A185" s="176">
        <v>617001</v>
      </c>
      <c r="B185" s="176">
        <v>179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spans="1:9" ht="21.75">
      <c r="A186" s="176">
        <v>618001</v>
      </c>
      <c r="B186" s="176">
        <v>180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spans="1:9" ht="21.75">
      <c r="A187" s="176">
        <v>619001</v>
      </c>
      <c r="B187" s="176">
        <v>181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spans="1:9" ht="21.75">
      <c r="A188" s="176">
        <v>620001</v>
      </c>
      <c r="B188" s="176">
        <v>182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spans="1:9" ht="21.75">
      <c r="A189" s="176">
        <v>621001</v>
      </c>
      <c r="B189" s="176">
        <v>183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spans="1:9" ht="21.75">
      <c r="A190" s="176">
        <v>622001</v>
      </c>
      <c r="B190" s="176">
        <v>184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spans="1:9" ht="21.75">
      <c r="A191" s="176">
        <v>623001</v>
      </c>
      <c r="B191" s="176">
        <v>185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spans="1:9" ht="21.75">
      <c r="A192" s="176">
        <v>624001</v>
      </c>
      <c r="B192" s="176">
        <v>186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spans="1:9" ht="21.75">
      <c r="A193" s="176">
        <v>625001</v>
      </c>
      <c r="B193" s="176">
        <v>187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spans="1:9" ht="21.75">
      <c r="A194" s="176">
        <v>626001</v>
      </c>
      <c r="B194" s="176">
        <v>188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spans="1:9" ht="21.75">
      <c r="A195" s="176">
        <v>627001</v>
      </c>
      <c r="B195" s="176">
        <v>189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spans="1:9" ht="21.75">
      <c r="A196" s="176">
        <v>628001</v>
      </c>
      <c r="B196" s="176">
        <v>190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spans="1:9" ht="21.75">
      <c r="A197" s="176">
        <v>629001</v>
      </c>
      <c r="B197" s="176">
        <v>191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spans="1:9" ht="21.75">
      <c r="A198" s="176">
        <v>630001</v>
      </c>
      <c r="B198" s="176">
        <v>192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spans="1:9" ht="21.75">
      <c r="A199" s="176">
        <v>631001</v>
      </c>
      <c r="B199" s="176">
        <v>193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spans="1:9" ht="21.75">
      <c r="A200" s="176">
        <v>632001</v>
      </c>
      <c r="B200" s="176">
        <v>194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spans="1:9" ht="21.75">
      <c r="A201" s="176">
        <v>633001</v>
      </c>
      <c r="B201" s="176">
        <v>195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spans="1:9" ht="21.75">
      <c r="A202" s="176">
        <v>634001</v>
      </c>
      <c r="B202" s="176">
        <v>196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spans="1:9" ht="21.75">
      <c r="A203" s="176">
        <v>635001</v>
      </c>
      <c r="B203" s="176">
        <v>197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spans="1:9" ht="21.75">
      <c r="A204" s="176">
        <v>636001</v>
      </c>
      <c r="B204" s="176">
        <v>198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spans="1:9" ht="21.75">
      <c r="A205" s="176">
        <v>637001</v>
      </c>
      <c r="B205" s="176">
        <v>199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spans="1:9" ht="21.75">
      <c r="A206" s="176">
        <v>638001</v>
      </c>
      <c r="B206" s="176">
        <v>200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spans="1:9" ht="21.75">
      <c r="A207" s="176">
        <v>641001</v>
      </c>
      <c r="B207" s="176">
        <v>201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spans="1:9" ht="21.75">
      <c r="A208" s="176">
        <v>642001</v>
      </c>
      <c r="B208" s="176">
        <v>202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spans="1:9" ht="21.75">
      <c r="A209" s="176">
        <v>643001</v>
      </c>
      <c r="B209" s="176">
        <v>203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spans="1:9" ht="21.75">
      <c r="A210" s="176">
        <v>644001</v>
      </c>
      <c r="B210" s="176">
        <v>204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spans="1:9" ht="21.75">
      <c r="A211" s="176">
        <v>645001</v>
      </c>
      <c r="B211" s="176">
        <v>205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spans="1:9" ht="21.75">
      <c r="A212" s="176">
        <v>646001</v>
      </c>
      <c r="B212" s="176">
        <v>206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spans="1:9" ht="21.75">
      <c r="A213" s="176">
        <v>647001</v>
      </c>
      <c r="B213" s="176">
        <v>207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spans="1:9" ht="21.75">
      <c r="A214" s="176">
        <v>648001</v>
      </c>
      <c r="B214" s="176">
        <v>208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spans="1:9" ht="21.75">
      <c r="A215" s="176">
        <v>649001</v>
      </c>
      <c r="B215" s="176">
        <v>209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spans="1:9" ht="21.75">
      <c r="A216" s="176">
        <v>650001</v>
      </c>
      <c r="B216" s="176">
        <v>210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spans="1:9" ht="21.75">
      <c r="A217" s="176">
        <v>651001</v>
      </c>
      <c r="B217" s="176">
        <v>211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spans="1:9" ht="21.75">
      <c r="A218" s="176">
        <v>652001</v>
      </c>
      <c r="B218" s="176">
        <v>212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spans="1:9" ht="21.75">
      <c r="A219" s="176">
        <v>653001</v>
      </c>
      <c r="B219" s="176">
        <v>213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spans="1:9" ht="21.75">
      <c r="A220" s="176">
        <v>654001</v>
      </c>
      <c r="B220" s="176">
        <v>214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spans="1:9" ht="21.75">
      <c r="A221" s="176">
        <v>655001</v>
      </c>
      <c r="B221" s="176">
        <v>215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spans="1:9" ht="21.75">
      <c r="A222" s="176">
        <v>656001</v>
      </c>
      <c r="B222" s="176">
        <v>216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spans="1:9" ht="21.75">
      <c r="A223" s="176">
        <v>657001</v>
      </c>
      <c r="B223" s="176">
        <v>217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spans="1:9" ht="21.75">
      <c r="A224" s="176">
        <v>658001</v>
      </c>
      <c r="B224" s="176">
        <v>218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spans="1:9" ht="21.75">
      <c r="A225" s="176">
        <v>659001</v>
      </c>
      <c r="B225" s="176">
        <v>219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spans="1:9" ht="21.75">
      <c r="A226" s="176">
        <v>660001</v>
      </c>
      <c r="B226" s="176">
        <v>220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spans="1:9" ht="21.75">
      <c r="A227" s="176">
        <v>661001</v>
      </c>
      <c r="B227" s="176">
        <v>221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spans="1:9" ht="21.75">
      <c r="A228" s="176">
        <v>662001</v>
      </c>
      <c r="B228" s="176">
        <v>222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spans="1:9" ht="21.75">
      <c r="A229" s="176">
        <v>663001</v>
      </c>
      <c r="B229" s="176">
        <v>223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spans="1:9" ht="21.75">
      <c r="A230" s="176">
        <v>664001</v>
      </c>
      <c r="B230" s="176">
        <v>224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spans="1:9" ht="21.75">
      <c r="A231" s="176">
        <v>665001</v>
      </c>
      <c r="B231" s="176">
        <v>225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spans="1:9" ht="21.75">
      <c r="A232" s="176">
        <v>666001</v>
      </c>
      <c r="B232" s="176">
        <v>226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spans="1:9" ht="21.75">
      <c r="A233" s="176">
        <v>667001</v>
      </c>
      <c r="B233" s="176">
        <v>227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spans="1:9" ht="21.75">
      <c r="A234" s="176">
        <v>668001</v>
      </c>
      <c r="B234" s="176">
        <v>228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spans="1:9" ht="21.75">
      <c r="A235" s="176">
        <v>669001</v>
      </c>
      <c r="B235" s="176">
        <v>229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spans="1:9" ht="21.75">
      <c r="A236" s="176">
        <v>670001</v>
      </c>
      <c r="B236" s="176">
        <v>230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spans="1:9" ht="21.75">
      <c r="A237" s="176">
        <v>671001</v>
      </c>
      <c r="B237" s="176">
        <v>231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spans="1:9" ht="21.75">
      <c r="A238" s="176">
        <v>672001</v>
      </c>
      <c r="B238" s="176">
        <v>232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spans="1:9" ht="21.75">
      <c r="A239" s="176">
        <v>673001</v>
      </c>
      <c r="B239" s="176">
        <v>233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spans="1:9" ht="21.75">
      <c r="A240" s="176">
        <v>674001</v>
      </c>
      <c r="B240" s="176">
        <v>234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spans="1:9" ht="21.75">
      <c r="A241" s="176">
        <v>675001</v>
      </c>
      <c r="B241" s="176">
        <v>235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spans="1:9" ht="21.75">
      <c r="A242" s="176">
        <v>676001</v>
      </c>
      <c r="B242" s="176">
        <v>236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spans="1:9" ht="21.75">
      <c r="A243" s="176">
        <v>677001</v>
      </c>
      <c r="B243" s="176">
        <v>237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spans="1:9" ht="21.75">
      <c r="A244" s="176">
        <v>678001</v>
      </c>
      <c r="B244" s="176">
        <v>238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spans="1:9" ht="21.75">
      <c r="A245" s="176">
        <v>194001</v>
      </c>
      <c r="B245" s="176">
        <v>239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spans="1:9" ht="21.75">
      <c r="A246" s="176">
        <v>701001</v>
      </c>
      <c r="B246" s="176">
        <v>240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spans="1:9" ht="21.75">
      <c r="A247" s="176">
        <v>702001</v>
      </c>
      <c r="B247" s="176">
        <v>241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spans="1:9" ht="21.75">
      <c r="A248" s="176">
        <v>703001</v>
      </c>
      <c r="B248" s="176">
        <v>242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spans="1:9" ht="21.75">
      <c r="A249" s="176">
        <v>250062</v>
      </c>
      <c r="B249" s="176">
        <v>243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spans="1:9" ht="21.75">
      <c r="A250" s="176">
        <v>250063</v>
      </c>
      <c r="B250" s="176">
        <v>244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spans="1:9" ht="21.75">
      <c r="A251" s="176">
        <v>429001</v>
      </c>
      <c r="B251" s="176">
        <v>245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spans="1:9" ht="21.75">
      <c r="A252" s="176">
        <v>145001</v>
      </c>
      <c r="B252" s="176">
        <v>246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spans="1:9" ht="21.75">
      <c r="A253" s="176">
        <v>170001</v>
      </c>
      <c r="B253" s="176">
        <v>247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spans="1:9" ht="21.75">
      <c r="A254" s="176">
        <v>171001</v>
      </c>
      <c r="B254" s="176">
        <v>248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spans="1:9" ht="21.75">
      <c r="A255" s="176">
        <v>156001</v>
      </c>
      <c r="B255" s="176">
        <v>249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spans="1:9" ht="21.75">
      <c r="A256" s="178">
        <v>177001</v>
      </c>
      <c r="B256" s="178">
        <v>250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spans="1:9" ht="21.75">
      <c r="A257" s="178">
        <v>302001</v>
      </c>
      <c r="B257" s="178">
        <v>251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spans="1:9" ht="21.75">
      <c r="A258" s="178">
        <v>313001</v>
      </c>
      <c r="B258" s="178">
        <v>252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G16" sqref="G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591</v>
      </c>
      <c r="B1" s="17"/>
      <c r="C1" s="17"/>
      <c r="D1" s="17"/>
      <c r="E1" s="17"/>
      <c r="F1" s="17"/>
    </row>
    <row r="2" spans="1:11" ht="40.5" customHeight="1">
      <c r="A2" s="197" t="s">
        <v>592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1.75" customHeight="1">
      <c r="A3" s="17"/>
      <c r="B3" s="17"/>
      <c r="C3" s="17"/>
      <c r="D3" s="17"/>
      <c r="E3" s="17"/>
      <c r="F3" s="17"/>
      <c r="K3" t="s">
        <v>312</v>
      </c>
    </row>
    <row r="4" spans="1:11" ht="22.5" customHeight="1">
      <c r="A4" s="198" t="s">
        <v>315</v>
      </c>
      <c r="B4" s="191" t="s">
        <v>317</v>
      </c>
      <c r="C4" s="191" t="s">
        <v>574</v>
      </c>
      <c r="D4" s="191" t="s">
        <v>579</v>
      </c>
      <c r="E4" s="191" t="s">
        <v>565</v>
      </c>
      <c r="F4" s="191" t="s">
        <v>566</v>
      </c>
      <c r="G4" s="191" t="s">
        <v>567</v>
      </c>
      <c r="H4" s="191"/>
      <c r="I4" s="191" t="s">
        <v>568</v>
      </c>
      <c r="J4" s="191" t="s">
        <v>569</v>
      </c>
      <c r="K4" s="191" t="s">
        <v>572</v>
      </c>
    </row>
    <row r="5" spans="1:11" s="15" customFormat="1" ht="57" customHeight="1">
      <c r="A5" s="198"/>
      <c r="B5" s="191"/>
      <c r="C5" s="191"/>
      <c r="D5" s="191"/>
      <c r="E5" s="191"/>
      <c r="F5" s="191"/>
      <c r="G5" s="18" t="s">
        <v>580</v>
      </c>
      <c r="H5" s="18" t="s">
        <v>593</v>
      </c>
      <c r="I5" s="191"/>
      <c r="J5" s="191"/>
      <c r="K5" s="191"/>
    </row>
    <row r="6" spans="1:11" ht="30" customHeight="1">
      <c r="A6" s="19" t="s">
        <v>317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594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595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596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10">
      <selection activeCell="C8" sqref="C8:K8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597</v>
      </c>
      <c r="B1" s="215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1" customFormat="1" ht="23.25">
      <c r="A2" s="218" t="s">
        <v>598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s="1" customFormat="1" ht="14.25">
      <c r="A3" s="221" t="s">
        <v>599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s="1" customFormat="1" ht="25.5" customHeight="1">
      <c r="A4" s="224" t="s">
        <v>600</v>
      </c>
      <c r="B4" s="225"/>
      <c r="C4" s="226" t="s">
        <v>663</v>
      </c>
      <c r="D4" s="227"/>
      <c r="E4" s="227"/>
      <c r="F4" s="227"/>
      <c r="G4" s="227"/>
      <c r="H4" s="227"/>
      <c r="I4" s="227"/>
      <c r="J4" s="228" t="s">
        <v>601</v>
      </c>
      <c r="K4" s="229"/>
      <c r="L4" s="11"/>
    </row>
    <row r="5" spans="1:12" s="1" customFormat="1" ht="30" customHeight="1">
      <c r="A5" s="204" t="s">
        <v>602</v>
      </c>
      <c r="B5" s="204"/>
      <c r="C5" s="202" t="s">
        <v>603</v>
      </c>
      <c r="D5" s="212" t="s">
        <v>349</v>
      </c>
      <c r="E5" s="212"/>
      <c r="F5" s="212"/>
      <c r="G5" s="212"/>
      <c r="H5" s="213" t="s">
        <v>350</v>
      </c>
      <c r="I5" s="213"/>
      <c r="J5" s="213"/>
      <c r="K5" s="213"/>
      <c r="L5" s="11"/>
    </row>
    <row r="6" spans="1:12" s="1" customFormat="1" ht="30" customHeight="1">
      <c r="A6" s="205"/>
      <c r="B6" s="205"/>
      <c r="C6" s="203"/>
      <c r="D6" s="4" t="s">
        <v>317</v>
      </c>
      <c r="E6" s="4" t="s">
        <v>604</v>
      </c>
      <c r="F6" s="4" t="s">
        <v>605</v>
      </c>
      <c r="G6" s="4" t="s">
        <v>606</v>
      </c>
      <c r="H6" s="4" t="s">
        <v>317</v>
      </c>
      <c r="I6" s="4" t="s">
        <v>604</v>
      </c>
      <c r="J6" s="4" t="s">
        <v>605</v>
      </c>
      <c r="K6" s="4" t="s">
        <v>606</v>
      </c>
      <c r="L6" s="11"/>
    </row>
    <row r="7" spans="1:11" s="1" customFormat="1" ht="30" customHeight="1">
      <c r="A7" s="205"/>
      <c r="B7" s="205"/>
      <c r="C7" s="5">
        <f>D7+H7</f>
        <v>1390.6899999999998</v>
      </c>
      <c r="D7" s="5">
        <v>1389.61</v>
      </c>
      <c r="E7" s="5">
        <v>1389.61</v>
      </c>
      <c r="F7" s="6" t="s">
        <v>607</v>
      </c>
      <c r="G7" s="6" t="s">
        <v>607</v>
      </c>
      <c r="H7" s="6">
        <v>1.08</v>
      </c>
      <c r="I7" s="12">
        <v>1.08</v>
      </c>
      <c r="J7" s="6"/>
      <c r="K7" s="6" t="s">
        <v>607</v>
      </c>
    </row>
    <row r="8" spans="1:11" s="1" customFormat="1" ht="78" customHeight="1">
      <c r="A8" s="200" t="s">
        <v>608</v>
      </c>
      <c r="B8" s="7" t="s">
        <v>609</v>
      </c>
      <c r="C8" s="199" t="s">
        <v>610</v>
      </c>
      <c r="D8" s="199"/>
      <c r="E8" s="199"/>
      <c r="F8" s="199"/>
      <c r="G8" s="199"/>
      <c r="H8" s="199"/>
      <c r="I8" s="199"/>
      <c r="J8" s="199"/>
      <c r="K8" s="199"/>
    </row>
    <row r="9" spans="1:11" s="1" customFormat="1" ht="84" customHeight="1">
      <c r="A9" s="200"/>
      <c r="B9" s="214" t="s">
        <v>611</v>
      </c>
      <c r="C9" s="214"/>
      <c r="D9" s="214"/>
      <c r="E9" s="214"/>
      <c r="F9" s="214"/>
      <c r="G9" s="214"/>
      <c r="H9" s="214"/>
      <c r="I9" s="214"/>
      <c r="J9" s="214"/>
      <c r="K9" s="214"/>
    </row>
    <row r="10" spans="1:11" s="1" customFormat="1" ht="30" customHeight="1">
      <c r="A10" s="200"/>
      <c r="B10" s="8" t="s">
        <v>612</v>
      </c>
      <c r="C10" s="209" t="s">
        <v>613</v>
      </c>
      <c r="D10" s="210"/>
      <c r="E10" s="209" t="s">
        <v>614</v>
      </c>
      <c r="F10" s="211"/>
      <c r="G10" s="210"/>
      <c r="H10" s="8" t="s">
        <v>615</v>
      </c>
      <c r="I10" s="8" t="s">
        <v>616</v>
      </c>
      <c r="J10" s="8" t="s">
        <v>617</v>
      </c>
      <c r="K10" s="8" t="s">
        <v>618</v>
      </c>
    </row>
    <row r="11" spans="1:11" s="1" customFormat="1" ht="30" customHeight="1">
      <c r="A11" s="201"/>
      <c r="B11" s="9" t="s">
        <v>619</v>
      </c>
      <c r="C11" s="206" t="s">
        <v>620</v>
      </c>
      <c r="D11" s="207"/>
      <c r="E11" s="208" t="s">
        <v>621</v>
      </c>
      <c r="F11" s="208"/>
      <c r="G11" s="208" t="s">
        <v>607</v>
      </c>
      <c r="H11" s="9" t="s">
        <v>622</v>
      </c>
      <c r="I11" s="9" t="s">
        <v>623</v>
      </c>
      <c r="J11" s="13" t="s">
        <v>624</v>
      </c>
      <c r="K11" s="14" t="s">
        <v>625</v>
      </c>
    </row>
    <row r="12" spans="1:11" s="1" customFormat="1" ht="30" customHeight="1">
      <c r="A12" s="201"/>
      <c r="B12" s="9" t="s">
        <v>619</v>
      </c>
      <c r="C12" s="206" t="s">
        <v>620</v>
      </c>
      <c r="D12" s="207"/>
      <c r="E12" s="208" t="s">
        <v>626</v>
      </c>
      <c r="F12" s="208"/>
      <c r="G12" s="208"/>
      <c r="H12" s="9" t="s">
        <v>622</v>
      </c>
      <c r="I12" s="9" t="s">
        <v>627</v>
      </c>
      <c r="J12" s="13" t="s">
        <v>624</v>
      </c>
      <c r="K12" s="14" t="s">
        <v>628</v>
      </c>
    </row>
    <row r="13" spans="1:11" s="1" customFormat="1" ht="30" customHeight="1">
      <c r="A13" s="201"/>
      <c r="B13" s="9" t="s">
        <v>619</v>
      </c>
      <c r="C13" s="206" t="s">
        <v>620</v>
      </c>
      <c r="D13" s="207"/>
      <c r="E13" s="208" t="s">
        <v>629</v>
      </c>
      <c r="F13" s="208"/>
      <c r="G13" s="208"/>
      <c r="H13" s="9" t="s">
        <v>622</v>
      </c>
      <c r="I13" s="9" t="s">
        <v>630</v>
      </c>
      <c r="J13" s="13" t="s">
        <v>631</v>
      </c>
      <c r="K13" s="14" t="s">
        <v>632</v>
      </c>
    </row>
    <row r="14" spans="1:11" s="1" customFormat="1" ht="30" customHeight="1">
      <c r="A14" s="201"/>
      <c r="B14" s="9" t="s">
        <v>619</v>
      </c>
      <c r="C14" s="206" t="s">
        <v>633</v>
      </c>
      <c r="D14" s="207"/>
      <c r="E14" s="208" t="s">
        <v>634</v>
      </c>
      <c r="F14" s="208"/>
      <c r="G14" s="208"/>
      <c r="H14" s="9" t="s">
        <v>622</v>
      </c>
      <c r="I14" s="9" t="s">
        <v>635</v>
      </c>
      <c r="J14" s="13" t="s">
        <v>624</v>
      </c>
      <c r="K14" s="14" t="s">
        <v>628</v>
      </c>
    </row>
    <row r="15" spans="1:11" s="1" customFormat="1" ht="30" customHeight="1">
      <c r="A15" s="201"/>
      <c r="B15" s="9" t="s">
        <v>636</v>
      </c>
      <c r="C15" s="206" t="s">
        <v>620</v>
      </c>
      <c r="D15" s="207"/>
      <c r="E15" s="208" t="s">
        <v>637</v>
      </c>
      <c r="F15" s="208"/>
      <c r="G15" s="208"/>
      <c r="H15" s="9" t="s">
        <v>638</v>
      </c>
      <c r="I15" s="9" t="s">
        <v>639</v>
      </c>
      <c r="J15" s="13" t="s">
        <v>624</v>
      </c>
      <c r="K15" s="14" t="s">
        <v>640</v>
      </c>
    </row>
    <row r="16" spans="1:11" s="1" customFormat="1" ht="30" customHeight="1">
      <c r="A16" s="201"/>
      <c r="B16" s="9" t="s">
        <v>636</v>
      </c>
      <c r="C16" s="206" t="s">
        <v>633</v>
      </c>
      <c r="D16" s="207"/>
      <c r="E16" s="208" t="s">
        <v>641</v>
      </c>
      <c r="F16" s="208"/>
      <c r="G16" s="208"/>
      <c r="H16" s="9" t="s">
        <v>622</v>
      </c>
      <c r="I16" s="9" t="s">
        <v>642</v>
      </c>
      <c r="J16" s="13" t="s">
        <v>624</v>
      </c>
      <c r="K16" s="14" t="s">
        <v>643</v>
      </c>
    </row>
    <row r="17" spans="1:11" s="1" customFormat="1" ht="33" customHeight="1">
      <c r="A17" s="201"/>
      <c r="B17" s="9" t="s">
        <v>644</v>
      </c>
      <c r="C17" s="206" t="s">
        <v>645</v>
      </c>
      <c r="D17" s="207"/>
      <c r="E17" s="208" t="s">
        <v>646</v>
      </c>
      <c r="F17" s="208"/>
      <c r="G17" s="208"/>
      <c r="H17" s="9" t="s">
        <v>622</v>
      </c>
      <c r="I17" s="9" t="s">
        <v>647</v>
      </c>
      <c r="J17" s="13" t="s">
        <v>624</v>
      </c>
      <c r="K17" s="14" t="s">
        <v>628</v>
      </c>
    </row>
    <row r="18" spans="1:11" ht="12.75" customHeight="1">
      <c r="A18" s="201"/>
      <c r="B18" s="9" t="s">
        <v>644</v>
      </c>
      <c r="C18" s="206" t="s">
        <v>648</v>
      </c>
      <c r="D18" s="207"/>
      <c r="E18" s="208" t="s">
        <v>649</v>
      </c>
      <c r="F18" s="208"/>
      <c r="G18" s="208"/>
      <c r="H18" s="9" t="s">
        <v>650</v>
      </c>
      <c r="I18" s="9" t="s">
        <v>651</v>
      </c>
      <c r="J18" s="13" t="s">
        <v>624</v>
      </c>
      <c r="K18" s="14" t="s">
        <v>628</v>
      </c>
    </row>
    <row r="19" spans="1:11" ht="12.75" customHeight="1">
      <c r="A19" s="201"/>
      <c r="B19" s="9" t="s">
        <v>644</v>
      </c>
      <c r="C19" s="206" t="s">
        <v>648</v>
      </c>
      <c r="D19" s="207"/>
      <c r="E19" s="208" t="s">
        <v>652</v>
      </c>
      <c r="F19" s="208"/>
      <c r="G19" s="208"/>
      <c r="H19" s="9" t="s">
        <v>650</v>
      </c>
      <c r="I19" s="9" t="s">
        <v>653</v>
      </c>
      <c r="J19" s="13" t="s">
        <v>624</v>
      </c>
      <c r="K19" s="14" t="s">
        <v>632</v>
      </c>
    </row>
    <row r="20" spans="1:11" ht="12.75" customHeight="1">
      <c r="A20" s="7" t="s">
        <v>654</v>
      </c>
      <c r="B20" s="199" t="s">
        <v>607</v>
      </c>
      <c r="C20" s="199"/>
      <c r="D20" s="199"/>
      <c r="E20" s="199"/>
      <c r="F20" s="199"/>
      <c r="G20" s="199"/>
      <c r="H20" s="199"/>
      <c r="I20" s="199"/>
      <c r="J20" s="199"/>
      <c r="K20" s="199"/>
    </row>
    <row r="21" spans="2:6" ht="12.75" customHeight="1">
      <c r="B21" s="10"/>
      <c r="C21" s="10"/>
      <c r="D21" s="10"/>
      <c r="E21" s="10"/>
      <c r="F21" s="10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17" sqref="E17"/>
    </sheetView>
  </sheetViews>
  <sheetFormatPr defaultColWidth="6.875" defaultRowHeight="19.5" customHeight="1"/>
  <cols>
    <col min="1" max="1" width="22.875" style="135" customWidth="1"/>
    <col min="2" max="2" width="18.625" style="136" customWidth="1"/>
    <col min="3" max="3" width="20.25390625" style="137" customWidth="1"/>
    <col min="4" max="6" width="19.00390625" style="136" customWidth="1"/>
    <col min="7" max="7" width="19.00390625" style="135" customWidth="1"/>
    <col min="8" max="16384" width="6.875" style="138" customWidth="1"/>
  </cols>
  <sheetData>
    <row r="1" spans="1:7" s="134" customFormat="1" ht="19.5" customHeight="1">
      <c r="A1" s="16" t="s">
        <v>311</v>
      </c>
      <c r="B1" s="139"/>
      <c r="C1" s="140"/>
      <c r="D1" s="139"/>
      <c r="E1" s="139"/>
      <c r="F1" s="139"/>
      <c r="G1" s="141"/>
    </row>
    <row r="2" spans="1:7" s="134" customFormat="1" ht="38.25" customHeight="1">
      <c r="A2" s="182" t="s">
        <v>655</v>
      </c>
      <c r="B2" s="182"/>
      <c r="C2" s="182"/>
      <c r="D2" s="182"/>
      <c r="E2" s="182"/>
      <c r="F2" s="182"/>
      <c r="G2" s="182"/>
    </row>
    <row r="3" spans="1:7" s="134" customFormat="1" ht="19.5" customHeight="1">
      <c r="A3" s="142"/>
      <c r="B3" s="139"/>
      <c r="C3" s="140"/>
      <c r="D3" s="139"/>
      <c r="E3" s="139"/>
      <c r="F3" s="139"/>
      <c r="G3" s="141"/>
    </row>
    <row r="4" spans="1:7" s="134" customFormat="1" ht="19.5" customHeight="1">
      <c r="A4" s="143"/>
      <c r="B4" s="144"/>
      <c r="C4" s="145"/>
      <c r="D4" s="144"/>
      <c r="E4" s="144"/>
      <c r="F4" s="144"/>
      <c r="G4" s="146" t="s">
        <v>312</v>
      </c>
    </row>
    <row r="5" spans="1:7" s="134" customFormat="1" ht="19.5" customHeight="1">
      <c r="A5" s="183" t="s">
        <v>313</v>
      </c>
      <c r="B5" s="183"/>
      <c r="C5" s="183" t="s">
        <v>314</v>
      </c>
      <c r="D5" s="183"/>
      <c r="E5" s="183"/>
      <c r="F5" s="183"/>
      <c r="G5" s="183"/>
    </row>
    <row r="6" spans="1:7" s="134" customFormat="1" ht="45" customHeight="1">
      <c r="A6" s="147" t="s">
        <v>315</v>
      </c>
      <c r="B6" s="147" t="s">
        <v>316</v>
      </c>
      <c r="C6" s="147" t="s">
        <v>315</v>
      </c>
      <c r="D6" s="147" t="s">
        <v>317</v>
      </c>
      <c r="E6" s="147" t="s">
        <v>318</v>
      </c>
      <c r="F6" s="147" t="s">
        <v>319</v>
      </c>
      <c r="G6" s="147" t="s">
        <v>320</v>
      </c>
    </row>
    <row r="7" spans="1:7" s="134" customFormat="1" ht="19.5" customHeight="1">
      <c r="A7" s="148" t="s">
        <v>321</v>
      </c>
      <c r="B7" s="153">
        <v>1390.69</v>
      </c>
      <c r="C7" s="149" t="s">
        <v>322</v>
      </c>
      <c r="D7" s="150">
        <f>E7+F7</f>
        <v>1390.6933500000002</v>
      </c>
      <c r="E7" s="150">
        <f>SUM(E8:E20)</f>
        <v>1390.6933500000002</v>
      </c>
      <c r="F7" s="150">
        <f>SUM(F8:F20)</f>
        <v>0</v>
      </c>
      <c r="G7" s="151"/>
    </row>
    <row r="8" spans="1:7" s="134" customFormat="1" ht="19.5" customHeight="1">
      <c r="A8" s="152" t="s">
        <v>323</v>
      </c>
      <c r="B8" s="153">
        <v>1390.69</v>
      </c>
      <c r="C8" s="154" t="s">
        <v>324</v>
      </c>
      <c r="D8" s="150">
        <f aca="true" t="shared" si="0" ref="D8:D22">E8+F8</f>
        <v>0</v>
      </c>
      <c r="E8" s="48"/>
      <c r="F8" s="48"/>
      <c r="G8" s="42"/>
    </row>
    <row r="9" spans="1:7" s="134" customFormat="1" ht="19.5" customHeight="1">
      <c r="A9" s="152" t="s">
        <v>325</v>
      </c>
      <c r="B9" s="155"/>
      <c r="C9" s="154" t="s">
        <v>326</v>
      </c>
      <c r="D9" s="150">
        <f t="shared" si="0"/>
        <v>0</v>
      </c>
      <c r="E9" s="48"/>
      <c r="F9" s="48"/>
      <c r="G9" s="42"/>
    </row>
    <row r="10" spans="1:7" s="134" customFormat="1" ht="19.5" customHeight="1">
      <c r="A10" s="156" t="s">
        <v>327</v>
      </c>
      <c r="B10" s="157"/>
      <c r="C10" s="158" t="s">
        <v>328</v>
      </c>
      <c r="D10" s="150">
        <f t="shared" si="0"/>
        <v>826.505544</v>
      </c>
      <c r="E10" s="48">
        <f>825.425544+1.08</f>
        <v>826.505544</v>
      </c>
      <c r="F10" s="48"/>
      <c r="G10" s="42"/>
    </row>
    <row r="11" spans="1:7" s="134" customFormat="1" ht="19.5" customHeight="1">
      <c r="A11" s="159" t="s">
        <v>329</v>
      </c>
      <c r="B11" s="5"/>
      <c r="C11" s="160" t="s">
        <v>330</v>
      </c>
      <c r="D11" s="150">
        <f t="shared" si="0"/>
        <v>414.827296</v>
      </c>
      <c r="E11" s="48">
        <v>414.827296</v>
      </c>
      <c r="F11" s="48"/>
      <c r="G11" s="42"/>
    </row>
    <row r="12" spans="1:7" s="134" customFormat="1" ht="19.5" customHeight="1">
      <c r="A12" s="156" t="s">
        <v>323</v>
      </c>
      <c r="B12" s="153"/>
      <c r="C12" s="158" t="s">
        <v>331</v>
      </c>
      <c r="D12" s="150">
        <f t="shared" si="0"/>
        <v>92.596862</v>
      </c>
      <c r="E12" s="48">
        <v>92.596862</v>
      </c>
      <c r="F12" s="48"/>
      <c r="G12" s="42"/>
    </row>
    <row r="13" spans="1:7" s="134" customFormat="1" ht="19.5" customHeight="1">
      <c r="A13" s="156" t="s">
        <v>325</v>
      </c>
      <c r="B13" s="155"/>
      <c r="C13" s="158" t="s">
        <v>332</v>
      </c>
      <c r="D13" s="150">
        <f t="shared" si="0"/>
        <v>0</v>
      </c>
      <c r="E13" s="48"/>
      <c r="F13" s="48"/>
      <c r="G13" s="42"/>
    </row>
    <row r="14" spans="1:13" s="134" customFormat="1" ht="19.5" customHeight="1">
      <c r="A14" s="152" t="s">
        <v>327</v>
      </c>
      <c r="B14" s="157"/>
      <c r="C14" s="158" t="s">
        <v>333</v>
      </c>
      <c r="D14" s="150">
        <f t="shared" si="0"/>
        <v>0</v>
      </c>
      <c r="E14" s="48"/>
      <c r="F14" s="48"/>
      <c r="G14" s="42"/>
      <c r="M14" s="173"/>
    </row>
    <row r="15" spans="1:13" s="134" customFormat="1" ht="19.5" customHeight="1">
      <c r="A15" s="152"/>
      <c r="B15" s="157"/>
      <c r="C15" s="158" t="s">
        <v>334</v>
      </c>
      <c r="D15" s="150">
        <f t="shared" si="0"/>
        <v>0</v>
      </c>
      <c r="E15" s="48"/>
      <c r="F15" s="48"/>
      <c r="G15" s="42"/>
      <c r="M15" s="173"/>
    </row>
    <row r="16" spans="1:13" s="134" customFormat="1" ht="29.25" customHeight="1">
      <c r="A16" s="152"/>
      <c r="B16" s="157"/>
      <c r="C16" s="158" t="s">
        <v>335</v>
      </c>
      <c r="D16" s="150">
        <f t="shared" si="0"/>
        <v>0</v>
      </c>
      <c r="E16" s="48"/>
      <c r="F16" s="48"/>
      <c r="G16" s="42"/>
      <c r="M16" s="173"/>
    </row>
    <row r="17" spans="1:13" s="134" customFormat="1" ht="19.5" customHeight="1">
      <c r="A17" s="152"/>
      <c r="B17" s="157"/>
      <c r="C17" s="158" t="s">
        <v>336</v>
      </c>
      <c r="D17" s="150">
        <f t="shared" si="0"/>
        <v>56.763648</v>
      </c>
      <c r="E17" s="48">
        <v>56.763648</v>
      </c>
      <c r="F17" s="48"/>
      <c r="G17" s="42"/>
      <c r="M17" s="173"/>
    </row>
    <row r="18" spans="1:13" s="134" customFormat="1" ht="19.5" customHeight="1">
      <c r="A18" s="152"/>
      <c r="B18" s="157"/>
      <c r="C18" s="158" t="s">
        <v>337</v>
      </c>
      <c r="D18" s="150">
        <f t="shared" si="0"/>
        <v>0</v>
      </c>
      <c r="E18" s="48"/>
      <c r="F18" s="48"/>
      <c r="G18" s="42"/>
      <c r="M18" s="173"/>
    </row>
    <row r="19" spans="1:13" s="134" customFormat="1" ht="19.5" customHeight="1">
      <c r="A19" s="152"/>
      <c r="B19" s="157"/>
      <c r="C19" s="158" t="s">
        <v>338</v>
      </c>
      <c r="D19" s="150">
        <f t="shared" si="0"/>
        <v>0</v>
      </c>
      <c r="E19" s="48"/>
      <c r="F19" s="48"/>
      <c r="G19" s="42"/>
      <c r="M19" s="173"/>
    </row>
    <row r="20" spans="1:13" s="134" customFormat="1" ht="19.5" customHeight="1">
      <c r="A20" s="152"/>
      <c r="B20" s="157"/>
      <c r="C20" s="158" t="s">
        <v>339</v>
      </c>
      <c r="D20" s="150">
        <f t="shared" si="0"/>
        <v>0</v>
      </c>
      <c r="E20" s="48"/>
      <c r="F20" s="48"/>
      <c r="G20" s="42"/>
      <c r="M20" s="173"/>
    </row>
    <row r="21" spans="1:13" s="134" customFormat="1" ht="19.5" customHeight="1">
      <c r="A21" s="152"/>
      <c r="B21" s="157"/>
      <c r="C21" s="158"/>
      <c r="D21" s="150">
        <f t="shared" si="0"/>
        <v>0</v>
      </c>
      <c r="E21" s="48"/>
      <c r="F21" s="48"/>
      <c r="G21" s="42"/>
      <c r="M21" s="173"/>
    </row>
    <row r="22" spans="1:7" s="134" customFormat="1" ht="19.5" customHeight="1">
      <c r="A22" s="159"/>
      <c r="B22" s="161"/>
      <c r="C22" s="160"/>
      <c r="D22" s="150">
        <f t="shared" si="0"/>
        <v>0</v>
      </c>
      <c r="E22" s="162"/>
      <c r="F22" s="162"/>
      <c r="G22" s="163"/>
    </row>
    <row r="23" spans="1:7" s="134" customFormat="1" ht="19.5" customHeight="1">
      <c r="A23" s="159"/>
      <c r="B23" s="161"/>
      <c r="C23" s="164" t="s">
        <v>340</v>
      </c>
      <c r="D23" s="165">
        <f>E23+F23+G23</f>
        <v>-0.0033500000001822627</v>
      </c>
      <c r="E23" s="161">
        <f>B8+B12-E7</f>
        <v>-0.0033500000001822627</v>
      </c>
      <c r="F23" s="161">
        <f>B9+B13-F7</f>
        <v>0</v>
      </c>
      <c r="G23" s="166">
        <f>B10+B14-G7</f>
        <v>0</v>
      </c>
    </row>
    <row r="24" spans="1:7" s="134" customFormat="1" ht="19.5" customHeight="1">
      <c r="A24" s="159"/>
      <c r="B24" s="161"/>
      <c r="C24" s="164"/>
      <c r="D24" s="161"/>
      <c r="E24" s="161"/>
      <c r="F24" s="161"/>
      <c r="G24" s="167"/>
    </row>
    <row r="25" spans="1:7" s="134" customFormat="1" ht="19.5" customHeight="1">
      <c r="A25" s="159" t="s">
        <v>341</v>
      </c>
      <c r="B25" s="168">
        <f>B7+B11</f>
        <v>1390.69</v>
      </c>
      <c r="C25" s="169" t="s">
        <v>342</v>
      </c>
      <c r="D25" s="161">
        <f>SUM(D7+D23)</f>
        <v>1390.69</v>
      </c>
      <c r="E25" s="161">
        <f>SUM(E7+E23)</f>
        <v>1390.69</v>
      </c>
      <c r="F25" s="161">
        <f>SUM(F7+F23)</f>
        <v>0</v>
      </c>
      <c r="G25" s="166">
        <f>SUM(G7+G23)</f>
        <v>0</v>
      </c>
    </row>
    <row r="26" spans="1:6" ht="19.5" customHeight="1">
      <c r="A26" s="170"/>
      <c r="B26" s="171"/>
      <c r="C26" s="172"/>
      <c r="D26" s="171"/>
      <c r="E26" s="171"/>
      <c r="F26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4">
      <selection activeCell="D52" sqref="D52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343</v>
      </c>
    </row>
    <row r="2" spans="1:5" ht="36" customHeight="1">
      <c r="A2" s="119" t="s">
        <v>656</v>
      </c>
      <c r="B2" s="99"/>
      <c r="C2" s="99"/>
      <c r="D2" s="99"/>
      <c r="E2" s="99"/>
    </row>
    <row r="3" spans="1:5" ht="19.5" customHeight="1">
      <c r="A3" s="108"/>
      <c r="B3" s="99"/>
      <c r="C3" s="99"/>
      <c r="D3" s="99"/>
      <c r="E3" s="99"/>
    </row>
    <row r="4" spans="1:5" ht="19.5" customHeight="1">
      <c r="A4" s="31"/>
      <c r="B4" s="30"/>
      <c r="C4" s="30"/>
      <c r="D4" s="30"/>
      <c r="E4" s="133" t="s">
        <v>312</v>
      </c>
    </row>
    <row r="5" spans="1:5" ht="19.5" customHeight="1">
      <c r="A5" s="184" t="s">
        <v>344</v>
      </c>
      <c r="B5" s="184"/>
      <c r="C5" s="184" t="s">
        <v>345</v>
      </c>
      <c r="D5" s="184"/>
      <c r="E5" s="184"/>
    </row>
    <row r="6" spans="1:5" ht="19.5" customHeight="1">
      <c r="A6" s="34" t="s">
        <v>346</v>
      </c>
      <c r="B6" s="34" t="s">
        <v>347</v>
      </c>
      <c r="C6" s="34" t="s">
        <v>348</v>
      </c>
      <c r="D6" s="34" t="s">
        <v>349</v>
      </c>
      <c r="E6" s="34" t="s">
        <v>350</v>
      </c>
    </row>
    <row r="7" spans="1:5" s="22" customFormat="1" ht="19.5" customHeight="1">
      <c r="A7" s="34"/>
      <c r="B7" s="35" t="s">
        <v>317</v>
      </c>
      <c r="C7" s="36">
        <f>D7+E7</f>
        <v>1390.69335</v>
      </c>
      <c r="D7" s="36">
        <f>D8+D11+D31+D43+D51</f>
        <v>1389.61335</v>
      </c>
      <c r="E7" s="36">
        <f>E8+E11+E31+E43+E51</f>
        <v>1.08</v>
      </c>
    </row>
    <row r="8" spans="1:5" s="22" customFormat="1" ht="19.5" customHeight="1">
      <c r="A8" s="38" t="s">
        <v>351</v>
      </c>
      <c r="B8" s="39" t="s">
        <v>326</v>
      </c>
      <c r="C8" s="36">
        <f aca="true" t="shared" si="0" ref="C8:C53">D8+E8</f>
        <v>0</v>
      </c>
      <c r="D8" s="36">
        <f>D9</f>
        <v>0</v>
      </c>
      <c r="E8" s="36">
        <f>E9</f>
        <v>0</v>
      </c>
    </row>
    <row r="9" spans="1:5" ht="19.5" customHeight="1">
      <c r="A9" s="40" t="s">
        <v>352</v>
      </c>
      <c r="B9" s="41" t="s">
        <v>353</v>
      </c>
      <c r="C9" s="42">
        <f t="shared" si="0"/>
        <v>0</v>
      </c>
      <c r="D9" s="42">
        <f>D10</f>
        <v>0</v>
      </c>
      <c r="E9" s="42">
        <f>E10</f>
        <v>0</v>
      </c>
    </row>
    <row r="10" spans="1:5" ht="19.5" customHeight="1">
      <c r="A10" s="40" t="s">
        <v>354</v>
      </c>
      <c r="B10" s="41" t="s">
        <v>355</v>
      </c>
      <c r="C10" s="42"/>
      <c r="D10" s="42"/>
      <c r="E10" s="42"/>
    </row>
    <row r="11" spans="1:5" s="22" customFormat="1" ht="19.5" customHeight="1">
      <c r="A11" s="38" t="s">
        <v>356</v>
      </c>
      <c r="B11" s="39" t="s">
        <v>328</v>
      </c>
      <c r="C11" s="36">
        <f t="shared" si="0"/>
        <v>826.505544</v>
      </c>
      <c r="D11" s="36">
        <f>D12+D16+D22+D24+D27+D29</f>
        <v>825.425544</v>
      </c>
      <c r="E11" s="36">
        <f>E12+E16+E22+E24+E27+E29</f>
        <v>1.08</v>
      </c>
    </row>
    <row r="12" spans="1:5" ht="19.5" customHeight="1">
      <c r="A12" s="41" t="s">
        <v>357</v>
      </c>
      <c r="B12" s="41" t="s">
        <v>358</v>
      </c>
      <c r="C12" s="42">
        <f t="shared" si="0"/>
        <v>0</v>
      </c>
      <c r="D12" s="42"/>
      <c r="E12" s="42">
        <f>E13+E14+E15</f>
        <v>0</v>
      </c>
    </row>
    <row r="13" spans="1:5" ht="19.5" customHeight="1">
      <c r="A13" s="41" t="s">
        <v>359</v>
      </c>
      <c r="B13" s="41" t="s">
        <v>360</v>
      </c>
      <c r="C13" s="42">
        <f t="shared" si="0"/>
        <v>0</v>
      </c>
      <c r="D13" s="42"/>
      <c r="E13" s="42"/>
    </row>
    <row r="14" spans="1:5" ht="19.5" customHeight="1">
      <c r="A14" s="41" t="s">
        <v>361</v>
      </c>
      <c r="B14" s="41" t="s">
        <v>362</v>
      </c>
      <c r="C14" s="42">
        <f t="shared" si="0"/>
        <v>0</v>
      </c>
      <c r="D14" s="42">
        <v>0</v>
      </c>
      <c r="E14" s="42"/>
    </row>
    <row r="15" spans="1:5" ht="19.5" customHeight="1">
      <c r="A15" s="41" t="s">
        <v>363</v>
      </c>
      <c r="B15" s="41" t="s">
        <v>364</v>
      </c>
      <c r="C15" s="42">
        <f t="shared" si="0"/>
        <v>0</v>
      </c>
      <c r="D15" s="42"/>
      <c r="E15" s="42"/>
    </row>
    <row r="16" spans="1:5" ht="19.5" customHeight="1">
      <c r="A16" s="41" t="s">
        <v>365</v>
      </c>
      <c r="B16" s="41" t="s">
        <v>366</v>
      </c>
      <c r="C16" s="42">
        <f t="shared" si="0"/>
        <v>826.505544</v>
      </c>
      <c r="D16" s="42">
        <f>D17+D18+D19+D20+D21</f>
        <v>825.425544</v>
      </c>
      <c r="E16" s="42">
        <f>E17+E18+E19+E20+E21</f>
        <v>1.08</v>
      </c>
    </row>
    <row r="17" spans="1:5" ht="19.5" customHeight="1">
      <c r="A17" s="41" t="s">
        <v>367</v>
      </c>
      <c r="B17" s="41" t="s">
        <v>368</v>
      </c>
      <c r="C17" s="42">
        <f t="shared" si="0"/>
        <v>0</v>
      </c>
      <c r="D17" s="42"/>
      <c r="E17" s="42"/>
    </row>
    <row r="18" spans="1:5" ht="19.5" customHeight="1">
      <c r="A18" s="41" t="s">
        <v>369</v>
      </c>
      <c r="B18" s="41" t="s">
        <v>370</v>
      </c>
      <c r="C18" s="42">
        <f t="shared" si="0"/>
        <v>826.505544</v>
      </c>
      <c r="D18" s="42">
        <v>825.425544</v>
      </c>
      <c r="E18" s="42">
        <v>1.08</v>
      </c>
    </row>
    <row r="19" spans="1:5" ht="19.5" customHeight="1">
      <c r="A19" s="41" t="s">
        <v>371</v>
      </c>
      <c r="B19" s="41" t="s">
        <v>372</v>
      </c>
      <c r="C19" s="42">
        <f t="shared" si="0"/>
        <v>0</v>
      </c>
      <c r="D19" s="42"/>
      <c r="E19" s="42"/>
    </row>
    <row r="20" spans="1:5" ht="19.5" customHeight="1">
      <c r="A20" s="41" t="s">
        <v>373</v>
      </c>
      <c r="B20" s="41" t="s">
        <v>374</v>
      </c>
      <c r="C20" s="42">
        <f t="shared" si="0"/>
        <v>0</v>
      </c>
      <c r="D20" s="42"/>
      <c r="E20" s="42"/>
    </row>
    <row r="21" spans="1:5" ht="19.5" customHeight="1">
      <c r="A21" s="41" t="s">
        <v>375</v>
      </c>
      <c r="B21" s="41" t="s">
        <v>376</v>
      </c>
      <c r="C21" s="42">
        <f t="shared" si="0"/>
        <v>0</v>
      </c>
      <c r="D21" s="42">
        <v>0</v>
      </c>
      <c r="E21" s="42"/>
    </row>
    <row r="22" spans="1:5" ht="19.5" customHeight="1">
      <c r="A22" s="41" t="s">
        <v>377</v>
      </c>
      <c r="B22" s="41" t="s">
        <v>378</v>
      </c>
      <c r="C22" s="42">
        <f t="shared" si="0"/>
        <v>0</v>
      </c>
      <c r="D22" s="42">
        <f>D23</f>
        <v>0</v>
      </c>
      <c r="E22" s="42">
        <f>E23</f>
        <v>0</v>
      </c>
    </row>
    <row r="23" spans="1:5" ht="19.5" customHeight="1">
      <c r="A23" s="40" t="s">
        <v>379</v>
      </c>
      <c r="B23" s="41" t="s">
        <v>380</v>
      </c>
      <c r="C23" s="42">
        <f t="shared" si="0"/>
        <v>0</v>
      </c>
      <c r="D23" s="42"/>
      <c r="E23" s="42"/>
    </row>
    <row r="24" spans="1:5" ht="19.5" customHeight="1">
      <c r="A24" s="41" t="s">
        <v>381</v>
      </c>
      <c r="B24" s="41" t="s">
        <v>382</v>
      </c>
      <c r="C24" s="42">
        <f t="shared" si="0"/>
        <v>0</v>
      </c>
      <c r="D24" s="42"/>
      <c r="E24" s="42">
        <f>E25+E26</f>
        <v>0</v>
      </c>
    </row>
    <row r="25" spans="1:5" ht="19.5" customHeight="1">
      <c r="A25" s="41" t="s">
        <v>383</v>
      </c>
      <c r="B25" s="41" t="s">
        <v>384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385</v>
      </c>
      <c r="B26" s="41" t="s">
        <v>386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387</v>
      </c>
      <c r="B27" s="41" t="s">
        <v>388</v>
      </c>
      <c r="C27" s="42">
        <f t="shared" si="0"/>
        <v>0</v>
      </c>
      <c r="D27" s="42"/>
      <c r="E27" s="42"/>
    </row>
    <row r="28" spans="1:5" ht="19.5" customHeight="1">
      <c r="A28" s="41" t="s">
        <v>389</v>
      </c>
      <c r="B28" s="41" t="s">
        <v>390</v>
      </c>
      <c r="C28" s="42">
        <f t="shared" si="0"/>
        <v>0</v>
      </c>
      <c r="D28" s="42"/>
      <c r="E28" s="42"/>
    </row>
    <row r="29" spans="1:5" ht="19.5" customHeight="1">
      <c r="A29" s="41" t="s">
        <v>391</v>
      </c>
      <c r="B29" s="41" t="s">
        <v>392</v>
      </c>
      <c r="C29" s="42">
        <f t="shared" si="0"/>
        <v>0</v>
      </c>
      <c r="D29" s="42">
        <f>D30</f>
        <v>0</v>
      </c>
      <c r="E29" s="42"/>
    </row>
    <row r="30" spans="1:5" ht="19.5" customHeight="1">
      <c r="A30" s="41" t="s">
        <v>393</v>
      </c>
      <c r="B30" s="41" t="s">
        <v>394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395</v>
      </c>
      <c r="B31" s="39" t="s">
        <v>330</v>
      </c>
      <c r="C31" s="36">
        <f t="shared" si="0"/>
        <v>414.82729600000005</v>
      </c>
      <c r="D31" s="36">
        <f>D32+D37+D39+D41</f>
        <v>414.82729600000005</v>
      </c>
      <c r="E31" s="36">
        <f>E32+E37+E39+E41</f>
        <v>0</v>
      </c>
    </row>
    <row r="32" spans="1:5" ht="19.5" customHeight="1">
      <c r="A32" s="41" t="s">
        <v>396</v>
      </c>
      <c r="B32" s="41" t="s">
        <v>397</v>
      </c>
      <c r="C32" s="42">
        <f t="shared" si="0"/>
        <v>414.82729600000005</v>
      </c>
      <c r="D32" s="42">
        <f>D33+D34+D35+D36</f>
        <v>414.82729600000005</v>
      </c>
      <c r="E32" s="42">
        <f>E33+E34+E35+E36</f>
        <v>0</v>
      </c>
    </row>
    <row r="33" spans="1:5" ht="19.5" customHeight="1">
      <c r="A33" s="40" t="s">
        <v>398</v>
      </c>
      <c r="B33" s="41" t="s">
        <v>399</v>
      </c>
      <c r="C33" s="42">
        <f>D33+E33</f>
        <v>0</v>
      </c>
      <c r="D33" s="42"/>
      <c r="E33" s="42">
        <v>0</v>
      </c>
    </row>
    <row r="34" spans="1:5" ht="19.5" customHeight="1">
      <c r="A34" s="40" t="s">
        <v>400</v>
      </c>
      <c r="B34" s="41" t="s">
        <v>401</v>
      </c>
      <c r="C34" s="42">
        <f t="shared" si="0"/>
        <v>75.684864</v>
      </c>
      <c r="D34" s="42">
        <v>75.684864</v>
      </c>
      <c r="E34" s="42">
        <v>0</v>
      </c>
    </row>
    <row r="35" spans="1:5" ht="19.5" customHeight="1">
      <c r="A35" s="40" t="s">
        <v>402</v>
      </c>
      <c r="B35" s="41" t="s">
        <v>403</v>
      </c>
      <c r="C35" s="42">
        <f t="shared" si="0"/>
        <v>37.842432</v>
      </c>
      <c r="D35" s="42">
        <v>37.842432</v>
      </c>
      <c r="E35" s="42">
        <v>0</v>
      </c>
    </row>
    <row r="36" spans="1:5" ht="19.5" customHeight="1">
      <c r="A36" s="41" t="s">
        <v>404</v>
      </c>
      <c r="B36" s="41" t="s">
        <v>405</v>
      </c>
      <c r="C36" s="42">
        <f t="shared" si="0"/>
        <v>301.3</v>
      </c>
      <c r="D36" s="42">
        <v>301.3</v>
      </c>
      <c r="E36" s="42"/>
    </row>
    <row r="37" spans="1:5" ht="19.5" customHeight="1">
      <c r="A37" s="41" t="s">
        <v>406</v>
      </c>
      <c r="B37" s="41" t="s">
        <v>407</v>
      </c>
      <c r="C37" s="42">
        <f t="shared" si="0"/>
        <v>0</v>
      </c>
      <c r="D37" s="42">
        <f>D38</f>
        <v>0</v>
      </c>
      <c r="E37" s="42"/>
    </row>
    <row r="38" spans="1:5" ht="19.5" customHeight="1">
      <c r="A38" s="40" t="s">
        <v>408</v>
      </c>
      <c r="B38" s="41" t="s">
        <v>409</v>
      </c>
      <c r="C38" s="42">
        <f t="shared" si="0"/>
        <v>0</v>
      </c>
      <c r="D38" s="42">
        <v>0</v>
      </c>
      <c r="E38" s="42"/>
    </row>
    <row r="39" spans="1:5" ht="19.5" customHeight="1">
      <c r="A39" s="40" t="s">
        <v>410</v>
      </c>
      <c r="B39" s="41" t="s">
        <v>411</v>
      </c>
      <c r="C39" s="42">
        <f t="shared" si="0"/>
        <v>0</v>
      </c>
      <c r="D39" s="42"/>
      <c r="E39" s="42">
        <v>0</v>
      </c>
    </row>
    <row r="40" spans="1:5" ht="19.5" customHeight="1">
      <c r="A40" s="40" t="s">
        <v>412</v>
      </c>
      <c r="B40" s="41" t="s">
        <v>413</v>
      </c>
      <c r="C40" s="42">
        <f t="shared" si="0"/>
        <v>0</v>
      </c>
      <c r="D40" s="42"/>
      <c r="E40" s="42">
        <v>0</v>
      </c>
    </row>
    <row r="41" spans="1:5" ht="19.5" customHeight="1">
      <c r="A41" s="40" t="s">
        <v>414</v>
      </c>
      <c r="B41" s="41" t="s">
        <v>415</v>
      </c>
      <c r="C41" s="42">
        <f t="shared" si="0"/>
        <v>0</v>
      </c>
      <c r="D41" s="42">
        <f>D42</f>
        <v>0</v>
      </c>
      <c r="E41" s="42">
        <f>E42</f>
        <v>0</v>
      </c>
    </row>
    <row r="42" spans="1:5" ht="19.5" customHeight="1">
      <c r="A42" s="40" t="s">
        <v>416</v>
      </c>
      <c r="B42" s="41" t="s">
        <v>417</v>
      </c>
      <c r="C42" s="42">
        <f t="shared" si="0"/>
        <v>0</v>
      </c>
      <c r="D42" s="42"/>
      <c r="E42" s="42">
        <v>0</v>
      </c>
    </row>
    <row r="43" spans="1:5" s="22" customFormat="1" ht="19.5" customHeight="1">
      <c r="A43" s="39" t="s">
        <v>418</v>
      </c>
      <c r="B43" s="39" t="s">
        <v>331</v>
      </c>
      <c r="C43" s="36">
        <f t="shared" si="0"/>
        <v>92.59686199999999</v>
      </c>
      <c r="D43" s="36">
        <f>D44+D49</f>
        <v>92.59686199999999</v>
      </c>
      <c r="E43" s="36">
        <f>E44+E49</f>
        <v>0</v>
      </c>
    </row>
    <row r="44" spans="1:5" ht="19.5" customHeight="1">
      <c r="A44" s="41" t="s">
        <v>419</v>
      </c>
      <c r="B44" s="41" t="s">
        <v>420</v>
      </c>
      <c r="C44" s="42">
        <f t="shared" si="0"/>
        <v>92.59686199999999</v>
      </c>
      <c r="D44" s="42">
        <f>D45+D46+D47+D48</f>
        <v>92.59686199999999</v>
      </c>
      <c r="E44" s="42">
        <f>E45+E46+E47+E48</f>
        <v>0</v>
      </c>
    </row>
    <row r="45" spans="1:5" ht="19.5" customHeight="1">
      <c r="A45" s="41" t="s">
        <v>421</v>
      </c>
      <c r="B45" s="41" t="s">
        <v>422</v>
      </c>
      <c r="C45" s="42">
        <f t="shared" si="0"/>
        <v>0</v>
      </c>
      <c r="D45" s="42"/>
      <c r="E45" s="42"/>
    </row>
    <row r="46" spans="1:5" ht="19.5" customHeight="1">
      <c r="A46" s="41" t="s">
        <v>423</v>
      </c>
      <c r="B46" s="41" t="s">
        <v>424</v>
      </c>
      <c r="C46" s="42">
        <f t="shared" si="0"/>
        <v>57.436862</v>
      </c>
      <c r="D46" s="42">
        <v>57.436862</v>
      </c>
      <c r="E46" s="42"/>
    </row>
    <row r="47" spans="1:5" ht="19.5" customHeight="1">
      <c r="A47" s="41" t="s">
        <v>425</v>
      </c>
      <c r="B47" s="41" t="s">
        <v>426</v>
      </c>
      <c r="C47" s="42">
        <f t="shared" si="0"/>
        <v>0</v>
      </c>
      <c r="D47" s="42"/>
      <c r="E47" s="42"/>
    </row>
    <row r="48" spans="1:5" ht="19.5" customHeight="1">
      <c r="A48" s="40" t="s">
        <v>427</v>
      </c>
      <c r="B48" s="41" t="s">
        <v>428</v>
      </c>
      <c r="C48" s="42">
        <f t="shared" si="0"/>
        <v>35.16</v>
      </c>
      <c r="D48" s="42">
        <v>35.16</v>
      </c>
      <c r="E48" s="42"/>
    </row>
    <row r="49" spans="1:5" ht="19.5" customHeight="1">
      <c r="A49" s="40" t="s">
        <v>429</v>
      </c>
      <c r="B49" s="41" t="s">
        <v>430</v>
      </c>
      <c r="C49" s="42">
        <f t="shared" si="0"/>
        <v>0</v>
      </c>
      <c r="D49" s="42">
        <f>D50</f>
        <v>0</v>
      </c>
      <c r="E49" s="42">
        <f>E50</f>
        <v>0</v>
      </c>
    </row>
    <row r="50" spans="1:5" ht="19.5" customHeight="1">
      <c r="A50" s="40" t="s">
        <v>431</v>
      </c>
      <c r="B50" s="41" t="s">
        <v>432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433</v>
      </c>
      <c r="B51" s="39" t="s">
        <v>336</v>
      </c>
      <c r="C51" s="36">
        <f t="shared" si="0"/>
        <v>56.763648</v>
      </c>
      <c r="D51" s="36">
        <f>D52</f>
        <v>56.763648</v>
      </c>
      <c r="E51" s="36">
        <f>E52</f>
        <v>0</v>
      </c>
    </row>
    <row r="52" spans="1:5" ht="19.5" customHeight="1">
      <c r="A52" s="41" t="s">
        <v>434</v>
      </c>
      <c r="B52" s="41" t="s">
        <v>435</v>
      </c>
      <c r="C52" s="42">
        <f t="shared" si="0"/>
        <v>56.763648</v>
      </c>
      <c r="D52" s="42">
        <f>D53</f>
        <v>56.763648</v>
      </c>
      <c r="E52" s="42">
        <f>E53</f>
        <v>0</v>
      </c>
    </row>
    <row r="53" spans="1:5" ht="19.5" customHeight="1">
      <c r="A53" s="41" t="s">
        <v>436</v>
      </c>
      <c r="B53" s="41" t="s">
        <v>437</v>
      </c>
      <c r="C53" s="42">
        <f t="shared" si="0"/>
        <v>56.763648</v>
      </c>
      <c r="D53" s="42">
        <v>56.763648</v>
      </c>
      <c r="E53" s="42">
        <v>0</v>
      </c>
    </row>
    <row r="54" spans="1:5" ht="19.5" customHeight="1">
      <c r="A54" s="106" t="s">
        <v>438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31">
      <selection activeCell="E58" sqref="E58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17.125" style="23" bestFit="1" customWidth="1"/>
    <col min="8" max="16384" width="6.875" style="23" customWidth="1"/>
  </cols>
  <sheetData>
    <row r="1" spans="1:5" ht="19.5" customHeight="1">
      <c r="A1" s="24" t="s">
        <v>439</v>
      </c>
      <c r="E1" s="118"/>
    </row>
    <row r="2" spans="1:5" ht="44.25" customHeight="1">
      <c r="A2" s="119" t="s">
        <v>657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s="109" customFormat="1" ht="19.5" customHeight="1">
      <c r="A4" s="31"/>
      <c r="B4" s="30"/>
      <c r="C4" s="30"/>
      <c r="D4" s="30"/>
      <c r="E4" s="121" t="s">
        <v>312</v>
      </c>
    </row>
    <row r="5" spans="1:5" s="109" customFormat="1" ht="19.5" customHeight="1">
      <c r="A5" s="184" t="s">
        <v>440</v>
      </c>
      <c r="B5" s="184"/>
      <c r="C5" s="184" t="s">
        <v>441</v>
      </c>
      <c r="D5" s="184"/>
      <c r="E5" s="184"/>
    </row>
    <row r="6" spans="1:5" s="109" customFormat="1" ht="19.5" customHeight="1">
      <c r="A6" s="52" t="s">
        <v>346</v>
      </c>
      <c r="B6" s="52" t="s">
        <v>347</v>
      </c>
      <c r="C6" s="52" t="s">
        <v>317</v>
      </c>
      <c r="D6" s="52" t="s">
        <v>442</v>
      </c>
      <c r="E6" s="52" t="s">
        <v>443</v>
      </c>
    </row>
    <row r="7" spans="1:7" s="117" customFormat="1" ht="19.5" customHeight="1">
      <c r="A7" s="122" t="s">
        <v>444</v>
      </c>
      <c r="B7" s="123" t="s">
        <v>445</v>
      </c>
      <c r="C7" s="124">
        <f>D7+E7</f>
        <v>1390.69235</v>
      </c>
      <c r="D7" s="124">
        <f>SUM(D8,D21,D50,D60)</f>
        <v>1347.068449</v>
      </c>
      <c r="E7" s="124">
        <f>SUM(E8,E21,E50,E60)</f>
        <v>43.623901000000004</v>
      </c>
      <c r="G7" s="125">
        <f>'2 一般公共预算支出-无上年数'!D7-'3 一般公共预算财政基本支出'!C7</f>
        <v>-1.0789999999999509</v>
      </c>
    </row>
    <row r="8" spans="1:5" s="117" customFormat="1" ht="19.5" customHeight="1">
      <c r="A8" s="126" t="s">
        <v>446</v>
      </c>
      <c r="B8" s="44" t="s">
        <v>447</v>
      </c>
      <c r="C8" s="127">
        <f>D8+E8</f>
        <v>1018.4784490000001</v>
      </c>
      <c r="D8" s="127">
        <f>SUM(D9:D20)</f>
        <v>1018.4784490000001</v>
      </c>
      <c r="E8" s="127">
        <f>SUM(E9:E20)</f>
        <v>0</v>
      </c>
    </row>
    <row r="9" spans="1:8" s="109" customFormat="1" ht="19.5" customHeight="1">
      <c r="A9" s="128" t="s">
        <v>448</v>
      </c>
      <c r="B9" s="129" t="s">
        <v>449</v>
      </c>
      <c r="C9" s="130">
        <f aca="true" t="shared" si="0" ref="C9:C61">D9+E9</f>
        <v>258.2088</v>
      </c>
      <c r="D9" s="58">
        <v>258.2088</v>
      </c>
      <c r="E9" s="58"/>
      <c r="H9" s="96"/>
    </row>
    <row r="10" spans="1:5" s="109" customFormat="1" ht="19.5" customHeight="1">
      <c r="A10" s="128" t="s">
        <v>450</v>
      </c>
      <c r="B10" s="129" t="s">
        <v>451</v>
      </c>
      <c r="C10" s="130">
        <f t="shared" si="0"/>
        <v>9.1476</v>
      </c>
      <c r="D10" s="180">
        <v>9.1476</v>
      </c>
      <c r="E10" s="58"/>
    </row>
    <row r="11" spans="1:5" s="109" customFormat="1" ht="19.5" customHeight="1">
      <c r="A11" s="128" t="s">
        <v>452</v>
      </c>
      <c r="B11" s="129" t="s">
        <v>453</v>
      </c>
      <c r="C11" s="130">
        <f t="shared" si="0"/>
        <v>0</v>
      </c>
      <c r="D11" s="58">
        <v>0</v>
      </c>
      <c r="E11" s="58"/>
    </row>
    <row r="12" spans="1:5" s="109" customFormat="1" ht="19.5" customHeight="1">
      <c r="A12" s="128" t="s">
        <v>454</v>
      </c>
      <c r="B12" s="129" t="s">
        <v>455</v>
      </c>
      <c r="C12" s="130">
        <f t="shared" si="0"/>
        <v>502.25</v>
      </c>
      <c r="D12" s="58">
        <v>502.25</v>
      </c>
      <c r="E12" s="58"/>
    </row>
    <row r="13" spans="1:7" s="109" customFormat="1" ht="19.5" customHeight="1">
      <c r="A13" s="128" t="s">
        <v>456</v>
      </c>
      <c r="B13" s="129" t="s">
        <v>457</v>
      </c>
      <c r="C13" s="130">
        <f t="shared" si="0"/>
        <v>75.684864</v>
      </c>
      <c r="D13" s="58">
        <v>75.684864</v>
      </c>
      <c r="E13" s="58"/>
      <c r="G13" s="96"/>
    </row>
    <row r="14" spans="1:8" s="109" customFormat="1" ht="19.5" customHeight="1">
      <c r="A14" s="128" t="s">
        <v>458</v>
      </c>
      <c r="B14" s="129" t="s">
        <v>459</v>
      </c>
      <c r="C14" s="130">
        <f t="shared" si="0"/>
        <v>37.842432</v>
      </c>
      <c r="D14" s="180">
        <v>37.842432</v>
      </c>
      <c r="E14" s="58"/>
      <c r="H14" s="96"/>
    </row>
    <row r="15" spans="1:8" s="109" customFormat="1" ht="19.5" customHeight="1">
      <c r="A15" s="128" t="s">
        <v>460</v>
      </c>
      <c r="B15" s="129" t="s">
        <v>461</v>
      </c>
      <c r="C15" s="130">
        <f t="shared" si="0"/>
        <v>57.436862</v>
      </c>
      <c r="D15" s="58">
        <v>57.436862</v>
      </c>
      <c r="E15" s="58"/>
      <c r="H15" s="96"/>
    </row>
    <row r="16" spans="1:8" s="109" customFormat="1" ht="19.5" customHeight="1">
      <c r="A16" s="128" t="s">
        <v>462</v>
      </c>
      <c r="B16" s="129" t="s">
        <v>463</v>
      </c>
      <c r="C16" s="130">
        <f t="shared" si="0"/>
        <v>0</v>
      </c>
      <c r="D16" s="58"/>
      <c r="E16" s="58"/>
      <c r="H16" s="96"/>
    </row>
    <row r="17" spans="1:8" s="109" customFormat="1" ht="19.5" customHeight="1">
      <c r="A17" s="128" t="s">
        <v>464</v>
      </c>
      <c r="B17" s="129" t="s">
        <v>465</v>
      </c>
      <c r="C17" s="130">
        <f t="shared" si="0"/>
        <v>12.184243</v>
      </c>
      <c r="D17" s="58">
        <v>12.184243</v>
      </c>
      <c r="E17" s="58"/>
      <c r="H17" s="96"/>
    </row>
    <row r="18" spans="1:8" s="109" customFormat="1" ht="19.5" customHeight="1">
      <c r="A18" s="128" t="s">
        <v>466</v>
      </c>
      <c r="B18" s="129" t="s">
        <v>467</v>
      </c>
      <c r="C18" s="130">
        <f t="shared" si="0"/>
        <v>56.763648</v>
      </c>
      <c r="D18" s="58">
        <v>56.763648</v>
      </c>
      <c r="E18" s="58"/>
      <c r="H18" s="96"/>
    </row>
    <row r="19" spans="1:8" s="109" customFormat="1" ht="19.5" customHeight="1">
      <c r="A19" s="128" t="s">
        <v>468</v>
      </c>
      <c r="B19" s="129" t="s">
        <v>469</v>
      </c>
      <c r="C19" s="130">
        <f t="shared" si="0"/>
        <v>8.96</v>
      </c>
      <c r="D19" s="180">
        <v>8.96</v>
      </c>
      <c r="E19" s="58"/>
      <c r="F19" s="96"/>
      <c r="H19" s="96"/>
    </row>
    <row r="20" spans="1:8" s="109" customFormat="1" ht="19.5" customHeight="1">
      <c r="A20" s="128" t="s">
        <v>470</v>
      </c>
      <c r="B20" s="129" t="s">
        <v>471</v>
      </c>
      <c r="C20" s="130">
        <f t="shared" si="0"/>
        <v>0</v>
      </c>
      <c r="D20" s="58"/>
      <c r="E20" s="58"/>
      <c r="H20" s="96"/>
    </row>
    <row r="21" spans="1:5" s="117" customFormat="1" ht="19.5" customHeight="1">
      <c r="A21" s="126" t="s">
        <v>472</v>
      </c>
      <c r="B21" s="44" t="s">
        <v>473</v>
      </c>
      <c r="C21" s="127">
        <f t="shared" si="0"/>
        <v>43.623901000000004</v>
      </c>
      <c r="D21" s="127">
        <f>SUM(D22:D49)</f>
        <v>0</v>
      </c>
      <c r="E21" s="127">
        <f>SUM(E22:E49)</f>
        <v>43.623901000000004</v>
      </c>
    </row>
    <row r="22" spans="1:11" s="109" customFormat="1" ht="19.5" customHeight="1">
      <c r="A22" s="128" t="s">
        <v>474</v>
      </c>
      <c r="B22" s="87" t="s">
        <v>475</v>
      </c>
      <c r="C22" s="130">
        <f t="shared" si="0"/>
        <v>0.6</v>
      </c>
      <c r="D22" s="58"/>
      <c r="E22" s="58">
        <v>0.6</v>
      </c>
      <c r="K22" s="96"/>
    </row>
    <row r="23" spans="1:5" s="109" customFormat="1" ht="19.5" customHeight="1">
      <c r="A23" s="128" t="s">
        <v>476</v>
      </c>
      <c r="B23" s="131" t="s">
        <v>477</v>
      </c>
      <c r="C23" s="130">
        <f t="shared" si="0"/>
        <v>0</v>
      </c>
      <c r="D23" s="58"/>
      <c r="E23" s="58"/>
    </row>
    <row r="24" spans="1:7" s="109" customFormat="1" ht="19.5" customHeight="1">
      <c r="A24" s="128" t="s">
        <v>478</v>
      </c>
      <c r="B24" s="131" t="s">
        <v>479</v>
      </c>
      <c r="C24" s="130">
        <f t="shared" si="0"/>
        <v>0</v>
      </c>
      <c r="D24" s="58"/>
      <c r="E24" s="58"/>
      <c r="G24" s="96"/>
    </row>
    <row r="25" spans="1:5" s="109" customFormat="1" ht="19.5" customHeight="1">
      <c r="A25" s="128" t="s">
        <v>480</v>
      </c>
      <c r="B25" s="131" t="s">
        <v>481</v>
      </c>
      <c r="C25" s="130">
        <f t="shared" si="0"/>
        <v>0</v>
      </c>
      <c r="D25" s="58"/>
      <c r="E25" s="58"/>
    </row>
    <row r="26" spans="1:5" s="109" customFormat="1" ht="19.5" customHeight="1">
      <c r="A26" s="128" t="s">
        <v>482</v>
      </c>
      <c r="B26" s="131" t="s">
        <v>483</v>
      </c>
      <c r="C26" s="130">
        <f t="shared" si="0"/>
        <v>0</v>
      </c>
      <c r="D26" s="58"/>
      <c r="E26" s="58"/>
    </row>
    <row r="27" spans="1:9" s="109" customFormat="1" ht="19.5" customHeight="1">
      <c r="A27" s="128" t="s">
        <v>484</v>
      </c>
      <c r="B27" s="131" t="s">
        <v>485</v>
      </c>
      <c r="C27" s="130">
        <f t="shared" si="0"/>
        <v>0</v>
      </c>
      <c r="D27" s="58"/>
      <c r="E27" s="58"/>
      <c r="F27" s="96"/>
      <c r="I27" s="96"/>
    </row>
    <row r="28" spans="1:5" s="109" customFormat="1" ht="19.5" customHeight="1">
      <c r="A28" s="128" t="s">
        <v>486</v>
      </c>
      <c r="B28" s="131" t="s">
        <v>487</v>
      </c>
      <c r="C28" s="130">
        <f t="shared" si="0"/>
        <v>0</v>
      </c>
      <c r="D28" s="58"/>
      <c r="E28" s="58"/>
    </row>
    <row r="29" spans="1:5" s="109" customFormat="1" ht="19.5" customHeight="1">
      <c r="A29" s="128" t="s">
        <v>488</v>
      </c>
      <c r="B29" s="131" t="s">
        <v>489</v>
      </c>
      <c r="C29" s="130">
        <f t="shared" si="0"/>
        <v>0</v>
      </c>
      <c r="D29" s="58"/>
      <c r="E29" s="58"/>
    </row>
    <row r="30" spans="1:5" s="109" customFormat="1" ht="19.5" customHeight="1">
      <c r="A30" s="128" t="s">
        <v>490</v>
      </c>
      <c r="B30" s="131" t="s">
        <v>491</v>
      </c>
      <c r="C30" s="130">
        <f t="shared" si="0"/>
        <v>0</v>
      </c>
      <c r="D30" s="58"/>
      <c r="E30" s="58"/>
    </row>
    <row r="31" spans="1:5" s="109" customFormat="1" ht="19.5" customHeight="1">
      <c r="A31" s="128" t="s">
        <v>492</v>
      </c>
      <c r="B31" s="87" t="s">
        <v>493</v>
      </c>
      <c r="C31" s="130">
        <f t="shared" si="0"/>
        <v>4.34</v>
      </c>
      <c r="D31" s="58"/>
      <c r="E31" s="58">
        <v>4.34</v>
      </c>
    </row>
    <row r="32" spans="1:13" s="109" customFormat="1" ht="19.5" customHeight="1">
      <c r="A32" s="128" t="s">
        <v>494</v>
      </c>
      <c r="B32" s="87" t="s">
        <v>495</v>
      </c>
      <c r="C32" s="130">
        <f t="shared" si="0"/>
        <v>0</v>
      </c>
      <c r="D32" s="58"/>
      <c r="E32" s="58"/>
      <c r="M32" s="96"/>
    </row>
    <row r="33" spans="1:8" s="109" customFormat="1" ht="19.5" customHeight="1">
      <c r="A33" s="128" t="s">
        <v>496</v>
      </c>
      <c r="B33" s="131" t="s">
        <v>497</v>
      </c>
      <c r="C33" s="130">
        <f t="shared" si="0"/>
        <v>0</v>
      </c>
      <c r="D33" s="58"/>
      <c r="E33" s="58"/>
      <c r="H33" s="96"/>
    </row>
    <row r="34" spans="1:6" s="109" customFormat="1" ht="19.5" customHeight="1">
      <c r="A34" s="128" t="s">
        <v>498</v>
      </c>
      <c r="B34" s="131" t="s">
        <v>499</v>
      </c>
      <c r="C34" s="130">
        <f t="shared" si="0"/>
        <v>0</v>
      </c>
      <c r="D34" s="58"/>
      <c r="E34" s="58"/>
      <c r="F34" s="96"/>
    </row>
    <row r="35" spans="1:7" s="109" customFormat="1" ht="19.5" customHeight="1">
      <c r="A35" s="128" t="s">
        <v>500</v>
      </c>
      <c r="B35" s="131" t="s">
        <v>501</v>
      </c>
      <c r="C35" s="130">
        <f t="shared" si="0"/>
        <v>0</v>
      </c>
      <c r="D35" s="58"/>
      <c r="E35" s="58"/>
      <c r="F35" s="96"/>
      <c r="G35" s="96"/>
    </row>
    <row r="36" spans="1:5" s="109" customFormat="1" ht="19.5" customHeight="1">
      <c r="A36" s="128" t="s">
        <v>502</v>
      </c>
      <c r="B36" s="131" t="s">
        <v>503</v>
      </c>
      <c r="C36" s="130">
        <f t="shared" si="0"/>
        <v>7.095456</v>
      </c>
      <c r="D36" s="58"/>
      <c r="E36" s="58">
        <v>7.095456</v>
      </c>
    </row>
    <row r="37" spans="1:6" s="109" customFormat="1" ht="19.5" customHeight="1">
      <c r="A37" s="128" t="s">
        <v>504</v>
      </c>
      <c r="B37" s="131" t="s">
        <v>505</v>
      </c>
      <c r="C37" s="130">
        <f t="shared" si="0"/>
        <v>0</v>
      </c>
      <c r="D37" s="58"/>
      <c r="E37" s="58"/>
      <c r="F37" s="96"/>
    </row>
    <row r="38" spans="1:5" s="109" customFormat="1" ht="19.5" customHeight="1">
      <c r="A38" s="128" t="s">
        <v>506</v>
      </c>
      <c r="B38" s="131" t="s">
        <v>507</v>
      </c>
      <c r="C38" s="130">
        <f t="shared" si="0"/>
        <v>0</v>
      </c>
      <c r="D38" s="58"/>
      <c r="E38" s="58"/>
    </row>
    <row r="39" spans="1:5" s="109" customFormat="1" ht="19.5" customHeight="1">
      <c r="A39" s="128" t="s">
        <v>508</v>
      </c>
      <c r="B39" s="131" t="s">
        <v>509</v>
      </c>
      <c r="C39" s="130">
        <f t="shared" si="0"/>
        <v>0</v>
      </c>
      <c r="D39" s="58"/>
      <c r="E39" s="58"/>
    </row>
    <row r="40" spans="1:5" s="109" customFormat="1" ht="19.5" customHeight="1">
      <c r="A40" s="128" t="s">
        <v>510</v>
      </c>
      <c r="B40" s="131" t="s">
        <v>511</v>
      </c>
      <c r="C40" s="130">
        <f t="shared" si="0"/>
        <v>0</v>
      </c>
      <c r="D40" s="58"/>
      <c r="E40" s="58"/>
    </row>
    <row r="41" spans="1:5" s="109" customFormat="1" ht="19.5" customHeight="1">
      <c r="A41" s="128" t="s">
        <v>512</v>
      </c>
      <c r="B41" s="131" t="s">
        <v>513</v>
      </c>
      <c r="C41" s="130">
        <f t="shared" si="0"/>
        <v>0</v>
      </c>
      <c r="D41" s="58"/>
      <c r="E41" s="58"/>
    </row>
    <row r="42" spans="1:16" s="109" customFormat="1" ht="19.5" customHeight="1">
      <c r="A42" s="128" t="s">
        <v>514</v>
      </c>
      <c r="B42" s="131" t="s">
        <v>515</v>
      </c>
      <c r="C42" s="130">
        <f t="shared" si="0"/>
        <v>0</v>
      </c>
      <c r="D42" s="58"/>
      <c r="E42" s="58"/>
      <c r="G42" s="96"/>
      <c r="P42" s="96"/>
    </row>
    <row r="43" spans="1:5" s="109" customFormat="1" ht="19.5" customHeight="1">
      <c r="A43" s="128" t="s">
        <v>516</v>
      </c>
      <c r="B43" s="131" t="s">
        <v>517</v>
      </c>
      <c r="C43" s="130">
        <f t="shared" si="0"/>
        <v>0</v>
      </c>
      <c r="D43" s="58"/>
      <c r="E43" s="58"/>
    </row>
    <row r="44" spans="1:6" s="109" customFormat="1" ht="19.5" customHeight="1">
      <c r="A44" s="128" t="s">
        <v>518</v>
      </c>
      <c r="B44" s="87" t="s">
        <v>519</v>
      </c>
      <c r="C44" s="130">
        <f t="shared" si="0"/>
        <v>9.460608</v>
      </c>
      <c r="D44" s="58"/>
      <c r="E44" s="58">
        <v>9.460608</v>
      </c>
      <c r="F44" s="96"/>
    </row>
    <row r="45" spans="1:5" s="109" customFormat="1" ht="19.5" customHeight="1">
      <c r="A45" s="128" t="s">
        <v>520</v>
      </c>
      <c r="B45" s="131" t="s">
        <v>521</v>
      </c>
      <c r="C45" s="130">
        <f t="shared" si="0"/>
        <v>22.127837</v>
      </c>
      <c r="D45" s="58"/>
      <c r="E45" s="58">
        <v>22.127837</v>
      </c>
    </row>
    <row r="46" spans="1:13" s="109" customFormat="1" ht="19.5" customHeight="1">
      <c r="A46" s="128" t="s">
        <v>522</v>
      </c>
      <c r="B46" s="131" t="s">
        <v>523</v>
      </c>
      <c r="C46" s="130">
        <f t="shared" si="0"/>
        <v>0</v>
      </c>
      <c r="D46" s="58"/>
      <c r="E46" s="58"/>
      <c r="F46" s="96"/>
      <c r="M46" s="96"/>
    </row>
    <row r="47" spans="1:13" s="109" customFormat="1" ht="19.5" customHeight="1">
      <c r="A47" s="128" t="s">
        <v>524</v>
      </c>
      <c r="B47" s="131" t="s">
        <v>525</v>
      </c>
      <c r="C47" s="130">
        <f t="shared" si="0"/>
        <v>0</v>
      </c>
      <c r="D47" s="58"/>
      <c r="E47" s="58"/>
      <c r="M47" s="96"/>
    </row>
    <row r="48" spans="1:7" s="109" customFormat="1" ht="19.5" customHeight="1">
      <c r="A48" s="128" t="s">
        <v>526</v>
      </c>
      <c r="B48" s="131" t="s">
        <v>527</v>
      </c>
      <c r="C48" s="130">
        <f t="shared" si="0"/>
        <v>0</v>
      </c>
      <c r="D48" s="58"/>
      <c r="E48" s="58"/>
      <c r="G48" s="96"/>
    </row>
    <row r="49" spans="1:6" s="109" customFormat="1" ht="19.5" customHeight="1">
      <c r="A49" s="128" t="s">
        <v>528</v>
      </c>
      <c r="B49" s="131" t="s">
        <v>529</v>
      </c>
      <c r="C49" s="130">
        <f t="shared" si="0"/>
        <v>0</v>
      </c>
      <c r="D49" s="58"/>
      <c r="E49" s="58"/>
      <c r="F49" s="96"/>
    </row>
    <row r="50" spans="1:5" s="117" customFormat="1" ht="19.5" customHeight="1">
      <c r="A50" s="126" t="s">
        <v>530</v>
      </c>
      <c r="B50" s="44" t="s">
        <v>531</v>
      </c>
      <c r="C50" s="127">
        <f t="shared" si="0"/>
        <v>328.59000000000003</v>
      </c>
      <c r="D50" s="127">
        <f>SUM(D51:D59)</f>
        <v>328.59000000000003</v>
      </c>
      <c r="E50" s="127">
        <f>SUM(E51:E59)</f>
        <v>0</v>
      </c>
    </row>
    <row r="51" spans="1:5" s="109" customFormat="1" ht="19.5" customHeight="1">
      <c r="A51" s="128" t="s">
        <v>532</v>
      </c>
      <c r="B51" s="129" t="s">
        <v>533</v>
      </c>
      <c r="C51" s="130">
        <f t="shared" si="0"/>
        <v>0</v>
      </c>
      <c r="D51" s="130"/>
      <c r="E51" s="58"/>
    </row>
    <row r="52" spans="1:7" s="109" customFormat="1" ht="19.5" customHeight="1">
      <c r="A52" s="128" t="s">
        <v>534</v>
      </c>
      <c r="B52" s="129" t="s">
        <v>535</v>
      </c>
      <c r="C52" s="130">
        <f t="shared" si="0"/>
        <v>0</v>
      </c>
      <c r="D52" s="130">
        <v>0</v>
      </c>
      <c r="E52" s="58"/>
      <c r="F52" s="96"/>
      <c r="G52" s="96"/>
    </row>
    <row r="53" spans="1:5" s="109" customFormat="1" ht="19.5" customHeight="1">
      <c r="A53" s="128" t="s">
        <v>536</v>
      </c>
      <c r="B53" s="131" t="s">
        <v>537</v>
      </c>
      <c r="C53" s="130">
        <f t="shared" si="0"/>
        <v>1.08</v>
      </c>
      <c r="D53" s="58">
        <v>1.08</v>
      </c>
      <c r="E53" s="58"/>
    </row>
    <row r="54" spans="1:5" s="109" customFormat="1" ht="19.5" customHeight="1">
      <c r="A54" s="128" t="s">
        <v>538</v>
      </c>
      <c r="B54" s="131" t="s">
        <v>539</v>
      </c>
      <c r="C54" s="130">
        <f t="shared" si="0"/>
        <v>0</v>
      </c>
      <c r="D54" s="58"/>
      <c r="E54" s="58"/>
    </row>
    <row r="55" spans="1:5" s="109" customFormat="1" ht="19.5" customHeight="1">
      <c r="A55" s="128" t="s">
        <v>540</v>
      </c>
      <c r="B55" s="131" t="s">
        <v>469</v>
      </c>
      <c r="C55" s="130">
        <f t="shared" si="0"/>
        <v>26.2</v>
      </c>
      <c r="D55" s="58">
        <v>26.2</v>
      </c>
      <c r="E55" s="58"/>
    </row>
    <row r="56" spans="1:5" s="109" customFormat="1" ht="19.5" customHeight="1">
      <c r="A56" s="128" t="s">
        <v>541</v>
      </c>
      <c r="B56" s="131" t="s">
        <v>542</v>
      </c>
      <c r="C56" s="130">
        <f t="shared" si="0"/>
        <v>0</v>
      </c>
      <c r="D56" s="58">
        <v>0</v>
      </c>
      <c r="E56" s="58"/>
    </row>
    <row r="57" spans="1:5" s="109" customFormat="1" ht="19.5" customHeight="1">
      <c r="A57" s="128" t="s">
        <v>543</v>
      </c>
      <c r="B57" s="131" t="s">
        <v>544</v>
      </c>
      <c r="C57" s="130">
        <v>0.006</v>
      </c>
      <c r="D57" s="58">
        <v>0.01</v>
      </c>
      <c r="E57" s="58"/>
    </row>
    <row r="58" spans="1:5" ht="19.5" customHeight="1">
      <c r="A58" s="128" t="s">
        <v>545</v>
      </c>
      <c r="B58" s="131" t="s">
        <v>546</v>
      </c>
      <c r="C58" s="130">
        <f t="shared" si="0"/>
        <v>0</v>
      </c>
      <c r="D58" s="58"/>
      <c r="E58" s="58"/>
    </row>
    <row r="59" spans="1:11" ht="19.5" customHeight="1">
      <c r="A59" s="128" t="s">
        <v>547</v>
      </c>
      <c r="B59" s="131" t="s">
        <v>548</v>
      </c>
      <c r="C59" s="130">
        <f t="shared" si="0"/>
        <v>301.3</v>
      </c>
      <c r="D59" s="58">
        <v>301.3</v>
      </c>
      <c r="E59" s="58"/>
      <c r="K59" s="25"/>
    </row>
    <row r="60" spans="1:5" s="22" customFormat="1" ht="19.5" customHeight="1">
      <c r="A60" s="126" t="s">
        <v>549</v>
      </c>
      <c r="B60" s="132" t="s">
        <v>550</v>
      </c>
      <c r="C60" s="127">
        <f t="shared" si="0"/>
        <v>0</v>
      </c>
      <c r="D60" s="61">
        <f>D61</f>
        <v>0</v>
      </c>
      <c r="E60" s="127">
        <f>E61</f>
        <v>0</v>
      </c>
    </row>
    <row r="61" spans="1:5" ht="19.5" customHeight="1">
      <c r="A61" s="128" t="s">
        <v>551</v>
      </c>
      <c r="B61" s="131" t="s">
        <v>552</v>
      </c>
      <c r="C61" s="130">
        <f t="shared" si="0"/>
        <v>0</v>
      </c>
      <c r="D61" s="62"/>
      <c r="E61" s="130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P20" sqref="P20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553</v>
      </c>
      <c r="G1" s="107" t="s">
        <v>553</v>
      </c>
      <c r="L1" s="114"/>
    </row>
    <row r="2" spans="1:12" ht="42" customHeight="1">
      <c r="A2" s="98" t="s">
        <v>554</v>
      </c>
      <c r="B2" s="99"/>
      <c r="C2" s="99"/>
      <c r="D2" s="99"/>
      <c r="E2" s="99"/>
      <c r="F2" s="99"/>
      <c r="G2" s="98" t="s">
        <v>658</v>
      </c>
      <c r="H2" s="99"/>
      <c r="I2" s="99"/>
      <c r="J2" s="99"/>
      <c r="K2" s="99"/>
      <c r="L2" s="99"/>
    </row>
    <row r="3" spans="1:12" ht="19.5" customHeight="1">
      <c r="A3" s="10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9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2" t="s">
        <v>312</v>
      </c>
    </row>
    <row r="5" spans="1:12" ht="27.75" customHeight="1">
      <c r="A5" s="184" t="s">
        <v>555</v>
      </c>
      <c r="B5" s="184"/>
      <c r="C5" s="184"/>
      <c r="D5" s="184"/>
      <c r="E5" s="184"/>
      <c r="F5" s="185"/>
      <c r="G5" s="184" t="s">
        <v>345</v>
      </c>
      <c r="H5" s="184"/>
      <c r="I5" s="184"/>
      <c r="J5" s="184"/>
      <c r="K5" s="184"/>
      <c r="L5" s="184"/>
    </row>
    <row r="6" spans="1:12" ht="25.5" customHeight="1">
      <c r="A6" s="186" t="s">
        <v>317</v>
      </c>
      <c r="B6" s="188" t="s">
        <v>556</v>
      </c>
      <c r="C6" s="186" t="s">
        <v>557</v>
      </c>
      <c r="D6" s="186"/>
      <c r="E6" s="186"/>
      <c r="F6" s="190" t="s">
        <v>558</v>
      </c>
      <c r="G6" s="184" t="s">
        <v>317</v>
      </c>
      <c r="H6" s="191" t="s">
        <v>556</v>
      </c>
      <c r="I6" s="184" t="s">
        <v>557</v>
      </c>
      <c r="J6" s="184"/>
      <c r="K6" s="184"/>
      <c r="L6" s="184" t="s">
        <v>558</v>
      </c>
    </row>
    <row r="7" spans="1:12" ht="28.5" customHeight="1">
      <c r="A7" s="187"/>
      <c r="B7" s="189"/>
      <c r="C7" s="103" t="s">
        <v>348</v>
      </c>
      <c r="D7" s="110" t="s">
        <v>559</v>
      </c>
      <c r="E7" s="110" t="s">
        <v>560</v>
      </c>
      <c r="F7" s="187"/>
      <c r="G7" s="184"/>
      <c r="H7" s="191"/>
      <c r="I7" s="52" t="s">
        <v>348</v>
      </c>
      <c r="J7" s="18" t="s">
        <v>559</v>
      </c>
      <c r="K7" s="18" t="s">
        <v>560</v>
      </c>
      <c r="L7" s="184"/>
    </row>
    <row r="8" spans="1:12" ht="28.5" customHeight="1">
      <c r="A8" s="111"/>
      <c r="B8" s="111"/>
      <c r="C8" s="111"/>
      <c r="D8" s="111"/>
      <c r="E8" s="111"/>
      <c r="F8" s="112"/>
      <c r="G8" s="113">
        <f>I8+L8</f>
        <v>0</v>
      </c>
      <c r="H8" s="57"/>
      <c r="I8" s="115">
        <f>K8</f>
        <v>0</v>
      </c>
      <c r="J8" s="116"/>
      <c r="K8" s="113"/>
      <c r="L8" s="57"/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561</v>
      </c>
      <c r="E1" s="97"/>
    </row>
    <row r="2" spans="1:5" ht="42.75" customHeight="1">
      <c r="A2" s="98" t="s">
        <v>659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312</v>
      </c>
    </row>
    <row r="5" spans="1:5" ht="19.5" customHeight="1">
      <c r="A5" s="184" t="s">
        <v>346</v>
      </c>
      <c r="B5" s="185" t="s">
        <v>347</v>
      </c>
      <c r="C5" s="184" t="s">
        <v>562</v>
      </c>
      <c r="D5" s="184"/>
      <c r="E5" s="184"/>
    </row>
    <row r="6" spans="1:5" ht="19.5" customHeight="1">
      <c r="A6" s="187"/>
      <c r="B6" s="187"/>
      <c r="C6" s="103" t="s">
        <v>317</v>
      </c>
      <c r="D6" s="103" t="s">
        <v>349</v>
      </c>
      <c r="E6" s="103" t="s">
        <v>350</v>
      </c>
    </row>
    <row r="7" spans="1:5" ht="19.5" customHeight="1">
      <c r="A7" s="104"/>
      <c r="B7" s="105"/>
      <c r="C7" s="59"/>
      <c r="D7" s="60"/>
      <c r="E7" s="58"/>
    </row>
    <row r="8" spans="1:5" ht="20.25" customHeight="1">
      <c r="A8" s="106" t="s">
        <v>563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6" customWidth="1"/>
    <col min="3" max="3" width="34.50390625" style="23" customWidth="1"/>
    <col min="4" max="4" width="34.50390625" style="66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564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192" t="s">
        <v>660</v>
      </c>
      <c r="B2" s="192"/>
      <c r="C2" s="192"/>
      <c r="D2" s="192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70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31"/>
      <c r="B4" s="73"/>
      <c r="C4" s="74"/>
      <c r="D4" s="32" t="s">
        <v>312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184" t="s">
        <v>313</v>
      </c>
      <c r="B5" s="184"/>
      <c r="C5" s="184" t="s">
        <v>314</v>
      </c>
      <c r="D5" s="184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34" t="s">
        <v>315</v>
      </c>
      <c r="B6" s="37" t="s">
        <v>316</v>
      </c>
      <c r="C6" s="34" t="s">
        <v>315</v>
      </c>
      <c r="D6" s="34" t="s">
        <v>316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230" t="s">
        <v>664</v>
      </c>
      <c r="B7" s="153">
        <v>1390.69</v>
      </c>
      <c r="C7" s="76" t="s">
        <v>324</v>
      </c>
      <c r="D7" s="77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78" t="s">
        <v>565</v>
      </c>
      <c r="B8" s="57"/>
      <c r="C8" s="79" t="s">
        <v>326</v>
      </c>
      <c r="D8" s="80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81" t="s">
        <v>566</v>
      </c>
      <c r="B9" s="75"/>
      <c r="C9" s="79" t="s">
        <v>328</v>
      </c>
      <c r="D9" s="48">
        <f>825.425544+1.08</f>
        <v>826.505544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2" t="s">
        <v>567</v>
      </c>
      <c r="B10" s="83"/>
      <c r="C10" s="79" t="s">
        <v>330</v>
      </c>
      <c r="D10" s="48">
        <v>414.827296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2" t="s">
        <v>568</v>
      </c>
      <c r="B11" s="83"/>
      <c r="C11" s="79" t="s">
        <v>331</v>
      </c>
      <c r="D11" s="48">
        <v>92.596862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2" t="s">
        <v>569</v>
      </c>
      <c r="B12" s="57"/>
      <c r="C12" s="84" t="s">
        <v>332</v>
      </c>
      <c r="D12" s="80"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2"/>
      <c r="B13" s="85"/>
      <c r="C13" s="84" t="s">
        <v>333</v>
      </c>
      <c r="D13" s="80">
        <v>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2"/>
      <c r="B14" s="86"/>
      <c r="C14" s="79" t="s">
        <v>334</v>
      </c>
      <c r="D14" s="80">
        <v>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2"/>
      <c r="B15" s="86"/>
      <c r="C15" s="79" t="s">
        <v>335</v>
      </c>
      <c r="D15" s="80">
        <v>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19.5" customHeight="1">
      <c r="A16" s="82"/>
      <c r="B16" s="86"/>
      <c r="C16" s="79" t="s">
        <v>336</v>
      </c>
      <c r="D16" s="48">
        <v>56.763648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ht="19.5" customHeight="1">
      <c r="A17" s="82"/>
      <c r="B17" s="86"/>
      <c r="C17" s="79" t="s">
        <v>337</v>
      </c>
      <c r="D17" s="80"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ht="19.5" customHeight="1">
      <c r="A18" s="87"/>
      <c r="B18" s="86"/>
      <c r="C18" s="79" t="s">
        <v>338</v>
      </c>
      <c r="D18" s="80"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ht="19.5" customHeight="1">
      <c r="A19" s="87"/>
      <c r="B19" s="86"/>
      <c r="C19" s="84" t="s">
        <v>339</v>
      </c>
      <c r="D19" s="8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ht="19.5" customHeight="1">
      <c r="A20" s="87"/>
      <c r="B20" s="86"/>
      <c r="C20" s="79"/>
      <c r="D20" s="8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ht="19.5" customHeight="1">
      <c r="A21" s="87"/>
      <c r="B21" s="86"/>
      <c r="C21" s="79"/>
      <c r="D21" s="8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ht="19.5" customHeight="1">
      <c r="A22" s="88"/>
      <c r="B22" s="86"/>
      <c r="C22" s="79"/>
      <c r="D22" s="8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19.5" customHeight="1">
      <c r="A23" s="88"/>
      <c r="B23" s="86"/>
      <c r="C23" s="79"/>
      <c r="D23" s="8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ht="19.5" customHeight="1">
      <c r="A24" s="88"/>
      <c r="B24" s="86"/>
      <c r="C24" s="89"/>
      <c r="D24" s="9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ht="19.5" customHeight="1">
      <c r="A25" s="91" t="s">
        <v>570</v>
      </c>
      <c r="B25" s="92">
        <f>SUM(B7:B17)</f>
        <v>1390.69</v>
      </c>
      <c r="C25" s="93" t="s">
        <v>571</v>
      </c>
      <c r="D25" s="90">
        <f>SUM(D7:D24)</f>
        <v>1390.6933500000002</v>
      </c>
      <c r="F25" s="2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ht="19.5" customHeight="1">
      <c r="A26" s="82" t="s">
        <v>572</v>
      </c>
      <c r="B26" s="92"/>
      <c r="C26" s="79" t="s">
        <v>573</v>
      </c>
      <c r="D26" s="90"/>
      <c r="E26" s="25"/>
      <c r="F26" s="2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ht="19.5" customHeight="1">
      <c r="A27" s="82" t="s">
        <v>574</v>
      </c>
      <c r="B27" s="57"/>
      <c r="C27" s="84"/>
      <c r="D27" s="9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5" ht="19.5" customHeight="1">
      <c r="A28" s="94" t="s">
        <v>575</v>
      </c>
      <c r="B28" s="95">
        <f>B25+B27</f>
        <v>1390.69</v>
      </c>
      <c r="C28" s="89" t="s">
        <v>576</v>
      </c>
      <c r="D28" s="90">
        <f>D25+D26</f>
        <v>1390.6933500000002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53" sqref="E7:E53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577</v>
      </c>
      <c r="L1" s="64"/>
    </row>
    <row r="2" spans="1:12" ht="43.5" customHeight="1">
      <c r="A2" s="49" t="s">
        <v>661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5" t="s">
        <v>312</v>
      </c>
    </row>
    <row r="5" spans="1:12" ht="24" customHeight="1">
      <c r="A5" s="184" t="s">
        <v>578</v>
      </c>
      <c r="B5" s="184"/>
      <c r="C5" s="191" t="s">
        <v>317</v>
      </c>
      <c r="D5" s="191" t="s">
        <v>574</v>
      </c>
      <c r="E5" s="191" t="s">
        <v>579</v>
      </c>
      <c r="F5" s="191" t="s">
        <v>565</v>
      </c>
      <c r="G5" s="191" t="s">
        <v>566</v>
      </c>
      <c r="H5" s="194" t="s">
        <v>567</v>
      </c>
      <c r="I5" s="195"/>
      <c r="J5" s="191" t="s">
        <v>568</v>
      </c>
      <c r="K5" s="191" t="s">
        <v>569</v>
      </c>
      <c r="L5" s="193" t="s">
        <v>572</v>
      </c>
    </row>
    <row r="6" spans="1:12" ht="42" customHeight="1">
      <c r="A6" s="54" t="s">
        <v>346</v>
      </c>
      <c r="B6" s="55" t="s">
        <v>347</v>
      </c>
      <c r="C6" s="191"/>
      <c r="D6" s="191"/>
      <c r="E6" s="191"/>
      <c r="F6" s="191"/>
      <c r="G6" s="189"/>
      <c r="H6" s="18" t="s">
        <v>580</v>
      </c>
      <c r="I6" s="18" t="s">
        <v>581</v>
      </c>
      <c r="J6" s="189"/>
      <c r="K6" s="189"/>
      <c r="L6" s="189"/>
    </row>
    <row r="7" spans="1:12" ht="30.75" customHeight="1">
      <c r="A7" s="52"/>
      <c r="B7" s="52" t="s">
        <v>317</v>
      </c>
      <c r="C7" s="36">
        <f>C8+C11+C31+C43+C51+C54</f>
        <v>1390.6899999999998</v>
      </c>
      <c r="D7" s="36"/>
      <c r="E7" s="36">
        <f>E8+E11+E31+E43+E51+E54</f>
        <v>1390.6899999999998</v>
      </c>
      <c r="F7" s="18"/>
      <c r="G7" s="56"/>
      <c r="H7" s="53"/>
      <c r="I7" s="53"/>
      <c r="J7" s="33"/>
      <c r="K7" s="56"/>
      <c r="L7" s="33"/>
    </row>
    <row r="8" spans="1:12" ht="19.5" customHeight="1">
      <c r="A8" s="38" t="s">
        <v>351</v>
      </c>
      <c r="B8" s="39" t="s">
        <v>326</v>
      </c>
      <c r="C8" s="36"/>
      <c r="D8" s="57"/>
      <c r="E8" s="36"/>
      <c r="F8" s="58"/>
      <c r="G8" s="59"/>
      <c r="H8" s="60"/>
      <c r="I8" s="60"/>
      <c r="J8" s="58"/>
      <c r="K8" s="59"/>
      <c r="L8" s="58"/>
    </row>
    <row r="9" spans="1:12" ht="19.5" customHeight="1">
      <c r="A9" s="40" t="s">
        <v>352</v>
      </c>
      <c r="B9" s="41" t="s">
        <v>353</v>
      </c>
      <c r="C9" s="42"/>
      <c r="D9" s="57"/>
      <c r="E9" s="42"/>
      <c r="F9" s="58"/>
      <c r="G9" s="59"/>
      <c r="H9" s="60"/>
      <c r="I9" s="60"/>
      <c r="J9" s="58"/>
      <c r="K9" s="59"/>
      <c r="L9" s="58"/>
    </row>
    <row r="10" spans="1:12" ht="19.5" customHeight="1">
      <c r="A10" s="40" t="s">
        <v>354</v>
      </c>
      <c r="B10" s="41" t="s">
        <v>355</v>
      </c>
      <c r="C10" s="42"/>
      <c r="D10" s="57"/>
      <c r="E10" s="42"/>
      <c r="F10" s="58"/>
      <c r="G10" s="59"/>
      <c r="H10" s="60"/>
      <c r="I10" s="60"/>
      <c r="J10" s="58"/>
      <c r="K10" s="59"/>
      <c r="L10" s="58"/>
    </row>
    <row r="11" spans="1:12" ht="19.5" customHeight="1">
      <c r="A11" s="38" t="s">
        <v>356</v>
      </c>
      <c r="B11" s="39" t="s">
        <v>328</v>
      </c>
      <c r="C11" s="42">
        <v>826.5</v>
      </c>
      <c r="D11" s="57"/>
      <c r="E11" s="42">
        <v>826.5</v>
      </c>
      <c r="F11" s="58"/>
      <c r="G11" s="59"/>
      <c r="H11" s="60"/>
      <c r="I11" s="60"/>
      <c r="J11" s="58"/>
      <c r="K11" s="59"/>
      <c r="L11" s="58"/>
    </row>
    <row r="12" spans="1:12" ht="19.5" customHeight="1">
      <c r="A12" s="41" t="s">
        <v>357</v>
      </c>
      <c r="B12" s="41" t="s">
        <v>358</v>
      </c>
      <c r="C12" s="42"/>
      <c r="D12" s="57"/>
      <c r="E12" s="42"/>
      <c r="F12" s="58"/>
      <c r="G12" s="59"/>
      <c r="H12" s="60"/>
      <c r="I12" s="60"/>
      <c r="J12" s="58"/>
      <c r="K12" s="59"/>
      <c r="L12" s="58"/>
    </row>
    <row r="13" spans="1:12" ht="19.5" customHeight="1">
      <c r="A13" s="41" t="s">
        <v>359</v>
      </c>
      <c r="B13" s="41" t="s">
        <v>360</v>
      </c>
      <c r="C13" s="42"/>
      <c r="D13" s="57"/>
      <c r="E13" s="42"/>
      <c r="F13" s="58"/>
      <c r="G13" s="59"/>
      <c r="H13" s="60"/>
      <c r="I13" s="60"/>
      <c r="J13" s="58"/>
      <c r="K13" s="59"/>
      <c r="L13" s="58"/>
    </row>
    <row r="14" spans="1:12" ht="19.5" customHeight="1">
      <c r="A14" s="41" t="s">
        <v>361</v>
      </c>
      <c r="B14" s="41" t="s">
        <v>362</v>
      </c>
      <c r="C14" s="42"/>
      <c r="D14" s="57"/>
      <c r="E14" s="42"/>
      <c r="F14" s="58"/>
      <c r="G14" s="59"/>
      <c r="H14" s="60"/>
      <c r="I14" s="60"/>
      <c r="J14" s="58"/>
      <c r="K14" s="59"/>
      <c r="L14" s="58"/>
    </row>
    <row r="15" spans="1:12" ht="19.5" customHeight="1">
      <c r="A15" s="41" t="s">
        <v>363</v>
      </c>
      <c r="B15" s="41" t="s">
        <v>364</v>
      </c>
      <c r="C15" s="42"/>
      <c r="D15" s="57"/>
      <c r="E15" s="42"/>
      <c r="F15" s="58"/>
      <c r="G15" s="59"/>
      <c r="H15" s="60"/>
      <c r="I15" s="60"/>
      <c r="J15" s="58"/>
      <c r="K15" s="59"/>
      <c r="L15" s="58"/>
    </row>
    <row r="16" spans="1:12" ht="19.5" customHeight="1">
      <c r="A16" s="41" t="s">
        <v>365</v>
      </c>
      <c r="B16" s="41" t="s">
        <v>366</v>
      </c>
      <c r="C16" s="42"/>
      <c r="D16" s="57"/>
      <c r="E16" s="42"/>
      <c r="F16" s="58"/>
      <c r="G16" s="59"/>
      <c r="H16" s="60"/>
      <c r="I16" s="60"/>
      <c r="J16" s="58"/>
      <c r="K16" s="59"/>
      <c r="L16" s="58"/>
    </row>
    <row r="17" spans="1:12" ht="19.5" customHeight="1">
      <c r="A17" s="41" t="s">
        <v>367</v>
      </c>
      <c r="B17" s="41" t="s">
        <v>368</v>
      </c>
      <c r="C17" s="42"/>
      <c r="D17" s="57"/>
      <c r="E17" s="42"/>
      <c r="F17" s="58"/>
      <c r="G17" s="59"/>
      <c r="H17" s="60"/>
      <c r="I17" s="60"/>
      <c r="J17" s="58"/>
      <c r="K17" s="59"/>
      <c r="L17" s="58"/>
    </row>
    <row r="18" spans="1:12" ht="19.5" customHeight="1">
      <c r="A18" s="41" t="s">
        <v>369</v>
      </c>
      <c r="B18" s="41" t="s">
        <v>370</v>
      </c>
      <c r="C18" s="42">
        <v>826.505544</v>
      </c>
      <c r="D18" s="57"/>
      <c r="E18" s="42">
        <v>826.505544</v>
      </c>
      <c r="F18" s="58"/>
      <c r="G18" s="59"/>
      <c r="H18" s="60"/>
      <c r="I18" s="60"/>
      <c r="J18" s="58"/>
      <c r="K18" s="59"/>
      <c r="L18" s="58"/>
    </row>
    <row r="19" spans="1:12" ht="19.5" customHeight="1">
      <c r="A19" s="41" t="s">
        <v>371</v>
      </c>
      <c r="B19" s="41" t="s">
        <v>372</v>
      </c>
      <c r="C19" s="42"/>
      <c r="D19" s="57"/>
      <c r="E19" s="42"/>
      <c r="F19" s="58"/>
      <c r="G19" s="59"/>
      <c r="H19" s="60"/>
      <c r="I19" s="60"/>
      <c r="J19" s="58"/>
      <c r="K19" s="59"/>
      <c r="L19" s="58"/>
    </row>
    <row r="20" spans="1:12" ht="19.5" customHeight="1">
      <c r="A20" s="41" t="s">
        <v>373</v>
      </c>
      <c r="B20" s="41" t="s">
        <v>374</v>
      </c>
      <c r="C20" s="42"/>
      <c r="D20" s="57"/>
      <c r="E20" s="42"/>
      <c r="F20" s="58"/>
      <c r="G20" s="59"/>
      <c r="H20" s="60"/>
      <c r="I20" s="60"/>
      <c r="J20" s="58"/>
      <c r="K20" s="59"/>
      <c r="L20" s="58"/>
    </row>
    <row r="21" spans="1:12" ht="19.5" customHeight="1">
      <c r="A21" s="41" t="s">
        <v>375</v>
      </c>
      <c r="B21" s="41" t="s">
        <v>376</v>
      </c>
      <c r="C21" s="42"/>
      <c r="D21" s="57"/>
      <c r="E21" s="42"/>
      <c r="F21" s="58"/>
      <c r="G21" s="59"/>
      <c r="H21" s="60"/>
      <c r="I21" s="60"/>
      <c r="J21" s="58"/>
      <c r="K21" s="59"/>
      <c r="L21" s="58"/>
    </row>
    <row r="22" spans="1:12" ht="19.5" customHeight="1">
      <c r="A22" s="41" t="s">
        <v>377</v>
      </c>
      <c r="B22" s="41" t="s">
        <v>378</v>
      </c>
      <c r="C22" s="42"/>
      <c r="D22" s="57"/>
      <c r="E22" s="42"/>
      <c r="F22" s="58"/>
      <c r="G22" s="59"/>
      <c r="H22" s="60"/>
      <c r="I22" s="60"/>
      <c r="J22" s="58"/>
      <c r="K22" s="59"/>
      <c r="L22" s="58"/>
    </row>
    <row r="23" spans="1:12" ht="19.5" customHeight="1">
      <c r="A23" s="40" t="s">
        <v>379</v>
      </c>
      <c r="B23" s="41" t="s">
        <v>380</v>
      </c>
      <c r="C23" s="42"/>
      <c r="D23" s="57"/>
      <c r="E23" s="42"/>
      <c r="F23" s="58"/>
      <c r="G23" s="59"/>
      <c r="H23" s="60"/>
      <c r="I23" s="60"/>
      <c r="J23" s="58"/>
      <c r="K23" s="59"/>
      <c r="L23" s="58"/>
    </row>
    <row r="24" spans="1:12" ht="19.5" customHeight="1">
      <c r="A24" s="41" t="s">
        <v>381</v>
      </c>
      <c r="B24" s="41" t="s">
        <v>382</v>
      </c>
      <c r="C24" s="42"/>
      <c r="D24" s="57"/>
      <c r="E24" s="42"/>
      <c r="F24" s="58"/>
      <c r="G24" s="59"/>
      <c r="H24" s="60"/>
      <c r="I24" s="60"/>
      <c r="J24" s="58"/>
      <c r="K24" s="59"/>
      <c r="L24" s="58"/>
    </row>
    <row r="25" spans="1:12" ht="19.5" customHeight="1">
      <c r="A25" s="41" t="s">
        <v>383</v>
      </c>
      <c r="B25" s="41" t="s">
        <v>384</v>
      </c>
      <c r="C25" s="42"/>
      <c r="D25" s="57"/>
      <c r="E25" s="42"/>
      <c r="F25" s="58"/>
      <c r="G25" s="59"/>
      <c r="H25" s="60"/>
      <c r="I25" s="60"/>
      <c r="J25" s="58"/>
      <c r="K25" s="59"/>
      <c r="L25" s="58"/>
    </row>
    <row r="26" spans="1:12" ht="19.5" customHeight="1">
      <c r="A26" s="40" t="s">
        <v>385</v>
      </c>
      <c r="B26" s="41" t="s">
        <v>386</v>
      </c>
      <c r="C26" s="42"/>
      <c r="D26" s="57"/>
      <c r="E26" s="42"/>
      <c r="F26" s="58"/>
      <c r="G26" s="59"/>
      <c r="H26" s="60"/>
      <c r="I26" s="60"/>
      <c r="J26" s="58"/>
      <c r="K26" s="59"/>
      <c r="L26" s="58"/>
    </row>
    <row r="27" spans="1:12" ht="19.5" customHeight="1">
      <c r="A27" s="41" t="s">
        <v>387</v>
      </c>
      <c r="B27" s="41" t="s">
        <v>388</v>
      </c>
      <c r="C27" s="42"/>
      <c r="D27" s="57"/>
      <c r="E27" s="42"/>
      <c r="F27" s="58"/>
      <c r="G27" s="59"/>
      <c r="H27" s="60"/>
      <c r="I27" s="60"/>
      <c r="J27" s="58"/>
      <c r="K27" s="59"/>
      <c r="L27" s="58"/>
    </row>
    <row r="28" spans="1:12" ht="19.5" customHeight="1">
      <c r="A28" s="41" t="s">
        <v>389</v>
      </c>
      <c r="B28" s="41" t="s">
        <v>390</v>
      </c>
      <c r="C28" s="42"/>
      <c r="D28" s="57"/>
      <c r="E28" s="42"/>
      <c r="F28" s="58"/>
      <c r="G28" s="59"/>
      <c r="H28" s="60"/>
      <c r="I28" s="60"/>
      <c r="J28" s="58"/>
      <c r="K28" s="59"/>
      <c r="L28" s="58"/>
    </row>
    <row r="29" spans="1:12" ht="19.5" customHeight="1">
      <c r="A29" s="41" t="s">
        <v>391</v>
      </c>
      <c r="B29" s="41" t="s">
        <v>392</v>
      </c>
      <c r="C29" s="42"/>
      <c r="D29" s="57"/>
      <c r="E29" s="42"/>
      <c r="F29" s="58"/>
      <c r="G29" s="59"/>
      <c r="H29" s="60"/>
      <c r="I29" s="60"/>
      <c r="J29" s="58"/>
      <c r="K29" s="59"/>
      <c r="L29" s="58"/>
    </row>
    <row r="30" spans="1:12" ht="19.5" customHeight="1">
      <c r="A30" s="41" t="s">
        <v>393</v>
      </c>
      <c r="B30" s="41" t="s">
        <v>394</v>
      </c>
      <c r="C30" s="42"/>
      <c r="D30" s="57"/>
      <c r="E30" s="42"/>
      <c r="F30" s="58"/>
      <c r="G30" s="59"/>
      <c r="H30" s="60"/>
      <c r="I30" s="60"/>
      <c r="J30" s="58"/>
      <c r="K30" s="59"/>
      <c r="L30" s="58"/>
    </row>
    <row r="31" spans="1:12" ht="19.5" customHeight="1">
      <c r="A31" s="39" t="s">
        <v>395</v>
      </c>
      <c r="B31" s="39" t="s">
        <v>330</v>
      </c>
      <c r="C31" s="42">
        <v>414.83</v>
      </c>
      <c r="D31" s="57"/>
      <c r="E31" s="42">
        <v>414.83</v>
      </c>
      <c r="F31" s="58"/>
      <c r="G31" s="59"/>
      <c r="H31" s="60"/>
      <c r="I31" s="60"/>
      <c r="J31" s="58"/>
      <c r="K31" s="59"/>
      <c r="L31" s="58"/>
    </row>
    <row r="32" spans="1:12" ht="19.5" customHeight="1">
      <c r="A32" s="41" t="s">
        <v>396</v>
      </c>
      <c r="B32" s="41" t="s">
        <v>397</v>
      </c>
      <c r="C32" s="42">
        <v>414.83</v>
      </c>
      <c r="D32" s="57"/>
      <c r="E32" s="42">
        <v>414.83</v>
      </c>
      <c r="F32" s="58"/>
      <c r="G32" s="59"/>
      <c r="H32" s="60"/>
      <c r="I32" s="60"/>
      <c r="J32" s="58"/>
      <c r="K32" s="59"/>
      <c r="L32" s="58"/>
    </row>
    <row r="33" spans="1:12" ht="19.5" customHeight="1">
      <c r="A33" s="40" t="s">
        <v>398</v>
      </c>
      <c r="B33" s="41" t="s">
        <v>399</v>
      </c>
      <c r="C33" s="42"/>
      <c r="D33" s="57"/>
      <c r="E33" s="42"/>
      <c r="F33" s="58"/>
      <c r="G33" s="59"/>
      <c r="H33" s="60"/>
      <c r="I33" s="60"/>
      <c r="J33" s="58"/>
      <c r="K33" s="59"/>
      <c r="L33" s="58"/>
    </row>
    <row r="34" spans="1:12" ht="19.5" customHeight="1">
      <c r="A34" s="40" t="s">
        <v>400</v>
      </c>
      <c r="B34" s="41" t="s">
        <v>401</v>
      </c>
      <c r="C34" s="42">
        <v>75.684864</v>
      </c>
      <c r="D34" s="57"/>
      <c r="E34" s="42">
        <v>75.684864</v>
      </c>
      <c r="F34" s="58"/>
      <c r="G34" s="59"/>
      <c r="H34" s="60"/>
      <c r="I34" s="60"/>
      <c r="J34" s="58"/>
      <c r="K34" s="59"/>
      <c r="L34" s="58"/>
    </row>
    <row r="35" spans="1:12" ht="19.5" customHeight="1">
      <c r="A35" s="40" t="s">
        <v>402</v>
      </c>
      <c r="B35" s="41" t="s">
        <v>403</v>
      </c>
      <c r="C35" s="42">
        <v>37.842432</v>
      </c>
      <c r="D35" s="57"/>
      <c r="E35" s="42">
        <v>37.842432</v>
      </c>
      <c r="F35" s="58"/>
      <c r="G35" s="59"/>
      <c r="H35" s="60"/>
      <c r="I35" s="60"/>
      <c r="J35" s="58"/>
      <c r="K35" s="59"/>
      <c r="L35" s="58"/>
    </row>
    <row r="36" spans="1:12" ht="19.5" customHeight="1">
      <c r="A36" s="41" t="s">
        <v>404</v>
      </c>
      <c r="B36" s="41" t="s">
        <v>405</v>
      </c>
      <c r="C36" s="42">
        <v>301.3</v>
      </c>
      <c r="D36" s="57"/>
      <c r="E36" s="42">
        <v>301.3</v>
      </c>
      <c r="F36" s="58"/>
      <c r="G36" s="59"/>
      <c r="H36" s="60"/>
      <c r="I36" s="60"/>
      <c r="J36" s="58"/>
      <c r="K36" s="59"/>
      <c r="L36" s="58"/>
    </row>
    <row r="37" spans="1:12" ht="19.5" customHeight="1">
      <c r="A37" s="41" t="s">
        <v>406</v>
      </c>
      <c r="B37" s="41" t="s">
        <v>407</v>
      </c>
      <c r="C37" s="42"/>
      <c r="D37" s="57"/>
      <c r="E37" s="42"/>
      <c r="F37" s="58"/>
      <c r="G37" s="59"/>
      <c r="H37" s="60"/>
      <c r="I37" s="60"/>
      <c r="J37" s="58"/>
      <c r="K37" s="59"/>
      <c r="L37" s="58"/>
    </row>
    <row r="38" spans="1:12" ht="19.5" customHeight="1">
      <c r="A38" s="40" t="s">
        <v>408</v>
      </c>
      <c r="B38" s="41" t="s">
        <v>409</v>
      </c>
      <c r="C38" s="42"/>
      <c r="D38" s="57"/>
      <c r="E38" s="42"/>
      <c r="F38" s="58"/>
      <c r="G38" s="59"/>
      <c r="H38" s="60"/>
      <c r="I38" s="60"/>
      <c r="J38" s="58"/>
      <c r="K38" s="59"/>
      <c r="L38" s="58"/>
    </row>
    <row r="39" spans="1:12" ht="19.5" customHeight="1">
      <c r="A39" s="40" t="s">
        <v>410</v>
      </c>
      <c r="B39" s="41" t="s">
        <v>411</v>
      </c>
      <c r="C39" s="42"/>
      <c r="D39" s="57"/>
      <c r="E39" s="42"/>
      <c r="F39" s="58"/>
      <c r="G39" s="59"/>
      <c r="H39" s="60"/>
      <c r="I39" s="60"/>
      <c r="J39" s="58"/>
      <c r="K39" s="59"/>
      <c r="L39" s="58"/>
    </row>
    <row r="40" spans="1:12" ht="19.5" customHeight="1">
      <c r="A40" s="40" t="s">
        <v>412</v>
      </c>
      <c r="B40" s="41" t="s">
        <v>413</v>
      </c>
      <c r="C40" s="42"/>
      <c r="D40" s="57"/>
      <c r="E40" s="42"/>
      <c r="F40" s="58"/>
      <c r="G40" s="59"/>
      <c r="H40" s="60"/>
      <c r="I40" s="60"/>
      <c r="J40" s="58"/>
      <c r="K40" s="59"/>
      <c r="L40" s="58"/>
    </row>
    <row r="41" spans="1:12" ht="19.5" customHeight="1">
      <c r="A41" s="40" t="s">
        <v>414</v>
      </c>
      <c r="B41" s="41" t="s">
        <v>415</v>
      </c>
      <c r="C41" s="42"/>
      <c r="D41" s="57"/>
      <c r="E41" s="42"/>
      <c r="F41" s="58"/>
      <c r="G41" s="59"/>
      <c r="H41" s="60"/>
      <c r="I41" s="60"/>
      <c r="J41" s="58"/>
      <c r="K41" s="59"/>
      <c r="L41" s="58"/>
    </row>
    <row r="42" spans="1:12" ht="19.5" customHeight="1">
      <c r="A42" s="40" t="s">
        <v>416</v>
      </c>
      <c r="B42" s="41" t="s">
        <v>417</v>
      </c>
      <c r="C42" s="42"/>
      <c r="D42" s="57"/>
      <c r="E42" s="42"/>
      <c r="F42" s="58"/>
      <c r="G42" s="59"/>
      <c r="H42" s="60"/>
      <c r="I42" s="60"/>
      <c r="J42" s="58"/>
      <c r="K42" s="59"/>
      <c r="L42" s="58"/>
    </row>
    <row r="43" spans="1:12" ht="19.5" customHeight="1">
      <c r="A43" s="39" t="s">
        <v>418</v>
      </c>
      <c r="B43" s="39" t="s">
        <v>331</v>
      </c>
      <c r="C43" s="36">
        <v>92.6</v>
      </c>
      <c r="D43" s="57"/>
      <c r="E43" s="36">
        <v>92.6</v>
      </c>
      <c r="F43" s="58"/>
      <c r="G43" s="59"/>
      <c r="H43" s="60"/>
      <c r="I43" s="60"/>
      <c r="J43" s="58"/>
      <c r="K43" s="59"/>
      <c r="L43" s="58"/>
    </row>
    <row r="44" spans="1:12" ht="19.5" customHeight="1">
      <c r="A44" s="41" t="s">
        <v>419</v>
      </c>
      <c r="B44" s="41" t="s">
        <v>420</v>
      </c>
      <c r="C44" s="42">
        <v>92.6</v>
      </c>
      <c r="D44" s="57"/>
      <c r="E44" s="42">
        <v>92.6</v>
      </c>
      <c r="F44" s="58"/>
      <c r="G44" s="59"/>
      <c r="H44" s="60"/>
      <c r="I44" s="60"/>
      <c r="J44" s="58"/>
      <c r="K44" s="59"/>
      <c r="L44" s="58"/>
    </row>
    <row r="45" spans="1:12" ht="19.5" customHeight="1">
      <c r="A45" s="41" t="s">
        <v>421</v>
      </c>
      <c r="B45" s="41" t="s">
        <v>422</v>
      </c>
      <c r="C45" s="42"/>
      <c r="D45" s="57"/>
      <c r="E45" s="42"/>
      <c r="F45" s="58"/>
      <c r="G45" s="59"/>
      <c r="H45" s="60"/>
      <c r="I45" s="60"/>
      <c r="J45" s="58"/>
      <c r="K45" s="59"/>
      <c r="L45" s="58"/>
    </row>
    <row r="46" spans="1:12" ht="19.5" customHeight="1">
      <c r="A46" s="41" t="s">
        <v>423</v>
      </c>
      <c r="B46" s="41" t="s">
        <v>424</v>
      </c>
      <c r="C46" s="42">
        <v>57.436862</v>
      </c>
      <c r="D46" s="57"/>
      <c r="E46" s="42">
        <v>57.436862</v>
      </c>
      <c r="F46" s="58"/>
      <c r="G46" s="59"/>
      <c r="H46" s="60"/>
      <c r="I46" s="60"/>
      <c r="J46" s="58"/>
      <c r="K46" s="59"/>
      <c r="L46" s="58"/>
    </row>
    <row r="47" spans="1:12" ht="19.5" customHeight="1">
      <c r="A47" s="41" t="s">
        <v>425</v>
      </c>
      <c r="B47" s="41" t="s">
        <v>426</v>
      </c>
      <c r="C47" s="42"/>
      <c r="D47" s="57"/>
      <c r="E47" s="42"/>
      <c r="F47" s="58"/>
      <c r="G47" s="59"/>
      <c r="H47" s="60"/>
      <c r="I47" s="60"/>
      <c r="J47" s="58"/>
      <c r="K47" s="59"/>
      <c r="L47" s="58"/>
    </row>
    <row r="48" spans="1:12" ht="19.5" customHeight="1">
      <c r="A48" s="40" t="s">
        <v>427</v>
      </c>
      <c r="B48" s="41" t="s">
        <v>428</v>
      </c>
      <c r="C48" s="42">
        <v>35.16</v>
      </c>
      <c r="D48" s="57"/>
      <c r="E48" s="42">
        <v>35.16</v>
      </c>
      <c r="F48" s="58"/>
      <c r="G48" s="59"/>
      <c r="H48" s="60"/>
      <c r="I48" s="60"/>
      <c r="J48" s="58"/>
      <c r="K48" s="59"/>
      <c r="L48" s="58"/>
    </row>
    <row r="49" spans="1:12" ht="19.5" customHeight="1">
      <c r="A49" s="40" t="s">
        <v>429</v>
      </c>
      <c r="B49" s="41" t="s">
        <v>430</v>
      </c>
      <c r="C49" s="42"/>
      <c r="D49" s="57"/>
      <c r="E49" s="42"/>
      <c r="F49" s="58"/>
      <c r="G49" s="59"/>
      <c r="H49" s="60"/>
      <c r="I49" s="60"/>
      <c r="J49" s="58"/>
      <c r="K49" s="59"/>
      <c r="L49" s="58"/>
    </row>
    <row r="50" spans="1:12" ht="19.5" customHeight="1">
      <c r="A50" s="40" t="s">
        <v>431</v>
      </c>
      <c r="B50" s="41" t="s">
        <v>432</v>
      </c>
      <c r="C50" s="42"/>
      <c r="D50" s="57"/>
      <c r="E50" s="42"/>
      <c r="F50" s="58"/>
      <c r="G50" s="59"/>
      <c r="H50" s="60"/>
      <c r="I50" s="60"/>
      <c r="J50" s="58"/>
      <c r="K50" s="59"/>
      <c r="L50" s="58"/>
    </row>
    <row r="51" spans="1:12" ht="19.5" customHeight="1">
      <c r="A51" s="39" t="s">
        <v>433</v>
      </c>
      <c r="B51" s="39" t="s">
        <v>336</v>
      </c>
      <c r="C51" s="36">
        <v>56.76</v>
      </c>
      <c r="D51" s="57"/>
      <c r="E51" s="36">
        <v>56.76</v>
      </c>
      <c r="F51" s="58"/>
      <c r="G51" s="59"/>
      <c r="H51" s="60"/>
      <c r="I51" s="60"/>
      <c r="J51" s="58"/>
      <c r="K51" s="59"/>
      <c r="L51" s="58"/>
    </row>
    <row r="52" spans="1:12" ht="19.5" customHeight="1">
      <c r="A52" s="41" t="s">
        <v>434</v>
      </c>
      <c r="B52" s="41" t="s">
        <v>435</v>
      </c>
      <c r="C52" s="42">
        <v>56.76</v>
      </c>
      <c r="D52" s="57"/>
      <c r="E52" s="42">
        <v>56.76</v>
      </c>
      <c r="F52" s="58"/>
      <c r="G52" s="59"/>
      <c r="H52" s="60"/>
      <c r="I52" s="60"/>
      <c r="J52" s="58"/>
      <c r="K52" s="59"/>
      <c r="L52" s="58"/>
    </row>
    <row r="53" spans="1:12" ht="19.5" customHeight="1">
      <c r="A53" s="41" t="s">
        <v>436</v>
      </c>
      <c r="B53" s="41" t="s">
        <v>437</v>
      </c>
      <c r="C53" s="42">
        <v>56.763648</v>
      </c>
      <c r="D53" s="57"/>
      <c r="E53" s="42">
        <v>56.763648</v>
      </c>
      <c r="F53" s="58"/>
      <c r="G53" s="59"/>
      <c r="H53" s="60"/>
      <c r="I53" s="60"/>
      <c r="J53" s="58"/>
      <c r="K53" s="59"/>
      <c r="L53" s="58"/>
    </row>
    <row r="54" spans="1:12" s="22" customFormat="1" ht="22.5" customHeight="1">
      <c r="A54" s="43" t="s">
        <v>582</v>
      </c>
      <c r="B54" s="44" t="s">
        <v>339</v>
      </c>
      <c r="C54" s="36">
        <f>SUM(D54:L54)</f>
        <v>0</v>
      </c>
      <c r="D54" s="36"/>
      <c r="E54" s="61"/>
      <c r="F54" s="61"/>
      <c r="G54" s="61"/>
      <c r="H54" s="61"/>
      <c r="I54" s="61"/>
      <c r="J54" s="61"/>
      <c r="K54" s="61"/>
      <c r="L54" s="61"/>
    </row>
    <row r="55" spans="1:12" ht="28.5" customHeight="1">
      <c r="A55" s="46" t="s">
        <v>583</v>
      </c>
      <c r="B55" s="47" t="s">
        <v>584</v>
      </c>
      <c r="C55" s="42">
        <f>SUM(D55:L55)</f>
        <v>0</v>
      </c>
      <c r="D55" s="42"/>
      <c r="E55" s="62"/>
      <c r="F55" s="62"/>
      <c r="G55" s="62"/>
      <c r="H55" s="62"/>
      <c r="I55" s="62"/>
      <c r="J55" s="62"/>
      <c r="K55" s="62"/>
      <c r="L55" s="62"/>
    </row>
    <row r="56" spans="1:12" ht="28.5" customHeight="1">
      <c r="A56" s="46" t="s">
        <v>585</v>
      </c>
      <c r="B56" s="47" t="s">
        <v>586</v>
      </c>
      <c r="C56" s="42">
        <f>SUM(D56:L56)</f>
        <v>0</v>
      </c>
      <c r="D56" s="42"/>
      <c r="E56" s="63"/>
      <c r="F56" s="62"/>
      <c r="G56" s="62"/>
      <c r="H56" s="62"/>
      <c r="I56" s="62"/>
      <c r="J56" s="62"/>
      <c r="K56" s="62"/>
      <c r="L56" s="62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G9" sqref="G9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587</v>
      </c>
      <c r="B1" s="25"/>
    </row>
    <row r="2" spans="1:8" ht="44.25" customHeight="1">
      <c r="A2" s="196" t="s">
        <v>662</v>
      </c>
      <c r="B2" s="196"/>
      <c r="C2" s="196"/>
      <c r="D2" s="196"/>
      <c r="E2" s="196"/>
      <c r="F2" s="196"/>
      <c r="G2" s="196"/>
      <c r="H2" s="196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312</v>
      </c>
    </row>
    <row r="5" spans="1:8" ht="29.25" customHeight="1">
      <c r="A5" s="18" t="s">
        <v>346</v>
      </c>
      <c r="B5" s="18" t="s">
        <v>347</v>
      </c>
      <c r="C5" s="18" t="s">
        <v>317</v>
      </c>
      <c r="D5" s="33" t="s">
        <v>349</v>
      </c>
      <c r="E5" s="18" t="s">
        <v>350</v>
      </c>
      <c r="F5" s="18" t="s">
        <v>588</v>
      </c>
      <c r="G5" s="18" t="s">
        <v>589</v>
      </c>
      <c r="H5" s="18" t="s">
        <v>590</v>
      </c>
    </row>
    <row r="6" spans="1:8" s="22" customFormat="1" ht="29.25" customHeight="1">
      <c r="A6" s="34"/>
      <c r="B6" s="35" t="s">
        <v>317</v>
      </c>
      <c r="C6" s="36">
        <f>C7+C10+C30+C42+C50+C53</f>
        <v>1390.6899999999998</v>
      </c>
      <c r="D6" s="36">
        <f>D7+D10+D30+D42+D50+D53</f>
        <v>1390.6899999999998</v>
      </c>
      <c r="E6" s="36">
        <f>E7+E10+E30+E42+E50+E53</f>
        <v>11614.73</v>
      </c>
      <c r="F6" s="37"/>
      <c r="G6" s="37"/>
      <c r="H6" s="37"/>
    </row>
    <row r="7" spans="1:8" ht="29.25" customHeight="1">
      <c r="A7" s="38" t="s">
        <v>351</v>
      </c>
      <c r="B7" s="39" t="s">
        <v>326</v>
      </c>
      <c r="C7" s="36"/>
      <c r="D7" s="36"/>
      <c r="E7" s="36">
        <v>2252</v>
      </c>
      <c r="F7" s="37"/>
      <c r="G7" s="37"/>
      <c r="H7" s="37"/>
    </row>
    <row r="8" spans="1:8" ht="29.25" customHeight="1">
      <c r="A8" s="40" t="s">
        <v>352</v>
      </c>
      <c r="B8" s="41" t="s">
        <v>353</v>
      </c>
      <c r="C8" s="42"/>
      <c r="D8" s="42"/>
      <c r="E8" s="42">
        <v>2252</v>
      </c>
      <c r="F8" s="37"/>
      <c r="G8" s="37"/>
      <c r="H8" s="37"/>
    </row>
    <row r="9" spans="1:8" ht="29.25" customHeight="1">
      <c r="A9" s="40" t="s">
        <v>354</v>
      </c>
      <c r="B9" s="41" t="s">
        <v>355</v>
      </c>
      <c r="C9" s="42"/>
      <c r="D9" s="42"/>
      <c r="E9" s="42">
        <v>2252</v>
      </c>
      <c r="F9" s="37"/>
      <c r="G9" s="37"/>
      <c r="H9" s="37"/>
    </row>
    <row r="10" spans="1:8" ht="29.25" customHeight="1">
      <c r="A10" s="38" t="s">
        <v>356</v>
      </c>
      <c r="B10" s="39" t="s">
        <v>328</v>
      </c>
      <c r="C10" s="42">
        <v>826.5</v>
      </c>
      <c r="D10" s="42">
        <v>826.5</v>
      </c>
      <c r="E10" s="36">
        <v>9321.869999999999</v>
      </c>
      <c r="F10" s="37"/>
      <c r="G10" s="37"/>
      <c r="H10" s="37"/>
    </row>
    <row r="11" spans="1:8" ht="29.25" customHeight="1">
      <c r="A11" s="41" t="s">
        <v>357</v>
      </c>
      <c r="B11" s="41" t="s">
        <v>358</v>
      </c>
      <c r="C11" s="42"/>
      <c r="D11" s="42"/>
      <c r="E11" s="42">
        <v>3645.25</v>
      </c>
      <c r="F11" s="37"/>
      <c r="G11" s="37"/>
      <c r="H11" s="37"/>
    </row>
    <row r="12" spans="1:8" ht="29.25" customHeight="1">
      <c r="A12" s="41" t="s">
        <v>359</v>
      </c>
      <c r="B12" s="41" t="s">
        <v>360</v>
      </c>
      <c r="C12" s="42"/>
      <c r="D12" s="42"/>
      <c r="E12" s="42">
        <v>1</v>
      </c>
      <c r="F12" s="37"/>
      <c r="G12" s="37"/>
      <c r="H12" s="37"/>
    </row>
    <row r="13" spans="1:8" ht="29.25" customHeight="1">
      <c r="A13" s="41" t="s">
        <v>361</v>
      </c>
      <c r="B13" s="41" t="s">
        <v>362</v>
      </c>
      <c r="C13" s="42"/>
      <c r="D13" s="42"/>
      <c r="E13" s="42">
        <v>346.55</v>
      </c>
      <c r="F13" s="37"/>
      <c r="G13" s="37"/>
      <c r="H13" s="37"/>
    </row>
    <row r="14" spans="1:8" ht="29.25" customHeight="1">
      <c r="A14" s="41" t="s">
        <v>363</v>
      </c>
      <c r="B14" s="41" t="s">
        <v>364</v>
      </c>
      <c r="C14" s="42"/>
      <c r="D14" s="42"/>
      <c r="E14" s="42">
        <v>3297.7</v>
      </c>
      <c r="F14" s="37"/>
      <c r="G14" s="37"/>
      <c r="H14" s="37"/>
    </row>
    <row r="15" spans="1:8" ht="29.25" customHeight="1">
      <c r="A15" s="41" t="s">
        <v>365</v>
      </c>
      <c r="B15" s="41" t="s">
        <v>366</v>
      </c>
      <c r="C15" s="42"/>
      <c r="D15" s="42"/>
      <c r="E15" s="42">
        <v>3414.8</v>
      </c>
      <c r="F15" s="37"/>
      <c r="G15" s="37"/>
      <c r="H15" s="37"/>
    </row>
    <row r="16" spans="1:8" ht="29.25" customHeight="1">
      <c r="A16" s="41" t="s">
        <v>367</v>
      </c>
      <c r="B16" s="41" t="s">
        <v>368</v>
      </c>
      <c r="C16" s="42"/>
      <c r="D16" s="42"/>
      <c r="E16" s="42">
        <v>884.64</v>
      </c>
      <c r="F16" s="37"/>
      <c r="G16" s="37"/>
      <c r="H16" s="37"/>
    </row>
    <row r="17" spans="1:8" ht="29.25" customHeight="1">
      <c r="A17" s="41" t="s">
        <v>369</v>
      </c>
      <c r="B17" s="41" t="s">
        <v>370</v>
      </c>
      <c r="C17" s="42">
        <v>826.505544</v>
      </c>
      <c r="D17" s="42">
        <v>825.42</v>
      </c>
      <c r="E17" s="42">
        <v>1.08</v>
      </c>
      <c r="F17" s="37"/>
      <c r="G17" s="37"/>
      <c r="H17" s="37"/>
    </row>
    <row r="18" spans="1:8" ht="29.25" customHeight="1">
      <c r="A18" s="41" t="s">
        <v>371</v>
      </c>
      <c r="B18" s="41" t="s">
        <v>372</v>
      </c>
      <c r="C18" s="42"/>
      <c r="D18" s="42"/>
      <c r="E18" s="42">
        <v>184.07</v>
      </c>
      <c r="F18" s="37"/>
      <c r="G18" s="37"/>
      <c r="H18" s="37"/>
    </row>
    <row r="19" spans="1:8" ht="29.25" customHeight="1">
      <c r="A19" s="41" t="s">
        <v>373</v>
      </c>
      <c r="B19" s="41" t="s">
        <v>374</v>
      </c>
      <c r="C19" s="42"/>
      <c r="D19" s="42"/>
      <c r="E19" s="42">
        <v>1636.05</v>
      </c>
      <c r="F19" s="37"/>
      <c r="G19" s="37"/>
      <c r="H19" s="37"/>
    </row>
    <row r="20" spans="1:8" ht="29.25" customHeight="1">
      <c r="A20" s="41" t="s">
        <v>375</v>
      </c>
      <c r="B20" s="41" t="s">
        <v>376</v>
      </c>
      <c r="C20" s="42"/>
      <c r="D20" s="42"/>
      <c r="E20" s="42">
        <v>499.6</v>
      </c>
      <c r="F20" s="37"/>
      <c r="G20" s="37"/>
      <c r="H20" s="37"/>
    </row>
    <row r="21" spans="1:8" ht="29.25" customHeight="1">
      <c r="A21" s="41" t="s">
        <v>377</v>
      </c>
      <c r="B21" s="41" t="s">
        <v>378</v>
      </c>
      <c r="C21" s="42"/>
      <c r="D21" s="42"/>
      <c r="E21" s="42">
        <v>467.62</v>
      </c>
      <c r="F21" s="37"/>
      <c r="G21" s="37"/>
      <c r="H21" s="37"/>
    </row>
    <row r="22" spans="1:8" ht="29.25" customHeight="1">
      <c r="A22" s="40" t="s">
        <v>379</v>
      </c>
      <c r="B22" s="41" t="s">
        <v>380</v>
      </c>
      <c r="C22" s="42"/>
      <c r="D22" s="42"/>
      <c r="E22" s="42">
        <v>467.62</v>
      </c>
      <c r="F22" s="37"/>
      <c r="G22" s="37"/>
      <c r="H22" s="37"/>
    </row>
    <row r="23" spans="1:8" ht="29.25" customHeight="1">
      <c r="A23" s="41" t="s">
        <v>381</v>
      </c>
      <c r="B23" s="41" t="s">
        <v>382</v>
      </c>
      <c r="C23" s="42"/>
      <c r="D23" s="42"/>
      <c r="E23" s="42">
        <v>0</v>
      </c>
      <c r="F23" s="37"/>
      <c r="G23" s="37"/>
      <c r="H23" s="37"/>
    </row>
    <row r="24" spans="1:8" ht="29.25" customHeight="1">
      <c r="A24" s="41" t="s">
        <v>383</v>
      </c>
      <c r="B24" s="41" t="s">
        <v>384</v>
      </c>
      <c r="C24" s="42"/>
      <c r="D24" s="42"/>
      <c r="E24" s="42">
        <v>0</v>
      </c>
      <c r="F24" s="37"/>
      <c r="G24" s="37"/>
      <c r="H24" s="37"/>
    </row>
    <row r="25" spans="1:8" ht="29.25" customHeight="1">
      <c r="A25" s="40" t="s">
        <v>385</v>
      </c>
      <c r="B25" s="41" t="s">
        <v>386</v>
      </c>
      <c r="C25" s="42"/>
      <c r="D25" s="42"/>
      <c r="E25" s="42">
        <v>0</v>
      </c>
      <c r="F25" s="37"/>
      <c r="G25" s="37"/>
      <c r="H25" s="37"/>
    </row>
    <row r="26" spans="1:8" ht="29.25" customHeight="1">
      <c r="A26" s="41" t="s">
        <v>387</v>
      </c>
      <c r="B26" s="41" t="s">
        <v>388</v>
      </c>
      <c r="C26" s="42"/>
      <c r="D26" s="42"/>
      <c r="E26" s="42">
        <v>10</v>
      </c>
      <c r="F26" s="37"/>
      <c r="G26" s="37"/>
      <c r="H26" s="37"/>
    </row>
    <row r="27" spans="1:8" ht="29.25" customHeight="1">
      <c r="A27" s="41" t="s">
        <v>389</v>
      </c>
      <c r="B27" s="41" t="s">
        <v>390</v>
      </c>
      <c r="C27" s="42"/>
      <c r="D27" s="42"/>
      <c r="E27" s="42">
        <v>10</v>
      </c>
      <c r="F27" s="37"/>
      <c r="G27" s="37"/>
      <c r="H27" s="37"/>
    </row>
    <row r="28" spans="1:8" ht="29.25" customHeight="1">
      <c r="A28" s="41" t="s">
        <v>391</v>
      </c>
      <c r="B28" s="41" t="s">
        <v>392</v>
      </c>
      <c r="C28" s="42"/>
      <c r="D28" s="42"/>
      <c r="E28" s="42">
        <v>1784.2</v>
      </c>
      <c r="F28" s="37"/>
      <c r="G28" s="37"/>
      <c r="H28" s="37"/>
    </row>
    <row r="29" spans="1:8" ht="29.25" customHeight="1">
      <c r="A29" s="41" t="s">
        <v>393</v>
      </c>
      <c r="B29" s="41" t="s">
        <v>394</v>
      </c>
      <c r="C29" s="42"/>
      <c r="D29" s="42"/>
      <c r="E29" s="42">
        <v>1784.2</v>
      </c>
      <c r="F29" s="37"/>
      <c r="G29" s="37"/>
      <c r="H29" s="37"/>
    </row>
    <row r="30" spans="1:8" ht="29.25" customHeight="1">
      <c r="A30" s="39" t="s">
        <v>395</v>
      </c>
      <c r="B30" s="39" t="s">
        <v>330</v>
      </c>
      <c r="C30" s="42">
        <v>414.83</v>
      </c>
      <c r="D30" s="42">
        <v>414.83</v>
      </c>
      <c r="E30" s="36">
        <v>40.86</v>
      </c>
      <c r="F30" s="37"/>
      <c r="G30" s="37"/>
      <c r="H30" s="37"/>
    </row>
    <row r="31" spans="1:8" ht="29.25" customHeight="1">
      <c r="A31" s="41" t="s">
        <v>396</v>
      </c>
      <c r="B31" s="41" t="s">
        <v>397</v>
      </c>
      <c r="C31" s="42">
        <v>414.83</v>
      </c>
      <c r="D31" s="42">
        <v>414.83</v>
      </c>
      <c r="E31" s="42">
        <v>8.56</v>
      </c>
      <c r="F31" s="37"/>
      <c r="G31" s="37"/>
      <c r="H31" s="37"/>
    </row>
    <row r="32" spans="1:8" ht="29.25" customHeight="1">
      <c r="A32" s="40" t="s">
        <v>398</v>
      </c>
      <c r="B32" s="41" t="s">
        <v>399</v>
      </c>
      <c r="C32" s="42"/>
      <c r="D32" s="42"/>
      <c r="E32" s="42">
        <v>0</v>
      </c>
      <c r="F32" s="37"/>
      <c r="G32" s="37"/>
      <c r="H32" s="37"/>
    </row>
    <row r="33" spans="1:8" ht="29.25" customHeight="1">
      <c r="A33" s="40" t="s">
        <v>400</v>
      </c>
      <c r="B33" s="41" t="s">
        <v>401</v>
      </c>
      <c r="C33" s="42">
        <v>75.684864</v>
      </c>
      <c r="D33" s="42">
        <v>75.684864</v>
      </c>
      <c r="E33" s="42">
        <v>0</v>
      </c>
      <c r="F33" s="37"/>
      <c r="G33" s="37"/>
      <c r="H33" s="37"/>
    </row>
    <row r="34" spans="1:8" ht="29.25" customHeight="1">
      <c r="A34" s="40" t="s">
        <v>402</v>
      </c>
      <c r="B34" s="41" t="s">
        <v>403</v>
      </c>
      <c r="C34" s="42">
        <v>37.842432</v>
      </c>
      <c r="D34" s="42">
        <v>37.842432</v>
      </c>
      <c r="E34" s="42">
        <v>0</v>
      </c>
      <c r="F34" s="37"/>
      <c r="G34" s="37"/>
      <c r="H34" s="37"/>
    </row>
    <row r="35" spans="1:8" ht="29.25" customHeight="1">
      <c r="A35" s="41" t="s">
        <v>404</v>
      </c>
      <c r="B35" s="41" t="s">
        <v>405</v>
      </c>
      <c r="C35" s="42">
        <v>301.3</v>
      </c>
      <c r="D35" s="42">
        <v>301.3</v>
      </c>
      <c r="E35" s="42">
        <v>8.56</v>
      </c>
      <c r="F35" s="37"/>
      <c r="G35" s="37"/>
      <c r="H35" s="37"/>
    </row>
    <row r="36" spans="1:8" ht="29.25" customHeight="1">
      <c r="A36" s="41" t="s">
        <v>406</v>
      </c>
      <c r="B36" s="41" t="s">
        <v>407</v>
      </c>
      <c r="C36" s="42"/>
      <c r="D36" s="42"/>
      <c r="E36" s="42">
        <v>32.3</v>
      </c>
      <c r="F36" s="37"/>
      <c r="G36" s="37"/>
      <c r="H36" s="37"/>
    </row>
    <row r="37" spans="1:8" ht="29.25" customHeight="1">
      <c r="A37" s="40" t="s">
        <v>408</v>
      </c>
      <c r="B37" s="41" t="s">
        <v>409</v>
      </c>
      <c r="C37" s="42"/>
      <c r="D37" s="42"/>
      <c r="E37" s="42">
        <v>32.3</v>
      </c>
      <c r="F37" s="37"/>
      <c r="G37" s="37"/>
      <c r="H37" s="37"/>
    </row>
    <row r="38" spans="1:8" ht="29.25" customHeight="1">
      <c r="A38" s="40" t="s">
        <v>410</v>
      </c>
      <c r="B38" s="41" t="s">
        <v>411</v>
      </c>
      <c r="C38" s="42"/>
      <c r="D38" s="42"/>
      <c r="E38" s="42">
        <v>0</v>
      </c>
      <c r="F38" s="37"/>
      <c r="G38" s="37"/>
      <c r="H38" s="37"/>
    </row>
    <row r="39" spans="1:8" ht="29.25" customHeight="1">
      <c r="A39" s="40" t="s">
        <v>412</v>
      </c>
      <c r="B39" s="41" t="s">
        <v>413</v>
      </c>
      <c r="C39" s="42"/>
      <c r="D39" s="42"/>
      <c r="E39" s="42">
        <v>0</v>
      </c>
      <c r="F39" s="37"/>
      <c r="G39" s="37"/>
      <c r="H39" s="37"/>
    </row>
    <row r="40" spans="1:8" ht="29.25" customHeight="1">
      <c r="A40" s="40" t="s">
        <v>414</v>
      </c>
      <c r="B40" s="41" t="s">
        <v>415</v>
      </c>
      <c r="C40" s="42"/>
      <c r="D40" s="42"/>
      <c r="E40" s="42">
        <v>0</v>
      </c>
      <c r="F40" s="37"/>
      <c r="G40" s="37"/>
      <c r="H40" s="37"/>
    </row>
    <row r="41" spans="1:8" ht="29.25" customHeight="1">
      <c r="A41" s="40" t="s">
        <v>416</v>
      </c>
      <c r="B41" s="41" t="s">
        <v>417</v>
      </c>
      <c r="C41" s="42"/>
      <c r="D41" s="42"/>
      <c r="E41" s="42">
        <v>0</v>
      </c>
      <c r="F41" s="37"/>
      <c r="G41" s="37"/>
      <c r="H41" s="37"/>
    </row>
    <row r="42" spans="1:8" ht="29.25" customHeight="1">
      <c r="A42" s="39" t="s">
        <v>418</v>
      </c>
      <c r="B42" s="39" t="s">
        <v>331</v>
      </c>
      <c r="C42" s="36">
        <v>92.6</v>
      </c>
      <c r="D42" s="36">
        <v>92.6</v>
      </c>
      <c r="E42" s="36">
        <v>0</v>
      </c>
      <c r="F42" s="37"/>
      <c r="G42" s="37"/>
      <c r="H42" s="37"/>
    </row>
    <row r="43" spans="1:8" ht="29.25" customHeight="1">
      <c r="A43" s="41" t="s">
        <v>419</v>
      </c>
      <c r="B43" s="41" t="s">
        <v>420</v>
      </c>
      <c r="C43" s="42">
        <v>92.6</v>
      </c>
      <c r="D43" s="42">
        <v>92.6</v>
      </c>
      <c r="E43" s="42">
        <v>0</v>
      </c>
      <c r="F43" s="37"/>
      <c r="G43" s="37"/>
      <c r="H43" s="37"/>
    </row>
    <row r="44" spans="1:8" ht="29.25" customHeight="1">
      <c r="A44" s="41" t="s">
        <v>421</v>
      </c>
      <c r="B44" s="41" t="s">
        <v>422</v>
      </c>
      <c r="C44" s="42"/>
      <c r="D44" s="42"/>
      <c r="E44" s="42"/>
      <c r="F44" s="37"/>
      <c r="G44" s="37"/>
      <c r="H44" s="37"/>
    </row>
    <row r="45" spans="1:8" ht="29.25" customHeight="1">
      <c r="A45" s="41" t="s">
        <v>423</v>
      </c>
      <c r="B45" s="41" t="s">
        <v>424</v>
      </c>
      <c r="C45" s="42">
        <v>57.436862</v>
      </c>
      <c r="D45" s="42">
        <v>57.436862</v>
      </c>
      <c r="E45" s="42"/>
      <c r="F45" s="37"/>
      <c r="G45" s="37"/>
      <c r="H45" s="37"/>
    </row>
    <row r="46" spans="1:8" ht="29.25" customHeight="1">
      <c r="A46" s="41" t="s">
        <v>425</v>
      </c>
      <c r="B46" s="41" t="s">
        <v>426</v>
      </c>
      <c r="C46" s="42"/>
      <c r="D46" s="42"/>
      <c r="E46" s="42"/>
      <c r="F46" s="37"/>
      <c r="G46" s="37"/>
      <c r="H46" s="37"/>
    </row>
    <row r="47" spans="1:8" ht="29.25" customHeight="1">
      <c r="A47" s="40" t="s">
        <v>427</v>
      </c>
      <c r="B47" s="41" t="s">
        <v>428</v>
      </c>
      <c r="C47" s="42">
        <v>35.16</v>
      </c>
      <c r="D47" s="42">
        <v>35.16</v>
      </c>
      <c r="E47" s="42"/>
      <c r="F47" s="37"/>
      <c r="G47" s="37"/>
      <c r="H47" s="37"/>
    </row>
    <row r="48" spans="1:8" ht="29.25" customHeight="1">
      <c r="A48" s="40" t="s">
        <v>429</v>
      </c>
      <c r="B48" s="41" t="s">
        <v>430</v>
      </c>
      <c r="C48" s="42"/>
      <c r="D48" s="42"/>
      <c r="E48" s="42">
        <v>0</v>
      </c>
      <c r="F48" s="37"/>
      <c r="G48" s="37"/>
      <c r="H48" s="37"/>
    </row>
    <row r="49" spans="1:8" ht="29.25" customHeight="1">
      <c r="A49" s="40" t="s">
        <v>431</v>
      </c>
      <c r="B49" s="41" t="s">
        <v>432</v>
      </c>
      <c r="C49" s="42"/>
      <c r="D49" s="42"/>
      <c r="E49" s="42">
        <v>0</v>
      </c>
      <c r="F49" s="37"/>
      <c r="G49" s="37"/>
      <c r="H49" s="37"/>
    </row>
    <row r="50" spans="1:8" ht="29.25" customHeight="1">
      <c r="A50" s="39" t="s">
        <v>433</v>
      </c>
      <c r="B50" s="39" t="s">
        <v>336</v>
      </c>
      <c r="C50" s="36">
        <v>56.76</v>
      </c>
      <c r="D50" s="36">
        <v>56.76</v>
      </c>
      <c r="E50" s="36">
        <v>0</v>
      </c>
      <c r="F50" s="37"/>
      <c r="G50" s="37"/>
      <c r="H50" s="37"/>
    </row>
    <row r="51" spans="1:8" ht="29.25" customHeight="1">
      <c r="A51" s="41" t="s">
        <v>434</v>
      </c>
      <c r="B51" s="41" t="s">
        <v>435</v>
      </c>
      <c r="C51" s="42">
        <v>56.76</v>
      </c>
      <c r="D51" s="42">
        <v>56.76</v>
      </c>
      <c r="E51" s="42">
        <v>0</v>
      </c>
      <c r="F51" s="37"/>
      <c r="G51" s="37"/>
      <c r="H51" s="37"/>
    </row>
    <row r="52" spans="1:8" ht="29.25" customHeight="1">
      <c r="A52" s="41" t="s">
        <v>436</v>
      </c>
      <c r="B52" s="41" t="s">
        <v>437</v>
      </c>
      <c r="C52" s="42">
        <v>56.763648</v>
      </c>
      <c r="D52" s="42">
        <v>56.763648</v>
      </c>
      <c r="E52" s="42">
        <v>0</v>
      </c>
      <c r="F52" s="37"/>
      <c r="G52" s="37"/>
      <c r="H52" s="37"/>
    </row>
    <row r="53" spans="1:8" s="22" customFormat="1" ht="29.25" customHeight="1">
      <c r="A53" s="43" t="s">
        <v>582</v>
      </c>
      <c r="B53" s="44" t="s">
        <v>339</v>
      </c>
      <c r="C53" s="45">
        <f>D53+E53</f>
        <v>0</v>
      </c>
      <c r="D53" s="45"/>
      <c r="E53" s="45"/>
      <c r="F53" s="37"/>
      <c r="G53" s="37"/>
      <c r="H53" s="37"/>
    </row>
    <row r="54" spans="1:8" ht="29.25" customHeight="1">
      <c r="A54" s="46" t="s">
        <v>583</v>
      </c>
      <c r="B54" s="47" t="s">
        <v>584</v>
      </c>
      <c r="C54" s="48">
        <f>D54+E54</f>
        <v>0</v>
      </c>
      <c r="D54" s="48"/>
      <c r="E54" s="48"/>
      <c r="F54" s="37"/>
      <c r="G54" s="37"/>
      <c r="H54" s="37"/>
    </row>
    <row r="55" spans="1:8" ht="29.25" customHeight="1">
      <c r="A55" s="46" t="s">
        <v>585</v>
      </c>
      <c r="B55" s="47" t="s">
        <v>586</v>
      </c>
      <c r="C55" s="48">
        <f>D55+E55</f>
        <v>0</v>
      </c>
      <c r="D55" s="48"/>
      <c r="E55" s="48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2022-09-07T03:58:05Z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