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137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百岁老人生日慰问3万）" sheetId="14" r:id="rId12"/>
    <sheet name="村（居）民委员会换届经费" sheetId="15" r:id="rId13"/>
    <sheet name="村居主任培训经费28万" sheetId="16" r:id="rId14"/>
    <sheet name="第二次全国地名普查成果转化经费45万" sheetId="17" r:id="rId15"/>
    <sheet name="福利院三无人员和弃婴费用10万" sheetId="18" r:id="rId16"/>
    <sheet name="孤儿生活补助85万" sheetId="19" r:id="rId17"/>
    <sheet name="机关办公楼租赁费110.32万" sheetId="20" r:id="rId18"/>
    <sheet name="节日送温暖经费730万" sheetId="21" r:id="rId19"/>
    <sheet name="困难群众救助项目（社会救助购买服务）经费243.8万" sheetId="22" r:id="rId20"/>
    <sheet name="困难群众商业保险费200万" sheetId="23" r:id="rId21"/>
    <sheet name="临时救助经费(区级配套预安排)285万" sheetId="24" r:id="rId22"/>
    <sheet name="麻风病艾滋病及老工商业者救济费15万" sheetId="25" r:id="rId23"/>
    <sheet name="社工人才队伍建设经费9万" sheetId="26" r:id="rId24"/>
    <sheet name="社会救助以奖代补经费45万" sheetId="27" r:id="rId25"/>
    <sheet name="社会救助综合改革试点“一门受理、协同办理”救助信息平台建设经费" sheetId="28" r:id="rId26"/>
    <sheet name="社会组织登记管理费28万" sheetId="29" r:id="rId27"/>
    <sheet name="社区居家养老服务设施运营经费30万" sheetId="30" r:id="rId28"/>
    <sheet name="社区阵地建设费200万" sheetId="31" r:id="rId29"/>
    <sheet name="收养评估费20万" sheetId="32" r:id="rId30"/>
    <sheet name="违建墓地前期整治经费（预安排）20万" sheetId="33" r:id="rId31"/>
    <sheet name="原綦江区社会福利院拆迁补偿金141.05万" sheetId="34" r:id="rId32"/>
    <sheet name="运转性办公经费59.75万元" sheetId="35" r:id="rId33"/>
    <sheet name="流浪乞讨人员救助经费50万" sheetId="36" r:id="rId34"/>
    <sheet name="运转性办公经费21.75万元" sheetId="37" r:id="rId35"/>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一般公共预算支出-无上年数'!$A$1:$E$46</definedName>
    <definedName name="_xlnm.Print_Area" localSheetId="3">'3 一般公共预算财政基本支出'!$A$1:$E$40</definedName>
    <definedName name="_xlnm.Print_Area" localSheetId="4">'4 一般公用预算“三公”经费支出表-无上年数'!$A$1:$L$7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<sst xmlns="http://schemas.openxmlformats.org/spreadsheetml/2006/main" count="828">
  <si>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</si>
  <si>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</si>
  <si>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</si>
  <si>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</si>
  <si>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</si>
  <si>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</si>
  <si>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</si>
  <si>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</si>
  <si>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</si>
  <si>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</si>
  <si>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</si>
  <si>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</si>
  <si>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</si>
  <si>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</si>
  <si>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</si>
  <si>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</si>
  <si>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</si>
  <si>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</si>
  <si>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</si>
  <si>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</si>
  <si>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</si>
  <si>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</si>
  <si>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</si>
  <si>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</si>
  <si>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</si>
  <si>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</si>
  <si>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</si>
  <si>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</si>
  <si>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</si>
  <si>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</si>
  <si>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</si>
  <si>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</si>
  <si>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</si>
  <si>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</si>
  <si>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</si>
  <si>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</si>
  <si>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</si>
  <si>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</si>
  <si>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</si>
  <si>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</si>
  <si>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</si>
  <si>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</si>
  <si>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</si>
  <si>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</si>
  <si>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</si>
  <si>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</si>
  <si>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</si>
  <si>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</si>
  <si>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</si>
  <si>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</si>
  <si>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</si>
  <si>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</si>
  <si>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</si>
  <si>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</si>
  <si>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</si>
  <si>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</si>
  <si>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</si>
  <si>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</si>
  <si>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</si>
  <si>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</si>
  <si>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</si>
  <si>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</si>
  <si>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</si>
  <si>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</si>
  <si>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</si>
  <si>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</si>
  <si>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</si>
  <si>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</si>
  <si>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</si>
  <si>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</si>
  <si>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</si>
  <si>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</si>
  <si>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</si>
  <si>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</si>
  <si>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</si>
  <si>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</si>
  <si>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</si>
  <si>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</si>
  <si>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</si>
  <si>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</si>
  <si>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</si>
  <si>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</si>
  <si>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</si>
  <si>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</si>
  <si>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</si>
  <si>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</si>
  <si>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</si>
  <si>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</si>
  <si>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</si>
  <si>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</si>
  <si>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</si>
  <si>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</si>
  <si>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</si>
  <si>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</si>
  <si>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</si>
  <si>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</si>
  <si>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</si>
  <si>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</si>
  <si>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</si>
  <si>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</si>
  <si>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</si>
  <si>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</si>
  <si>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</si>
  <si>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</si>
  <si>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</si>
  <si>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</si>
  <si>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</si>
  <si>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</si>
  <si>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</si>
  <si>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</si>
  <si>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</si>
  <si>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</si>
  <si>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</si>
  <si>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</si>
  <si>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</si>
  <si>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</si>
  <si>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</si>
  <si>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</si>
  <si>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</si>
  <si>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</si>
  <si>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</si>
  <si>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</si>
  <si>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</si>
  <si>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</si>
  <si>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</si>
  <si>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</si>
  <si>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</si>
  <si>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</si>
  <si>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</si>
  <si>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</si>
  <si>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</si>
  <si>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</si>
  <si>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</si>
  <si>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</si>
  <si>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</si>
  <si>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</si>
  <si>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</si>
  <si>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</si>
  <si>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</si>
  <si>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</si>
  <si>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</si>
  <si>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</si>
  <si>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</si>
  <si>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</si>
  <si>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</si>
  <si>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</si>
  <si>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</si>
  <si>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</si>
  <si>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</si>
  <si>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</si>
  <si>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</si>
  <si>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</si>
  <si>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</si>
  <si>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</si>
  <si>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</si>
  <si>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</si>
  <si>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</si>
  <si>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</si>
  <si>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</si>
  <si>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</si>
  <si>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</si>
  <si>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</si>
  <si>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</si>
  <si>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</si>
  <si>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</si>
  <si>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</si>
  <si>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</si>
  <si>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</si>
  <si>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</si>
  <si>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</si>
  <si>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</si>
  <si>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</si>
  <si>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</si>
  <si>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</si>
  <si>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</si>
  <si>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</si>
  <si>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</si>
  <si>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</si>
  <si>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</si>
  <si>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</si>
  <si>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</si>
  <si>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</si>
  <si>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</si>
  <si>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</si>
  <si>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</si>
  <si>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</si>
  <si>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</si>
  <si>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</si>
  <si>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</si>
  <si>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</si>
  <si>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</si>
  <si>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</si>
  <si>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</si>
  <si>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</si>
  <si>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</si>
  <si>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</si>
  <si>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</si>
  <si>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</si>
  <si>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</si>
  <si>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</si>
  <si>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</si>
  <si>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</si>
  <si>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</si>
  <si>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</si>
  <si>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</si>
  <si>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</si>
  <si>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</si>
  <si>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</si>
  <si>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</si>
  <si>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</si>
  <si>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</si>
  <si>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</si>
  <si>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</si>
  <si>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</si>
  <si>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</si>
  <si>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</si>
  <si>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</si>
  <si>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</si>
  <si>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</si>
  <si>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</si>
  <si>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</si>
  <si>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</si>
  <si>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</si>
  <si>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</si>
  <si>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</si>
  <si>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</si>
  <si>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</si>
  <si>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</si>
  <si>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</si>
  <si>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</si>
  <si>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</si>
  <si>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</si>
  <si>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</si>
  <si>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</si>
  <si>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</si>
  <si>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</si>
  <si>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</si>
  <si>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</si>
  <si>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</si>
  <si>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</si>
  <si>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</si>
  <si>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</si>
  <si>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</si>
  <si>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</si>
  <si>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</si>
  <si>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</si>
  <si>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</si>
  <si>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</si>
  <si>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</si>
  <si>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</si>
  <si>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</si>
  <si>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</si>
  <si>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</si>
  <si>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</si>
  <si>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</si>
  <si>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</si>
  <si>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</si>
  <si>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</si>
  <si>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</si>
  <si>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</si>
  <si>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</si>
  <si>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</si>
  <si>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</si>
  <si>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</si>
  <si>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</si>
  <si>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</si>
  <si>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</si>
  <si>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</si>
  <si>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</si>
  <si>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</si>
  <si>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</si>
  <si>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</si>
  <si>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</si>
  <si>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</si>
  <si>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</si>
  <si>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</si>
  <si>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</si>
  <si>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</si>
  <si>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</si>
  <si>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</si>
  <si>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</si>
  <si>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</si>
  <si>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</si>
  <si>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</si>
  <si>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</si>
  <si>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</si>
  <si>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</si>
  <si>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</si>
  <si>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</si>
  <si>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</si>
  <si>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</si>
  <si>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</si>
  <si>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</si>
  <si>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</si>
  <si>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</si>
  <si>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</si>
  <si>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</si>
  <si>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</si>
  <si>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</si>
  <si>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</si>
  <si>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</si>
  <si>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</si>
  <si>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</si>
  <si>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</si>
  <si>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</si>
  <si>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</si>
  <si>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</si>
  <si>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</si>
  <si>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</si>
  <si>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</si>
  <si>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</si>
  <si>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</si>
  <si>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重庆市綦江区民政局财政拨款收支总表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</si>
  <si>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</si>
  <si>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</si>
  <si>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</si>
  <si>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</si>
  <si>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</si>
  <si>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</si>
  <si>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</si>
  <si>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</si>
  <si>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</si>
  <si>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</si>
  <si>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</si>
  <si>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</si>
  <si>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</si>
  <si>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</si>
  <si>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</si>
  <si>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</si>
  <si>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</si>
  <si>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</si>
  <si>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城乡社区支出</t>
  </si>
  <si>
    <t>其他支出</t>
  </si>
  <si>
    <t>抗疫特别国债安排的支出</t>
  </si>
  <si>
    <t>二、结转下年</t>
  </si>
  <si>
    <t>收入总数</t>
  </si>
  <si>
    <t>支出总数</t>
  </si>
  <si>
    <t>附件3-2</t>
  </si>
  <si>
    <t>重庆市綦江区民政局一般公共预算财政拨款支出预算表</t>
  </si>
  <si>
    <t>功能分类科目</t>
  </si>
  <si>
    <t>2021年预算数</t>
  </si>
  <si>
    <t>科目编码</t>
  </si>
  <si>
    <t>科目名称</t>
  </si>
  <si>
    <t>小计</t>
  </si>
  <si>
    <t>基本支出</t>
  </si>
  <si>
    <t>项目支出</t>
  </si>
  <si>
    <r>
      <rPr>
        <sz val="11"/>
        <color indexed="8"/>
        <rFont val="宋体"/>
        <charset val="134"/>
      </rPr>
      <t xml:space="preserve">  </t>
    </r>
    <r>
      <rPr>
        <sz val="9"/>
        <color indexed="8"/>
        <rFont val="宋体"/>
        <charset val="134"/>
      </rPr>
      <t>民政管理事务</t>
    </r>
  </si>
  <si>
    <r>
      <rPr>
        <sz val="11"/>
        <color indexed="8"/>
        <rFont val="宋体"/>
        <charset val="134"/>
      </rPr>
      <t xml:space="preserve">    </t>
    </r>
    <r>
      <rPr>
        <sz val="9"/>
        <color indexed="8"/>
        <rFont val="宋体"/>
        <charset val="134"/>
      </rPr>
      <t>行政运行</t>
    </r>
  </si>
  <si>
    <r>
      <rPr>
        <sz val="11"/>
        <color indexed="8"/>
        <rFont val="宋体"/>
        <charset val="134"/>
      </rPr>
      <t xml:space="preserve">    </t>
    </r>
    <r>
      <rPr>
        <sz val="9"/>
        <color indexed="8"/>
        <rFont val="宋体"/>
        <charset val="134"/>
      </rPr>
      <t>一般行政管理事务</t>
    </r>
  </si>
  <si>
    <r>
      <rPr>
        <sz val="11"/>
        <color indexed="8"/>
        <rFont val="宋体"/>
        <charset val="134"/>
      </rPr>
      <t xml:space="preserve">    </t>
    </r>
    <r>
      <rPr>
        <sz val="9"/>
        <color indexed="8"/>
        <rFont val="宋体"/>
        <charset val="134"/>
      </rPr>
      <t>民间组织管理</t>
    </r>
  </si>
  <si>
    <r>
      <rPr>
        <sz val="11"/>
        <color indexed="8"/>
        <rFont val="宋体"/>
        <charset val="134"/>
      </rPr>
      <t xml:space="preserve">    </t>
    </r>
    <r>
      <rPr>
        <sz val="9"/>
        <color indexed="8"/>
        <rFont val="宋体"/>
        <charset val="134"/>
      </rPr>
      <t>行政区划和地名管理</t>
    </r>
  </si>
  <si>
    <r>
      <rPr>
        <sz val="11"/>
        <color indexed="8"/>
        <rFont val="宋体"/>
        <charset val="134"/>
      </rPr>
      <t xml:space="preserve">    </t>
    </r>
    <r>
      <rPr>
        <sz val="9"/>
        <color indexed="8"/>
        <rFont val="宋体"/>
        <charset val="134"/>
      </rPr>
      <t>基层政权和社区建设</t>
    </r>
  </si>
  <si>
    <r>
      <rPr>
        <sz val="11"/>
        <color indexed="8"/>
        <rFont val="宋体"/>
        <charset val="134"/>
      </rPr>
      <t xml:space="preserve">    </t>
    </r>
    <r>
      <rPr>
        <sz val="9"/>
        <color indexed="8"/>
        <rFont val="宋体"/>
        <charset val="134"/>
      </rPr>
      <t>其他民政管理事务支出</t>
    </r>
  </si>
  <si>
    <r>
      <rPr>
        <sz val="11"/>
        <color indexed="8"/>
        <rFont val="宋体"/>
        <charset val="134"/>
      </rPr>
      <t xml:space="preserve">  </t>
    </r>
    <r>
      <rPr>
        <sz val="9"/>
        <color indexed="8"/>
        <rFont val="宋体"/>
        <charset val="134"/>
      </rPr>
      <t>行政事业单位离退休</t>
    </r>
  </si>
  <si>
    <t>机关事业单位基本养老保险缴费支出</t>
  </si>
  <si>
    <r>
      <rPr>
        <sz val="11"/>
        <color indexed="8"/>
        <rFont val="宋体"/>
        <charset val="134"/>
      </rPr>
      <t xml:space="preserve"> </t>
    </r>
    <r>
      <rPr>
        <sz val="11"/>
        <color indexed="8"/>
        <rFont val="宋体"/>
        <charset val="134"/>
      </rPr>
      <t>机关事业单位职业年金缴费支出</t>
    </r>
  </si>
  <si>
    <t>其他行政事业单位离退休支出</t>
  </si>
  <si>
    <t xml:space="preserve">  社会福利</t>
  </si>
  <si>
    <t xml:space="preserve">    儿童福利</t>
  </si>
  <si>
    <t xml:space="preserve">    老年福利</t>
  </si>
  <si>
    <t xml:space="preserve">  殡葬</t>
  </si>
  <si>
    <r>
      <rPr>
        <sz val="11"/>
        <color indexed="8"/>
        <rFont val="宋体"/>
        <charset val="134"/>
      </rPr>
      <t xml:space="preserve">   </t>
    </r>
    <r>
      <rPr>
        <sz val="9"/>
        <color indexed="8"/>
        <rFont val="宋体"/>
        <charset val="134"/>
      </rPr>
      <t xml:space="preserve">  社会福利事业单位</t>
    </r>
  </si>
  <si>
    <t>残疾人事业</t>
  </si>
  <si>
    <t>残疾人生活和护理补贴</t>
  </si>
  <si>
    <t>最低生活保障</t>
  </si>
  <si>
    <t>城市最低生活保障金支出</t>
  </si>
  <si>
    <t>农村最低生活保障金支出</t>
  </si>
  <si>
    <t>临时救助</t>
  </si>
  <si>
    <r>
      <rPr>
        <sz val="11"/>
        <color indexed="8"/>
        <rFont val="宋体"/>
        <charset val="134"/>
      </rPr>
      <t xml:space="preserve">      </t>
    </r>
    <r>
      <rPr>
        <sz val="9"/>
        <color indexed="8"/>
        <rFont val="宋体"/>
        <charset val="134"/>
      </rPr>
      <t>临时救助支出</t>
    </r>
  </si>
  <si>
    <r>
      <rPr>
        <sz val="11"/>
        <color indexed="8"/>
        <rFont val="宋体"/>
        <charset val="134"/>
      </rPr>
      <t xml:space="preserve">      </t>
    </r>
    <r>
      <rPr>
        <sz val="9"/>
        <color indexed="8"/>
        <rFont val="宋体"/>
        <charset val="134"/>
      </rPr>
      <t>流浪乞讨人员救助支出</t>
    </r>
  </si>
  <si>
    <t>特困人员救助供养</t>
  </si>
  <si>
    <t>农村特困人员救助供养支出</t>
  </si>
  <si>
    <r>
      <rPr>
        <sz val="11"/>
        <color indexed="8"/>
        <rFont val="宋体"/>
        <charset val="134"/>
      </rPr>
      <t xml:space="preserve">  </t>
    </r>
    <r>
      <rPr>
        <sz val="9"/>
        <color indexed="8"/>
        <rFont val="宋体"/>
        <charset val="134"/>
      </rPr>
      <t>其他生活救助</t>
    </r>
    <r>
      <rPr>
        <sz val="11"/>
        <color indexed="8"/>
        <rFont val="宋体"/>
        <charset val="134"/>
      </rPr>
      <t xml:space="preserve">  </t>
    </r>
  </si>
  <si>
    <r>
      <rPr>
        <sz val="9"/>
        <color indexed="8"/>
        <rFont val="Times New Roman"/>
        <charset val="134"/>
      </rPr>
      <t xml:space="preserve">      </t>
    </r>
    <r>
      <rPr>
        <sz val="9"/>
        <color indexed="8"/>
        <rFont val="宋体"/>
        <charset val="134"/>
      </rPr>
      <t>其他农村生活救助</t>
    </r>
  </si>
  <si>
    <t xml:space="preserve">  医疗保障</t>
  </si>
  <si>
    <t xml:space="preserve">    行政单位医疗</t>
  </si>
  <si>
    <t xml:space="preserve">    事业单位医疗</t>
  </si>
  <si>
    <t xml:space="preserve">    公务员医疗补助</t>
  </si>
  <si>
    <t>其他行政事业单位医疗支出</t>
  </si>
  <si>
    <t xml:space="preserve">  住房改革支出</t>
  </si>
  <si>
    <t xml:space="preserve">    住房公积金</t>
  </si>
  <si>
    <t>备注：本表反映2021年当年一般公共预算财政拨款支出情况。</t>
  </si>
  <si>
    <t>附件3-3</t>
  </si>
  <si>
    <t>重庆市綦江区民政局一般公共预算财政拨款基本支出预算表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</si>
  <si>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</si>
  <si>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</si>
  <si>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</si>
  <si>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</si>
  <si>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</si>
  <si>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</si>
  <si>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</si>
  <si>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</si>
  <si>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</si>
  <si>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</si>
  <si>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</si>
  <si>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</si>
  <si>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</si>
  <si>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</si>
  <si>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</si>
  <si>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</si>
  <si>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</si>
  <si>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</si>
  <si>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</si>
  <si>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</si>
  <si>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</si>
  <si>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</si>
  <si>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</si>
  <si>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</si>
  <si>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</si>
  <si>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</si>
  <si>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</si>
  <si>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</si>
  <si>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</si>
  <si>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</si>
  <si>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</si>
  <si>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</si>
  <si>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</si>
  <si>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</si>
  <si>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</si>
  <si>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</si>
  <si>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</si>
  <si>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</si>
  <si>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</si>
  <si>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</si>
  <si>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</si>
  <si>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</si>
  <si>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</si>
  <si>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</si>
  <si>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</si>
  <si>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</si>
  <si>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</si>
  <si>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</si>
  <si>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</si>
  <si>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</si>
  <si>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</si>
  <si>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</si>
  <si>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</si>
  <si>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</si>
  <si>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</si>
  <si>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</si>
  <si>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</si>
  <si>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</si>
  <si>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</si>
  <si>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</si>
  <si>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</si>
  <si>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</si>
  <si>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</si>
  <si>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</si>
  <si>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</si>
  <si>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30309</t>
  </si>
  <si>
    <t xml:space="preserve">  奖励金</t>
  </si>
  <si>
    <t xml:space="preserve">  30399</t>
  </si>
  <si>
    <t xml:space="preserve">  其他对个人和家庭的补助支出</t>
  </si>
  <si>
    <t>附件3-4</t>
  </si>
  <si>
    <t>重庆市綦江区民政局一般公共预算“三公”经费支出表</t>
  </si>
  <si>
    <t>2020年预算数</t>
  </si>
  <si>
    <t>因公出国（境）费</t>
  </si>
  <si>
    <t>公务用车购置及运行费</t>
  </si>
  <si>
    <t>公务接待费</t>
  </si>
  <si>
    <t>公务用车购置费</t>
  </si>
  <si>
    <t>公务用车运行费</t>
  </si>
  <si>
    <t>附件3-5</t>
  </si>
  <si>
    <t>重庆市綦江区民政局政府性基金预算支出表</t>
  </si>
  <si>
    <t>本年政府性基金预算财政拨款支出</t>
  </si>
  <si>
    <t>国有土地使用权出让收入安排的支出</t>
  </si>
  <si>
    <t>其他国有土地使用权出让收入安排的支出</t>
  </si>
  <si>
    <t>（备注：本单位无政府性基金收支，故此表无数据。）</t>
  </si>
  <si>
    <t>附件3-6</t>
  </si>
  <si>
    <t>重庆市綦江区民政局部门收支总表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</si>
  <si>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</si>
  <si>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</si>
  <si>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</si>
  <si>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</si>
  <si>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</si>
  <si>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</si>
  <si>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</si>
  <si>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</si>
  <si>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</si>
  <si>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</si>
  <si>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</si>
  <si>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</si>
  <si>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</si>
  <si>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</si>
  <si>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重庆市綦江区民政局部门收入总表</t>
  </si>
  <si>
    <t>科目</t>
  </si>
  <si>
    <t>非教育收费收入预算</t>
  </si>
  <si>
    <t>教育收费收预算入</t>
  </si>
  <si>
    <t xml:space="preserve">  民政管理事务</t>
  </si>
  <si>
    <t xml:space="preserve">    行政运行</t>
  </si>
  <si>
    <t xml:space="preserve">    一般行政管理事务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</si>
  <si>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</si>
  <si>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</si>
  <si>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</si>
  <si>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</si>
  <si>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</si>
  <si>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机关事业单位职业年金缴费支出</t>
  </si>
  <si>
    <t xml:space="preserve">     社会福利事业单位</t>
  </si>
  <si>
    <t xml:space="preserve">      临时救助支出</t>
  </si>
  <si>
    <t xml:space="preserve">      流浪乞讨人员救助支出</t>
  </si>
  <si>
    <t xml:space="preserve">  其他生活救助  </t>
  </si>
  <si>
    <r>
      <rPr>
        <sz val="11"/>
        <color indexed="8"/>
        <rFont val="Times New Roman"/>
        <charset val="134"/>
      </rPr>
      <t xml:space="preserve">      </t>
    </r>
    <r>
      <rPr>
        <sz val="11"/>
        <color indexed="8"/>
        <rFont val="宋体"/>
        <charset val="134"/>
      </rPr>
      <t>其他农村生活救助</t>
    </r>
  </si>
  <si>
    <t>彩票发行销售机构业务费安排的支出</t>
  </si>
  <si>
    <t xml:space="preserve">  彩票市场调控资金支出</t>
  </si>
  <si>
    <t xml:space="preserve">  其他彩票发行销售机构业务费安排的支出</t>
  </si>
  <si>
    <t>彩票公益金安排的支出</t>
  </si>
  <si>
    <t xml:space="preserve">  用于社会福利的彩票公益金支出</t>
  </si>
  <si>
    <t>抗疫相关支出</t>
  </si>
  <si>
    <t xml:space="preserve">  困难群众基本生活补助</t>
  </si>
  <si>
    <t>附件3-8</t>
  </si>
  <si>
    <t>重庆市綦江区民政局部门支出总表</t>
  </si>
  <si>
    <t>上缴上级支出</t>
  </si>
  <si>
    <t>事业单位经营支出</t>
  </si>
  <si>
    <t>对下级单位补助支出</t>
  </si>
  <si>
    <t>附件3-9</t>
  </si>
  <si>
    <t>重庆市綦江区民政局政府采购预算明细表</t>
  </si>
  <si>
    <t>教育收费收入预算</t>
  </si>
  <si>
    <t>货物类</t>
  </si>
  <si>
    <t>服务类</t>
  </si>
  <si>
    <t>工程类</t>
  </si>
  <si>
    <t>附件3-10</t>
  </si>
  <si>
    <t>2021年部门（单位）预算整体绩效目标表</t>
  </si>
  <si>
    <t>部门（单位）名称</t>
  </si>
  <si>
    <t>重庆市綦江区民政局</t>
  </si>
  <si>
    <t>支出预算总量</t>
  </si>
  <si>
    <t>其中：部门预算支出</t>
  </si>
  <si>
    <t>当年整体绩效目标</t>
  </si>
  <si>
    <t>负责对全区社团、基金会、社会服务机构等社会组织的登记管理和执法监督工作；贯彻落实社会救助政策；贯彻城乡基层群众自治建设和社区治理政策，指导村（居）民委员会建设和城乡社区建设工作；拟订全区行政区划总体规划；负责镇（街道）行政区划的设立、撤销、调整、更名和行政区域界线管理及政府驻地迁移的审核报批；贯彻落实婚姻管理法规政策；贯彻落实殡葬管理政策，推进殡葬改革；统筹推进、督促指导、监督管理全区养老服务工作，拟订全区养老服务体系建设规划、政策、标准并组织实施；统筹推进残疾人福利制度建设；贯彻落实儿童福利、孤弃儿童保障、儿童收养、儿童救助保护政策、标准；贯彻落实慈善事业相关政策，推进慈善事业发展；贯彻落实社会工作、志愿服务政策和标准，会同有关部门推进社会工作人才队伍建设和志愿者队伍建设。</t>
  </si>
  <si>
    <t>绩效指标</t>
  </si>
  <si>
    <t>指标名称</t>
  </si>
  <si>
    <t>指标权重</t>
  </si>
  <si>
    <t>计量单位</t>
  </si>
  <si>
    <t>指标性质</t>
  </si>
  <si>
    <t>指标值</t>
  </si>
  <si>
    <t>在职职工</t>
  </si>
  <si>
    <t>10</t>
  </si>
  <si>
    <t>人</t>
  </si>
  <si>
    <t>≧</t>
  </si>
  <si>
    <t>43</t>
  </si>
  <si>
    <t>接待艾滋病、麻风病等</t>
  </si>
  <si>
    <t>5</t>
  </si>
  <si>
    <t>1800</t>
  </si>
  <si>
    <t>孤儿生活费发放人数</t>
  </si>
  <si>
    <t>40</t>
  </si>
  <si>
    <t>界线勘定成果</t>
  </si>
  <si>
    <t>册</t>
  </si>
  <si>
    <t>审计社会组织</t>
  </si>
  <si>
    <t>个</t>
  </si>
  <si>
    <t>25</t>
  </si>
  <si>
    <t>百岁老人慰问金人数</t>
  </si>
  <si>
    <t>30</t>
  </si>
  <si>
    <t>“一门受理”系统平台覆盖街镇</t>
  </si>
  <si>
    <t>21</t>
  </si>
  <si>
    <t>临时救助对象人次</t>
  </si>
  <si>
    <t>人次</t>
  </si>
  <si>
    <t>3300</t>
  </si>
  <si>
    <t>临时救助次均救助水平</t>
  </si>
  <si>
    <t>元/次</t>
  </si>
  <si>
    <t>2000</t>
  </si>
  <si>
    <t>节日慰问人数</t>
  </si>
  <si>
    <t>128000</t>
  </si>
  <si>
    <t>慰问金及时发放率</t>
  </si>
  <si>
    <t>%</t>
  </si>
  <si>
    <t>95</t>
  </si>
  <si>
    <t>困难群众商业保险投保人数</t>
  </si>
  <si>
    <t>38600</t>
  </si>
  <si>
    <t>社工考前培训人数</t>
  </si>
  <si>
    <t>1200</t>
  </si>
  <si>
    <t>村（居）主任人数规模</t>
  </si>
  <si>
    <t>=</t>
  </si>
  <si>
    <t>381</t>
  </si>
  <si>
    <t>换届选举书记、主任一肩挑的村居</t>
  </si>
  <si>
    <t>新建或改扩建社区数量</t>
  </si>
  <si>
    <t>困难群众满意度</t>
  </si>
  <si>
    <t>社会公众满意度</t>
  </si>
  <si>
    <t>各项资金及时支付率</t>
  </si>
  <si>
    <t>备注：没有分配到部门、街道事项的项目，支出预算总量应等于部门预算支出</t>
  </si>
  <si>
    <t>附件3-11</t>
  </si>
  <si>
    <t>2021年区级项目资金绩效目标表</t>
  </si>
  <si>
    <t>项目名称</t>
  </si>
  <si>
    <t>百岁老人发放生日慰问金</t>
  </si>
  <si>
    <t>业务主管部门</t>
  </si>
  <si>
    <t>綦江区民政局</t>
  </si>
  <si>
    <t>当年预算</t>
  </si>
  <si>
    <t>本级支出</t>
  </si>
  <si>
    <t>分配到部门、街道</t>
  </si>
  <si>
    <t>项目概况</t>
  </si>
  <si>
    <t xml:space="preserve">按照区级相关要求，百岁老人生日发放1,000元的生日慰问金。每年约新增30名百岁老人，全年预算30,000元百岁老人生日慰问金。			
</t>
  </si>
  <si>
    <t>立项依据</t>
  </si>
  <si>
    <t xml:space="preserve">根据《十六届县人民政府第113次常务会纪要》（县长常务会议纪要第13号）精神。							
</t>
  </si>
  <si>
    <t>当年绩效目标</t>
  </si>
  <si>
    <t xml:space="preserve">保障全区每一位年满100周岁老人获得生日慰问金,让百岁老人安享晚年。		
</t>
  </si>
  <si>
    <t>是否核心指标</t>
  </si>
  <si>
    <t>生日慰问人数</t>
  </si>
  <si>
    <t>是</t>
  </si>
  <si>
    <t>生日慰问标准</t>
  </si>
  <si>
    <t>元</t>
  </si>
  <si>
    <t>生日慰问金及时发放率</t>
  </si>
  <si>
    <t>否</t>
  </si>
  <si>
    <t>政策知晓率</t>
  </si>
  <si>
    <t>百岁老人满意度</t>
  </si>
  <si>
    <t>执行内控制度决策偏差率</t>
  </si>
  <si>
    <t>≦</t>
  </si>
  <si>
    <t>执行业务内控流程偏差率</t>
  </si>
  <si>
    <t>备注：分配到部门、街道的资金指由部门、街镇列支的项目，不包括分配后应由区本级列支的资金</t>
  </si>
  <si>
    <t>村（居）民委员会换届经费</t>
  </si>
  <si>
    <t xml:space="preserve">                                     </t>
  </si>
  <si>
    <t>根据《中华人民共和国村民委员会组织法》、《中华人民共和国城市居民委员会组织法》规定，村（居）民委员会每届任期五年，届满应当及时举行换届选举。2021年我区将举行村（居）委会换届工作，选举产生第十一届村（居）民委员会。新一届村（居）民委员会产生后的30日内又会进行村（居）务监督委员会，也需进行监督委员会主任培训等的相关工作。</t>
  </si>
  <si>
    <t>《中华人民共和国村民委员会组织法》、《中华人民共和国城市居民委员会组织法》、《重庆市村民委员会选举办法》等</t>
  </si>
  <si>
    <t>381个村（居）委会组织有序、程序合法、依法依规一次性选举成功，确保全面完成书记、主任“一肩挑”，完成381个村（居）务监督委员会主任培训工作。</t>
  </si>
  <si>
    <t>书记、主任一肩挑的村居</t>
  </si>
  <si>
    <t>按照序时进度支付率（%）</t>
  </si>
  <si>
    <t>村（居）民委员会主任一次性选举成功率</t>
  </si>
  <si>
    <t>村（居）民委员会副主任和委员一次性选举成功率</t>
  </si>
  <si>
    <t>村居民满意度</t>
  </si>
  <si>
    <t>社会大众满意度</t>
  </si>
  <si>
    <t>村居主任培训经费</t>
  </si>
  <si>
    <t xml:space="preserve">为切实加强村（居）民委员会主任队伍建设，按区委组织部统一部署，对全区村（居）民委员会主任开展集中培训。通过集中培训，促使村（居）民委员会主任深刻领会中央、市委和区委的决策部署，熟悉掌握基层服务能力建设、城乡社区治理的目标任务、方法举措和基本要求，进一步增强宗旨意识，提高服务能力，强化纪律观念，树立良好形象，为进一步加强村（社区）干部队伍建设，增强基层自治组织创造力、凝聚力和战斗力提供有力保证。							
</t>
  </si>
  <si>
    <t xml:space="preserve">《中共重庆市委重庆市人民政府关于加强和完善城乡社区治理的意见》（渝委发〔2018〕26号）、《中共重庆市綦江区委重庆市綦江区人民政府关于加强和完善城乡社区治理的意见》（綦江委发〔2018〕30号）							
</t>
  </si>
  <si>
    <t xml:space="preserve">通过集中培训，促使村（居）民委员会主任深刻领会中央、市委和区委的决策部署，熟悉掌握基层服务能力建设、城乡社区治理的目标任务、方法举措和基本要求，进一步增强宗旨意识，提高服务能力，强化纪律观念，树立良好形象，为进一步加强村（社区）干部队伍建设，增强基层自治组织创造力、凝聚力和战斗力提供有力保证。							
</t>
  </si>
  <si>
    <t>培训村（居）数量</t>
  </si>
  <si>
    <t>村(居)主任培训参加率</t>
  </si>
  <si>
    <t>村（居）民委员会满意度</t>
  </si>
  <si>
    <t>支付安全性合法合规率（%）</t>
  </si>
  <si>
    <t>第二次全国地名普查成果转化经费</t>
  </si>
  <si>
    <t xml:space="preserve">乡镇勘界：对古南街道与永新镇、古南街道与郭扶镇、三江街道与篆塘镇、三江街道与扶欢镇、永新镇与中峰镇、永新镇与郭扶镇、郭扶镇与篆塘镇、篆塘镇与东溪镇界线进行勘定。							
</t>
  </si>
  <si>
    <t xml:space="preserve">《重庆市地名普查成果转化规划2015—2020》渝地名普查办（2015）9号							
</t>
  </si>
  <si>
    <t xml:space="preserve">全面完成勘界成果转化，为我区经济建设服务							
</t>
  </si>
  <si>
    <t>涉及街道</t>
  </si>
  <si>
    <t>资金及时支付率</t>
  </si>
  <si>
    <t>制度知晓率</t>
  </si>
  <si>
    <t>街镇满意度</t>
  </si>
  <si>
    <t>福利院三无人员和弃婴费用</t>
  </si>
  <si>
    <t xml:space="preserve">现入住7名弃婴、2名集中安置成年孤儿（儿童庄园接回、即将转为特困）、3名特困人员。							
</t>
  </si>
  <si>
    <t xml:space="preserve">按照相关救助、孤儿管理办法执行。     </t>
  </si>
  <si>
    <t>持续履行好政府的托底保障职能。</t>
  </si>
  <si>
    <t>入住人数</t>
  </si>
  <si>
    <t>≥</t>
  </si>
  <si>
    <t>配备工作人员</t>
  </si>
  <si>
    <t>工作人员工资标准</t>
  </si>
  <si>
    <t>元/人·年</t>
  </si>
  <si>
    <t>资金及时发放率</t>
  </si>
  <si>
    <t>入住人员满意度</t>
  </si>
  <si>
    <t>孤儿生活补助</t>
  </si>
  <si>
    <t xml:space="preserve">1、按照重庆市民政局重庆市财政局关于提高城乡低保等社会救助保障标准的通知要求，全区孤儿（包含艾滋病）按100人测算，标准为集中供养每人每月1,456元，散居孤儿每人每月1,256元，全年共需约1,700,000元。按区级承担30%计算，需预算资金500,000元。2、按照重庆市民政局重庆市高级人民法院等十二部门关于进一步加强事实无人抚养儿童保障工作的实施意见和重庆市民政局重庆市财政局关于提高城乡低保等社会救助保障标准的通知要求，全区事实无人抚养儿童按150人测算，标准与孤儿一致，全年共需约2,300,000元,因与低保、特困进行补差发放，按补差50%和按区级承担30%计算，需预算资金350,000元。两项合计850,000元。							
</t>
  </si>
  <si>
    <t xml:space="preserve">《重庆市民政局重庆市财政局关于提高城乡低保等社会救助保障标准的通知》渝民（2020）179号、《重庆市民政局重庆市高级人民法院等十二部门 关于进一步加强事实无人抚养儿童保障工作的实施意见》渝民发（2019）18号、《重庆市民政局重庆市财政局关于提高城乡低保等社会救助保障标准的通知》渝民（2020）179号							
</t>
  </si>
  <si>
    <t xml:space="preserve">实现应保尽保，100%足额发放。		
</t>
  </si>
  <si>
    <t>发放人数</t>
  </si>
  <si>
    <t>生活补助发放标准</t>
  </si>
  <si>
    <t>元/月</t>
  </si>
  <si>
    <t>孤儿救助政策知晓率</t>
  </si>
  <si>
    <t>孤儿满意度</t>
  </si>
  <si>
    <t>机关办公楼租赁费</t>
  </si>
  <si>
    <t xml:space="preserve">区民政局租用重庆南州投资有限责任公司大楼（市民服务中心）B栋三楼作为日常办公地点，租用面积约3,405平方米，每月每平米租金30元（其中：区民政局自筹每平米租金3元，财政预算每平米租金27元），每月租金102,150元（其中：区民政局自筹租金10,215元，财政预算租金91,935元），年度租金为1,225,810元（其中：区民政局自筹租金122,581元，财政预算租金1,103,230元）。
</t>
  </si>
  <si>
    <t xml:space="preserve">政府会议纪要和物业服务合同。			
</t>
  </si>
  <si>
    <t xml:space="preserve">保证机关正常运转。			
</t>
  </si>
  <si>
    <t>租赁面积</t>
  </si>
  <si>
    <t>平方米</t>
  </si>
  <si>
    <t>3405.03</t>
  </si>
  <si>
    <t>每年接待来访群众</t>
  </si>
  <si>
    <t>5500</t>
  </si>
  <si>
    <t>办公人员数量</t>
  </si>
  <si>
    <t>55</t>
  </si>
  <si>
    <t>机关和下属单位数量</t>
  </si>
  <si>
    <t>履行职能职责率</t>
  </si>
  <si>
    <t>群众办事便利度</t>
  </si>
  <si>
    <t>群众满意度</t>
  </si>
  <si>
    <t>节日送温暖经费</t>
  </si>
  <si>
    <t xml:space="preserve">按照市委、区委相关文件要求，对城乡低保对象、特困供养人员、孤儿、建卡贫困户、困难职工等在六大节日开展慰问工作，关注民生、关心群众，让困难群众欢度佳节，平稳度过生活难关。							
</t>
  </si>
  <si>
    <t xml:space="preserve">《中共重庆市委办公厅 重庆市人民政府办公厅关于建立城乡困难群众节日送温暖长效机制的意见》（渝委办发〔2010〕42号）和《中共重庆市綦江区委办公室关于认真开展2018年元旦春节走访慰问送温暖工作的通知》（綦江委办便函〔2018〕2号）。							
</t>
  </si>
  <si>
    <t xml:space="preserve">及时划拨、发放节日慰问金，通过慰问缓解困难群众生活压力，祥和过节。							
</t>
  </si>
  <si>
    <t>特困、孤儿慰问标准</t>
  </si>
  <si>
    <t>低保、建卡慰问标准</t>
  </si>
  <si>
    <t>慰问对象满意度</t>
  </si>
  <si>
    <t>困难群众救助项目（社会救助购买服务）经费</t>
  </si>
  <si>
    <t xml:space="preserve">通过政府购买社会救助服务，为全区城乡低保、特困供养和民政建档特殊困难家庭等救助对象提供事务性服务。事务性工作包括经办城乡低保、特困人员救助供养、临时救助等服务时的入户调查、家庭信息核查比对、家庭收支调查、业务培训、政策宣传、绩效评价等为主的事务性工作。							
</t>
  </si>
  <si>
    <t xml:space="preserve">根据《重庆市民政局、重庆市编办、重庆市财政局和重庆市人社局关于积极推行政府购买服务提高基层社会救助经办服务能力的实施意见》（渝民发〔2018〕4号）和《重庆市民政局  重庆市财政局关于开展政府购买社会救助服务工作的通知》（渝民〔2018〕79号）							
</t>
  </si>
  <si>
    <t xml:space="preserve">转变政府职能，提高政府公共服务供给水平和财政资金使用效益，全面加强基层社会救助经办服务能力。							
</t>
  </si>
  <si>
    <t>购买事务性服务人员</t>
  </si>
  <si>
    <t>购买服务人员薪酬</t>
  </si>
  <si>
    <t>元/年</t>
  </si>
  <si>
    <t>薪酬待遇金及时发放率</t>
  </si>
  <si>
    <t>及时为困难群众提供社会救助服务</t>
  </si>
  <si>
    <t>购买服务人员满意度</t>
  </si>
  <si>
    <t>困难群众商业保险费</t>
  </si>
  <si>
    <t xml:space="preserve">按照市相关文件要求，全市实施“民政惠民济困保”项目，“民政惠民济困保”参保对象为全市纳入民政救助的低保对象、特困人员、孤儿、全市部分享受国家定期抚恤补助的优抚对象（不含伤残人民警察、伤残国家机关工作人员）等4类，参保对象不交叉不重叠，不重复参保；已参保扶贫部门“精准扶贫保”的，不再参保“民政惠民济困保”。  							
</t>
  </si>
  <si>
    <t xml:space="preserve">《重庆市民政局  重庆市财政局  中国保险监督管理委员会重庆监管局关于实施“民政惠民济困保”项目的通知》（渝民〔2017〕195号）、《重庆市财政局关于追加下达2017年困难群众医疗救助和重点优抚对象补助经费预算指标的通知》（渝财社〔2017〕205号）和《重庆市綦江区民政局  中国人寿保险股份有限公司重庆市綦江区支公司 关于印发“民政惠民济困保”项目实施方案的通知》（綦江民发〔2018〕4号）。							
</t>
  </si>
  <si>
    <t xml:space="preserve">通过实施惠民济困保项目，关注民生、关心群众，增强困难群众风险抵御能力，减轻困难群众遭遇意外或疾病而造成的生活负担。							
</t>
  </si>
  <si>
    <t>投保人数</t>
  </si>
  <si>
    <t>投保标准</t>
  </si>
  <si>
    <t>投保及时率</t>
  </si>
  <si>
    <t>投保对象满意度</t>
  </si>
  <si>
    <t>临时救助经费(区级配套预安排)</t>
  </si>
  <si>
    <t xml:space="preserve">对因火灾、交通事故等意外事件，家庭成员突发重大疾病等原因，导致基本生活暂时出现严重困难的家庭；因生活必需支出突然增加超出家庭承受能力，导致基本生活暂时出现严重困难的最低生活保障家庭；遭遇其他特殊困难的家庭，给予临时救助。							
</t>
  </si>
  <si>
    <t xml:space="preserve">《社会救助暂行办法》、《国务院关于全面建立临时救助制度的通知》（国发〔2014〕47号）、《重庆市人民政府关于进一步健全临时救助制度的通知》（渝府发〔2015〕16号）、《重庆市綦江区人民政府办公室关于印发重庆市綦江区临时救助实施办法的通知》（綦江府办发〔2015〕92号）、《重庆市綦江区民政局重庆市綦江区财政局关于进一步完善临时救助工作的通知》（綦江民发〔2017〕183号）。							
</t>
  </si>
  <si>
    <t xml:space="preserve">按市局要求出台救助标准文件明确规范临时救助对象、规范临时救助范围；全区临时救助次均救助水平不低于2000元；临时救助对象人次不低于3300人次；全部实现临时救助网上申请审核。全年对因火灾、交通事故等意外事件，家庭成员突发重大疾病等原因，导致基本生活暂时出现严重困难的家庭；因生活必需支出突然增加超出家庭承受能力，导致基本生活暂时出现严重困难的最低生活保障家庭；遭遇其他特殊困难的家庭，给予临时救助。								
</t>
  </si>
  <si>
    <t>各街镇实现临时救助网上申请审核</t>
  </si>
  <si>
    <t>临时救助资金及时发放率</t>
  </si>
  <si>
    <t>临时救助对象满意度</t>
  </si>
  <si>
    <t>麻风病艾滋病及老工商业者救济费</t>
  </si>
  <si>
    <t xml:space="preserve">按照相关要求，发放2名老工商业者生活补助；全年接待来访困难群众、从綦江境内经过的麻风病人、上访艾滋病患者及其他困难群众，资助返乡路费、生活费和临时救助费用。			
</t>
  </si>
  <si>
    <t xml:space="preserve">社会救助相关政策。			
</t>
  </si>
  <si>
    <t xml:space="preserve">确保部门的正常工作秩序和社会安定，接待来访困难群众、从綦江境内经过的麻风病人、上访艾滋病患者及其他困难群众，资助返乡路费、生活费和临时救助费用等。						
</t>
  </si>
  <si>
    <t>老工商业者</t>
  </si>
  <si>
    <t>艾滋病、麻风病等</t>
  </si>
  <si>
    <t>老工商业者补助标准</t>
  </si>
  <si>
    <t>救助资金及时发放率</t>
  </si>
  <si>
    <t>救助群众满意度</t>
  </si>
  <si>
    <t>资金监管率</t>
  </si>
  <si>
    <t>社工人才队伍建设经费</t>
  </si>
  <si>
    <t xml:space="preserve">通过建立社会工作三级服务体系、创建区级社会工作发展指导中心、购买专业社工机构服务、加大社工考前公益培训力度，建设一支高素质的社会工作专业人才队伍，充分发挥他们在困难救助、矛盾调处、人文关怀、心理疏导、行为矫治、关系调适等个性化、多样化服务方面的专业优势，为加强和创新社会治理，激发社会活力，完善现代社会服务体系、满足人民群众个性化多样化服务需求，夯实党的执政基础，推进国家治理体系和治理能力现代化发挥积极作用。							
</t>
  </si>
  <si>
    <t xml:space="preserve">中组部等18部委《关于加强社会工作专业人才队伍建设的意见》（中组发〔2011〕25号）、市级相关部门联合印发《重庆市城乡社区服务体系建设规划（2016—2020年）》（渝民发〔2017〕67号）、中共重庆市綦江区委组织部等4部门《关于加强社会工作专业人才队伍建设的实施意见》（綦委组〔2018〕9号）、《关于加强社会工作专业岗位开发与人才激励保障的实施办法》（綦江民发〔2019〕51号）、綦江区委组织部等5部门《关于进一步加强社会工作专业人才队伍建设工作的通知》（綦江民发〔2020〕60号）、《重庆市綦江区市域社会治理现代化试点区创建工作实施方案》（綦平安组发〔2020〕2号）中提出加强社工人才队伍建设的任务，要求全区社会工作专业人才不低于1000人。							
</t>
  </si>
  <si>
    <t xml:space="preserve">通过建立社会工作三级服务体系、创建区级社会工作发展指导中心、购买专业社工机构服务、加大社工考前公益培训力度，建设一支高素质的社会工作专业人才队伍。							
</t>
  </si>
  <si>
    <t>社工考前培训期数</t>
  </si>
  <si>
    <t>期</t>
  </si>
  <si>
    <t>新增社工持证人数</t>
  </si>
  <si>
    <t>培训经费及时到位率</t>
  </si>
  <si>
    <t>社工培训考生满意度</t>
  </si>
  <si>
    <t>社会救助以奖代补经费</t>
  </si>
  <si>
    <t>根据《重庆市綦江区民政局  重庆市綦江区财政局关于下达2018年低保宣传和民调考核工作经费的通知》的要求，用于全区社会救助工作相关经费，如印制社会救助宣传资料、培训资料、下村入户调查、执法记录仪等支出，同时开展对21个街镇救助、低保等社会救助工作调查、核查等经费。</t>
  </si>
  <si>
    <t>《重庆市綦江区民政局  重庆市綦江区财政局关于下达2018年低保宣传和民调考核工作经费的通知》</t>
  </si>
  <si>
    <t xml:space="preserve">切实抓好社会救助各项工作，运用以奖代补工作经费，扎实开展困难群众社会救助工作。	</t>
  </si>
  <si>
    <t>考核街镇</t>
  </si>
  <si>
    <t>低保等印刷宣传资料</t>
  </si>
  <si>
    <t>份</t>
  </si>
  <si>
    <t>业务培训</t>
  </si>
  <si>
    <t>次</t>
  </si>
  <si>
    <t>考核资金发放及时率</t>
  </si>
  <si>
    <t>社会救助综合改革试点“一门受理、协同办理”救助信息平台建设经费</t>
  </si>
  <si>
    <t xml:space="preserve">针对社会救助管理多头、条块分割、各自为政导致的救助不充分、不合理、不及时的问题，本着坚持问题导向与目标导向相结合，聚焦困难群众救助工作的堵点、痛点和盲点，建立“一门受理、协同办理”救助信息平台。 							
</t>
  </si>
  <si>
    <t xml:space="preserve">根据《社会救助暂行办法》（国务院令第649号）、《重庆市人民政府关于贯彻落实国务院社会救助暂行办法的实施意见》（渝府发〔2014〕55号）及2020年全市社会救助综合改革试点培训会议精神。							
</t>
  </si>
  <si>
    <t xml:space="preserve">切实解决重复救助、多头救助和遗漏救助，破解社会救助“碎片化”问题，实现对困难群众的无缝救助，搭建“纵向衔接、横向贯通、整体联动、立体覆盖”的长效利民服务，为困难群众提供优质便捷高效的集成式社会救助服务体系，真正实现数据多跑路，群众少跑腿。							
</t>
  </si>
  <si>
    <t>平台建设覆盖面（街镇）</t>
  </si>
  <si>
    <t>受理窗口覆盖面（街镇）</t>
  </si>
  <si>
    <t>网上申请审核及时率</t>
  </si>
  <si>
    <t>救助对象满意度</t>
  </si>
  <si>
    <t>社会组织登记管理费</t>
  </si>
  <si>
    <t xml:space="preserve">1、对全区社会组织进行全面登记、管理、执法、审计、评估等；2、引导激励社会组织参与社会治理，建立綦江区社会组织孵化培育中心。通过建立区级社会组织孵化中心，引导社会力量规范有序地参与社会治理，发挥更大的集聚效应和正能量，孵化、培育一批管理规范、运营良好，满足社会民生和公益事务需求、能有效承接政府公共服务职能的社会组织。							
</t>
  </si>
  <si>
    <t xml:space="preserve">《重庆市綦江区人民政府关于清理规范95项区级行政审批中介服务事项的决定》（綦江府发[2016]42号）、《关于加快社会组织管理制度改革促进社会组织健康有序发展的实施意见》（渝委办发[2017]]21号）、《中共重庆市綦江区委平安綦江建设暨防范化解重大风险领导小组关于印发&lt;重庆市綦江区市域社会治理现代化试点区创建工作实施方案&gt;的通知（綦平安组发〔2020〕2号）							
</t>
  </si>
  <si>
    <t xml:space="preserve">1、完成所有法定代表人变更离任审计，注销、撤销的社会组织清算审计、双随机一公开抽查审计；2、引导社会力量规范有序地参与社会治理，发挥更大的集聚效应和正能量，孵化、培育一批管理规范、运营良好，满足社会民生和公益事务需求、能有效承接政府公共服务职能的社会组织。							
</t>
  </si>
  <si>
    <t>接收审计社会组织</t>
  </si>
  <si>
    <t>审计社会组织经费标准</t>
  </si>
  <si>
    <t>元/个</t>
  </si>
  <si>
    <t>孵化社会组织</t>
  </si>
  <si>
    <t>审计覆盖率</t>
  </si>
  <si>
    <t>入驻社会组织</t>
  </si>
  <si>
    <t>社会组织登记管理政策知晓率</t>
  </si>
  <si>
    <t>承接社工项目</t>
  </si>
  <si>
    <t>社会组织满意度</t>
  </si>
  <si>
    <t>社区居家养老服务设施运营经费</t>
  </si>
  <si>
    <t xml:space="preserve">2021年全区建成投用3个街镇养老服务中心、78个社区养老服务站，12个镇养老服务中心，引入社会力量提供高质量的社区居家养老服务，采取“中心带站”、“中心连点”的模式，分别由街道中心、镇中心通过社区养老服务站、村级互助养老点，将服务延伸至居家，为社区居家老年人提供生活照料、托养护理、医疗康复、文化娱乐、精神慰藉等服务供给。							
</t>
  </si>
  <si>
    <t xml:space="preserve">《重庆市綦江区人民政府办公室关于印发重庆市綦江区社区居家养老服务全覆盖实施方案的通知》（綦江府办发〔2020〕2号）							
</t>
  </si>
  <si>
    <t xml:space="preserve">提供优质的社区居家养老服务							
</t>
  </si>
  <si>
    <t>服务人次</t>
  </si>
  <si>
    <t>配备工作人员数量</t>
  </si>
  <si>
    <t>老人满意度</t>
  </si>
  <si>
    <t>社区阵地建设费</t>
  </si>
  <si>
    <t xml:space="preserve">根据《中共重庆市委重庆市人民政府关于加强和改善城乡社区治理的意见》文件精神，将社区建设融入城乡社区治理，统筹考虑、因地制宜、分步实施，努力改善社区阵地面貌，优化服务环境，力争取得阶段性成效。							
</t>
  </si>
  <si>
    <t xml:space="preserve">《中共重庆市委重庆市人民政府关于加强和完善城乡社区治理的意见》（渝委发〔2018〕26号）、《重庆市民政局关于印发&lt;城乡社区综合服务设施建设三年行动计划&gt;的通知》（渝民〔2020〕116号）、《中共重庆市綦江区委重庆市綦江区人民政府关于加强和完善城乡社区治理的意见》（綦江委发〔2018〕30号）							
</t>
  </si>
  <si>
    <t xml:space="preserve">2021年，每百户居民拥有综合服务设施面积不低于30平方米的城乡社区力争达到70%。							
</t>
  </si>
  <si>
    <t>综合服务设施达标率</t>
  </si>
  <si>
    <t>项目交付及时率</t>
  </si>
  <si>
    <t>惠及居民规模</t>
  </si>
  <si>
    <t>户</t>
  </si>
  <si>
    <t>社区居民满意度</t>
  </si>
  <si>
    <t>按照序时进度支付率</t>
  </si>
  <si>
    <t>收养评估费</t>
  </si>
  <si>
    <t xml:space="preserve">按照《民法典》要求，收养登记机关应当依法进行收养评估。《民政部办公厅关于&lt;征求中国公民收养子女登记办法（征求意见稿）&gt;意见的函》对收养评估及经费保障提出了明确要求。						
</t>
  </si>
  <si>
    <t xml:space="preserve">按照《民法典》第一千一百零五条要求：“县级以上人民政府民政部门应当依法进行收养评估”。						
</t>
  </si>
  <si>
    <t xml:space="preserve">开展收养评估工作，建立收养评估机制，完善收养评估体系，把收养评估结果作为当事人是否具备收养和送养条件的重要依据，保障收养当事人的合法权益，保证收养工作的公正和透明，化解社会矛盾，维护社会稳定。						
</t>
  </si>
  <si>
    <t>收养人</t>
  </si>
  <si>
    <t>件</t>
  </si>
  <si>
    <t>送养人</t>
  </si>
  <si>
    <t>被收养人</t>
  </si>
  <si>
    <t>评估结果公正有效率</t>
  </si>
  <si>
    <t>出具评估结果及时性</t>
  </si>
  <si>
    <t>申请人满意度</t>
  </si>
  <si>
    <t>违建墓地前期整治经费（预安排）</t>
  </si>
  <si>
    <t xml:space="preserve">按照民发【2020】94号文件要求，为深入贯彻习近平总书记关于殡葬管理、耕地、林地保护等重要指示批示精神，认真落实党中央、国务院有关决策部署，坚持维护人民群众合法安葬权益与保护资源环境有机结合，对违建硬化大墓、活人墓依法进行整治，以“零容忍”态度制止新增问题，坚决遏制墓地违建乱象。						
</t>
  </si>
  <si>
    <t xml:space="preserve">殡葬管理相关政策。						
</t>
  </si>
  <si>
    <t xml:space="preserve">坚决遏制违建墓地乱建现象，切实转变群众丧葬观念，推动殡葬事业健康发展，为乡村振兴打下坚实基础。						
</t>
  </si>
  <si>
    <t>活人墓</t>
  </si>
  <si>
    <t>座</t>
  </si>
  <si>
    <t>硬化大墓</t>
  </si>
  <si>
    <t>专项整治进度</t>
  </si>
  <si>
    <t>“活人墓”新增量</t>
  </si>
  <si>
    <t>专项整治群众认可度</t>
  </si>
  <si>
    <t>推进移风易俗行动率</t>
  </si>
  <si>
    <t>原綦江区社会福利院拆迁补偿金</t>
  </si>
  <si>
    <t>用于支付原綦江区社会福利院拆迁补偿资金。</t>
  </si>
  <si>
    <t>施常务和刘区长对《关于原綦江区社会福利院拆迁补偿承租人有关费用的请示》资金请示2020-106的批示。</t>
  </si>
  <si>
    <t>保障原綦江区社会福利院顺利拆迁，维护社会稳定。</t>
  </si>
  <si>
    <t>原社会福利院拆迁补偿金</t>
  </si>
  <si>
    <t>万元</t>
  </si>
  <si>
    <t>原社会福利院拆迁进度</t>
  </si>
  <si>
    <t>拆迁补偿金支付进度</t>
  </si>
  <si>
    <t>服务对象满意度</t>
  </si>
  <si>
    <t>资金监管力度</t>
  </si>
  <si>
    <t>运转性办公经费</t>
  </si>
  <si>
    <t>用于弥补基本支出中一般公用经费不足部分，本单位机关及下属4个合署办公单位（低保中心、婚登处、殡管所、福利院）按照2021年部门预算相关规定，补充相关办公经费及限额内非在编人员费用。</t>
  </si>
  <si>
    <t>按照区财政2021年部门预算相关规定。</t>
  </si>
  <si>
    <t>弥补本单位及4个合属办公下属单位一般公用经费不足部分，全力保障机关正常运转，提高群众满意度。</t>
  </si>
  <si>
    <t>编制人数</t>
  </si>
  <si>
    <t>限额非在编人员</t>
  </si>
  <si>
    <t>购买办公用品</t>
  </si>
  <si>
    <t>资金使用及时率</t>
  </si>
  <si>
    <t>单位职工满意度</t>
  </si>
  <si>
    <t>流浪乞讨人员救助经费</t>
  </si>
  <si>
    <t>主要用于生活无着的流浪乞讨人员生活救助、医疗救治、教育矫正、返乡救助、临时安置以及未成年人救助保护等。</t>
  </si>
  <si>
    <t>《城市生活无着的流浪乞讨人员管理办法》和《城市生活无着的流浪乞讨人员管理办法实施细则》</t>
  </si>
  <si>
    <t>严格做好应急演练，应急物资储备，协调心新医院、区精卫中心等多家单位，共同做好滞留观察人员的身体健康以及生活保障等工作，持续加大流浪乞讨人员特别是流浪未成年人的巡查、寻访等工作，持续开展夏季送清凉以及冬季送温暖活动，同时利用缘梦寻人救助群、公安查询系统以及DNA比对等，确保2021年救助站流浪乞讨救助工作能够顺利开展。切实解决城市生活无着的流浪乞讨人员基本生活、医疗、返乡等需求。</t>
  </si>
  <si>
    <t>救助人数</t>
  </si>
  <si>
    <t>人（人次）</t>
  </si>
  <si>
    <t>救助人员生活保障</t>
  </si>
  <si>
    <t>元/天</t>
  </si>
  <si>
    <t>精卫中心受助人员</t>
  </si>
  <si>
    <t>街面巡查及流浪乞讨救助率</t>
  </si>
  <si>
    <t>受助人员满意度</t>
  </si>
  <si>
    <t>＜</t>
  </si>
  <si>
    <t>救助资金到位及时性</t>
  </si>
  <si>
    <t>执行业务内控流程偏差（%）</t>
  </si>
  <si>
    <t>补足基本支出中一般公用经费不足部分，我单位属于区民政局下完全独立办公的二级预算单位，故按照完全独立办公的预算单位补助相关经费及限额内非在编人员费用。</t>
  </si>
  <si>
    <t>按照财政2021年部门预算相关规定。</t>
  </si>
  <si>
    <t>弥补本单位一般公用经费不足部分，保证单位正常运转，完成法定工作任务。</t>
  </si>
  <si>
    <t>公务接待</t>
  </si>
  <si>
    <t>批次</t>
  </si>
  <si>
    <t>资金使用及时性</t>
  </si>
  <si>
    <t>救助政策使用率</t>
  </si>
  <si>
    <t>执行内控制度决策偏差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</si>
</sst>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0.00\)"/>
    <numFmt numFmtId="177" formatCode=";;"/>
  </numFmts>
  <fonts count="50">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11"/>
      <color indexed="8"/>
      <name val="Times New Roman"/>
      <charset val="134"/>
    </font>
    <font>
      <sz val="6"/>
      <name val="楷体_GB2312"/>
      <charset val="134"/>
    </font>
    <font>
      <b/>
      <sz val="14"/>
      <name val="宋体"/>
      <charset val="134"/>
    </font>
    <font>
      <b/>
      <sz val="12"/>
      <name val="楷体_GB2312"/>
      <charset val="134"/>
    </font>
    <font>
      <b/>
      <sz val="12"/>
      <color rgb="FFFF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9"/>
      <color indexed="8"/>
      <name val="宋体"/>
      <charset val="134"/>
    </font>
    <font>
      <sz val="9"/>
      <color indexed="8"/>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9" fillId="27" borderId="0" applyNumberFormat="0" applyBorder="0" applyAlignment="0" applyProtection="0">
      <alignment vertical="center"/>
    </xf>
    <xf numFmtId="0" fontId="44" fillId="2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7"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30"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6" borderId="18" applyNumberFormat="0" applyFont="0" applyAlignment="0" applyProtection="0">
      <alignment vertical="center"/>
    </xf>
    <xf numFmtId="0" fontId="37" fillId="23"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6" applyNumberFormat="0" applyFill="0" applyAlignment="0" applyProtection="0">
      <alignment vertical="center"/>
    </xf>
    <xf numFmtId="0" fontId="31" fillId="0" borderId="16" applyNumberFormat="0" applyFill="0" applyAlignment="0" applyProtection="0">
      <alignment vertical="center"/>
    </xf>
    <xf numFmtId="0" fontId="37" fillId="29" borderId="0" applyNumberFormat="0" applyBorder="0" applyAlignment="0" applyProtection="0">
      <alignment vertical="center"/>
    </xf>
    <xf numFmtId="0" fontId="34" fillId="0" borderId="20" applyNumberFormat="0" applyFill="0" applyAlignment="0" applyProtection="0">
      <alignment vertical="center"/>
    </xf>
    <xf numFmtId="0" fontId="37" fillId="22" borderId="0" applyNumberFormat="0" applyBorder="0" applyAlignment="0" applyProtection="0">
      <alignment vertical="center"/>
    </xf>
    <xf numFmtId="0" fontId="38" fillId="15" borderId="17" applyNumberFormat="0" applyAlignment="0" applyProtection="0">
      <alignment vertical="center"/>
    </xf>
    <xf numFmtId="0" fontId="45" fillId="15" borderId="21" applyNumberFormat="0" applyAlignment="0" applyProtection="0">
      <alignment vertical="center"/>
    </xf>
    <xf numFmtId="0" fontId="30" fillId="6" borderId="15" applyNumberFormat="0" applyAlignment="0" applyProtection="0">
      <alignment vertical="center"/>
    </xf>
    <xf numFmtId="0" fontId="29" fillId="34" borderId="0" applyNumberFormat="0" applyBorder="0" applyAlignment="0" applyProtection="0">
      <alignment vertical="center"/>
    </xf>
    <xf numFmtId="0" fontId="37" fillId="19" borderId="0" applyNumberFormat="0" applyBorder="0" applyAlignment="0" applyProtection="0">
      <alignment vertical="center"/>
    </xf>
    <xf numFmtId="0" fontId="46" fillId="0" borderId="22" applyNumberFormat="0" applyFill="0" applyAlignment="0" applyProtection="0">
      <alignment vertical="center"/>
    </xf>
    <xf numFmtId="0" fontId="40" fillId="0" borderId="19" applyNumberFormat="0" applyFill="0" applyAlignment="0" applyProtection="0">
      <alignment vertical="center"/>
    </xf>
    <xf numFmtId="0" fontId="47" fillId="33" borderId="0" applyNumberFormat="0" applyBorder="0" applyAlignment="0" applyProtection="0">
      <alignment vertical="center"/>
    </xf>
    <xf numFmtId="0" fontId="43" fillId="21" borderId="0" applyNumberFormat="0" applyBorder="0" applyAlignment="0" applyProtection="0">
      <alignment vertical="center"/>
    </xf>
    <xf numFmtId="0" fontId="29" fillId="26" borderId="0" applyNumberFormat="0" applyBorder="0" applyAlignment="0" applyProtection="0">
      <alignment vertical="center"/>
    </xf>
    <xf numFmtId="0" fontId="37" fillId="14" borderId="0" applyNumberFormat="0" applyBorder="0" applyAlignment="0" applyProtection="0">
      <alignment vertical="center"/>
    </xf>
    <xf numFmtId="0" fontId="29" fillId="25" borderId="0" applyNumberFormat="0" applyBorder="0" applyAlignment="0" applyProtection="0">
      <alignment vertical="center"/>
    </xf>
    <xf numFmtId="0" fontId="29" fillId="5" borderId="0" applyNumberFormat="0" applyBorder="0" applyAlignment="0" applyProtection="0">
      <alignment vertical="center"/>
    </xf>
    <xf numFmtId="0" fontId="29" fillId="32" borderId="0" applyNumberFormat="0" applyBorder="0" applyAlignment="0" applyProtection="0">
      <alignment vertical="center"/>
    </xf>
    <xf numFmtId="0" fontId="29" fillId="10" borderId="0" applyNumberFormat="0" applyBorder="0" applyAlignment="0" applyProtection="0">
      <alignment vertical="center"/>
    </xf>
    <xf numFmtId="0" fontId="37" fillId="13" borderId="0" applyNumberFormat="0" applyBorder="0" applyAlignment="0" applyProtection="0">
      <alignment vertical="center"/>
    </xf>
    <xf numFmtId="0" fontId="37" fillId="18" borderId="0" applyNumberFormat="0" applyBorder="0" applyAlignment="0" applyProtection="0">
      <alignment vertical="center"/>
    </xf>
    <xf numFmtId="0" fontId="29" fillId="31" borderId="0" applyNumberFormat="0" applyBorder="0" applyAlignment="0" applyProtection="0">
      <alignment vertical="center"/>
    </xf>
    <xf numFmtId="0" fontId="29" fillId="9" borderId="0" applyNumberFormat="0" applyBorder="0" applyAlignment="0" applyProtection="0">
      <alignment vertical="center"/>
    </xf>
    <xf numFmtId="0" fontId="37" fillId="12" borderId="0" applyNumberFormat="0" applyBorder="0" applyAlignment="0" applyProtection="0">
      <alignment vertical="center"/>
    </xf>
    <xf numFmtId="0" fontId="29" fillId="4" borderId="0" applyNumberFormat="0" applyBorder="0" applyAlignment="0" applyProtection="0">
      <alignment vertical="center"/>
    </xf>
    <xf numFmtId="0" fontId="37" fillId="28" borderId="0" applyNumberFormat="0" applyBorder="0" applyAlignment="0" applyProtection="0">
      <alignment vertical="center"/>
    </xf>
    <xf numFmtId="0" fontId="37" fillId="17" borderId="0" applyNumberFormat="0" applyBorder="0" applyAlignment="0" applyProtection="0">
      <alignment vertical="center"/>
    </xf>
    <xf numFmtId="0" fontId="29" fillId="8" borderId="0" applyNumberFormat="0" applyBorder="0" applyAlignment="0" applyProtection="0">
      <alignment vertical="center"/>
    </xf>
    <xf numFmtId="0" fontId="37" fillId="20" borderId="0" applyNumberFormat="0" applyBorder="0" applyAlignment="0" applyProtection="0">
      <alignment vertical="center"/>
    </xf>
    <xf numFmtId="0" fontId="7" fillId="0" borderId="0"/>
    <xf numFmtId="0" fontId="18" fillId="0" borderId="0"/>
    <xf numFmtId="0" fontId="18" fillId="0" borderId="0"/>
  </cellStyleXfs>
  <cellXfs count="2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5" fillId="0" borderId="6"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7" xfId="0" applyNumberFormat="1" applyFont="1" applyFill="1" applyBorder="1" applyAlignment="1" applyProtection="1">
      <alignment horizontal="center" vertical="center" wrapText="1"/>
    </xf>
    <xf numFmtId="0" fontId="4" fillId="0" borderId="8" xfId="49" applyNumberFormat="1" applyFont="1" applyFill="1" applyBorder="1" applyAlignment="1">
      <alignment horizontal="center"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3" fillId="0" borderId="11" xfId="49"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3" fillId="0" borderId="10"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3" fillId="0" borderId="5" xfId="49" applyFont="1" applyBorder="1" applyAlignment="1"/>
    <xf numFmtId="0" fontId="3" fillId="0" borderId="0" xfId="49" applyFont="1" applyBorder="1" applyAlignment="1"/>
    <xf numFmtId="0" fontId="7" fillId="0" borderId="0" xfId="49" applyFont="1" applyAlignment="1"/>
    <xf numFmtId="0" fontId="7" fillId="0" borderId="0" xfId="49" applyFont="1" applyAlignment="1">
      <alignment vertical="center"/>
    </xf>
    <xf numFmtId="0" fontId="7" fillId="0" borderId="0" xfId="49" applyFont="1"/>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8" xfId="51" applyNumberFormat="1" applyFont="1" applyFill="1" applyBorder="1" applyAlignment="1" applyProtection="1">
      <alignment horizontal="center" vertical="center" wrapText="1"/>
    </xf>
    <xf numFmtId="0" fontId="17" fillId="0" borderId="1" xfId="51" applyFont="1" applyBorder="1" applyAlignment="1">
      <alignment horizontal="center" vertical="center" wrapText="1"/>
    </xf>
    <xf numFmtId="0" fontId="17" fillId="0" borderId="1" xfId="51" applyFont="1" applyFill="1" applyBorder="1" applyAlignment="1">
      <alignment horizontal="center" vertical="center" wrapText="1"/>
    </xf>
    <xf numFmtId="176" fontId="10" fillId="0" borderId="1"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alignment horizontal="righ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76" fontId="10" fillId="0" borderId="1" xfId="51" applyNumberFormat="1" applyFont="1" applyFill="1" applyBorder="1" applyAlignment="1">
      <alignment horizontal="center"/>
    </xf>
    <xf numFmtId="0" fontId="18" fillId="0" borderId="1" xfId="51" applyFill="1" applyBorder="1"/>
    <xf numFmtId="176" fontId="10" fillId="0" borderId="1" xfId="51" applyNumberFormat="1" applyFont="1" applyBorder="1" applyAlignment="1">
      <alignment horizontal="center"/>
    </xf>
    <xf numFmtId="0" fontId="18" fillId="0" borderId="1" xfId="51" applyBorder="1"/>
    <xf numFmtId="0" fontId="20"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18" fillId="0" borderId="1" xfId="51" applyBorder="1" applyAlignment="1">
      <alignment horizontal="center"/>
    </xf>
    <xf numFmtId="176" fontId="18" fillId="0" borderId="0" xfId="51" applyNumberFormat="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 vertical="center" wrapText="1"/>
    </xf>
    <xf numFmtId="0" fontId="17" fillId="0" borderId="2" xfId="51" applyNumberFormat="1" applyFont="1" applyFill="1" applyBorder="1" applyAlignment="1" applyProtection="1">
      <alignment horizontal="center" vertical="center" wrapText="1"/>
    </xf>
    <xf numFmtId="0" fontId="17" fillId="0" borderId="9" xfId="51" applyFont="1" applyBorder="1" applyAlignment="1">
      <alignment horizontal="center" vertical="center" wrapText="1"/>
    </xf>
    <xf numFmtId="0" fontId="17" fillId="0" borderId="9" xfId="51" applyFont="1" applyFill="1" applyBorder="1" applyAlignment="1">
      <alignment horizontal="center" vertical="center" wrapText="1"/>
    </xf>
    <xf numFmtId="0" fontId="17" fillId="0" borderId="12" xfId="51" applyNumberFormat="1" applyFont="1" applyFill="1" applyBorder="1" applyAlignment="1" applyProtection="1">
      <alignment horizontal="center" vertical="center" wrapText="1"/>
    </xf>
    <xf numFmtId="0" fontId="17" fillId="0" borderId="5" xfId="51" applyNumberFormat="1" applyFont="1" applyFill="1" applyBorder="1" applyAlignment="1" applyProtection="1">
      <alignment horizontal="center"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4" fontId="11" fillId="0" borderId="1" xfId="51" applyNumberFormat="1" applyFont="1" applyFill="1" applyBorder="1" applyAlignment="1" applyProtection="1">
      <alignment horizontal="center" vertical="center" wrapText="1"/>
    </xf>
    <xf numFmtId="4" fontId="11" fillId="0" borderId="3" xfId="51" applyNumberFormat="1" applyFont="1" applyFill="1" applyBorder="1" applyAlignment="1" applyProtection="1">
      <alignment horizontal="right" vertical="center" wrapText="1"/>
    </xf>
    <xf numFmtId="4" fontId="11" fillId="0" borderId="2" xfId="51" applyNumberFormat="1" applyFont="1" applyFill="1" applyBorder="1" applyAlignment="1" applyProtection="1">
      <alignment horizontal="right"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vertical="center" wrapText="1"/>
    </xf>
    <xf numFmtId="0" fontId="21" fillId="0" borderId="1" xfId="0" applyFont="1" applyFill="1" applyBorder="1" applyAlignment="1">
      <alignment horizontal="left" vertical="center" wrapText="1"/>
    </xf>
    <xf numFmtId="0" fontId="20" fillId="0" borderId="10" xfId="0" applyFont="1" applyFill="1" applyBorder="1" applyAlignment="1">
      <alignment vertical="center" wrapText="1"/>
    </xf>
    <xf numFmtId="0" fontId="20" fillId="0" borderId="10" xfId="0" applyFont="1" applyFill="1" applyBorder="1" applyAlignment="1">
      <alignment vertical="center"/>
    </xf>
    <xf numFmtId="0" fontId="22" fillId="0" borderId="0" xfId="51" applyFont="1" applyFill="1" applyAlignment="1">
      <alignment horizontal="right"/>
    </xf>
    <xf numFmtId="0" fontId="11" fillId="0" borderId="13" xfId="51" applyNumberFormat="1" applyFont="1" applyFill="1" applyBorder="1" applyAlignment="1" applyProtection="1">
      <alignment horizontal="right"/>
    </xf>
    <xf numFmtId="0" fontId="17" fillId="0" borderId="10"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9"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10" xfId="51" applyNumberFormat="1" applyFont="1" applyFill="1" applyBorder="1" applyAlignment="1" applyProtection="1">
      <alignment horizontal="center" vertical="center"/>
    </xf>
    <xf numFmtId="0" fontId="17" fillId="0" borderId="10" xfId="51" applyNumberFormat="1" applyFont="1" applyFill="1" applyBorder="1" applyAlignment="1" applyProtection="1">
      <alignment horizontal="centerContinuous" vertical="center" wrapText="1"/>
    </xf>
    <xf numFmtId="0" fontId="11" fillId="0" borderId="14" xfId="51" applyFont="1" applyFill="1" applyBorder="1" applyAlignment="1">
      <alignment vertical="center"/>
    </xf>
    <xf numFmtId="4" fontId="11" fillId="0" borderId="9"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11" fillId="0" borderId="11" xfId="51" applyNumberFormat="1" applyFont="1" applyBorder="1" applyAlignment="1">
      <alignment horizontal="center" vertical="center" wrapText="1"/>
    </xf>
    <xf numFmtId="0" fontId="11" fillId="0" borderId="2" xfId="51" applyFont="1" applyBorder="1" applyAlignment="1">
      <alignment vertical="center"/>
    </xf>
    <xf numFmtId="4" fontId="11" fillId="0" borderId="4" xfId="51" applyNumberFormat="1" applyFont="1" applyBorder="1" applyAlignment="1">
      <alignment horizontal="center" vertical="center" wrapText="1"/>
    </xf>
    <xf numFmtId="0" fontId="11" fillId="0" borderId="2" xfId="51" applyFont="1" applyBorder="1" applyAlignment="1">
      <alignment horizontal="left" vertical="center"/>
    </xf>
    <xf numFmtId="0" fontId="11" fillId="0" borderId="2" xfId="51" applyFont="1" applyFill="1" applyBorder="1" applyAlignment="1">
      <alignment vertical="center"/>
    </xf>
    <xf numFmtId="4" fontId="11" fillId="0" borderId="8" xfId="51" applyNumberFormat="1" applyFont="1" applyFill="1" applyBorder="1" applyAlignment="1" applyProtection="1">
      <alignment horizontal="center" vertical="center" wrapText="1"/>
    </xf>
    <xf numFmtId="4" fontId="11" fillId="0" borderId="4" xfId="50" applyNumberFormat="1" applyFont="1" applyFill="1" applyBorder="1" applyAlignment="1">
      <alignment horizontal="left" vertical="center" wrapText="1"/>
    </xf>
    <xf numFmtId="0" fontId="11" fillId="0" borderId="1" xfId="51" applyNumberFormat="1" applyFont="1" applyFill="1" applyBorder="1" applyAlignment="1" applyProtection="1">
      <alignment horizontal="center" vertical="center"/>
    </xf>
    <xf numFmtId="4" fontId="11" fillId="0" borderId="8" xfId="51" applyNumberFormat="1"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4" fontId="11" fillId="0" borderId="1" xfId="51" applyNumberFormat="1" applyFont="1" applyBorder="1" applyAlignment="1">
      <alignment horizontal="center" vertical="center" wrapText="1"/>
    </xf>
    <xf numFmtId="4" fontId="11" fillId="0" borderId="1" xfId="51" applyNumberFormat="1" applyFont="1" applyFill="1" applyBorder="1" applyAlignment="1">
      <alignment horizontal="center" vertical="center" wrapText="1"/>
    </xf>
    <xf numFmtId="0" fontId="11" fillId="0" borderId="4" xfId="51" applyFont="1" applyBorder="1" applyAlignment="1">
      <alignment vertical="center" wrapText="1"/>
    </xf>
    <xf numFmtId="4" fontId="11" fillId="0" borderId="1" xfId="50" applyNumberFormat="1" applyFont="1" applyFill="1" applyBorder="1" applyAlignment="1">
      <alignment horizontal="center" vertical="center" wrapText="1"/>
    </xf>
    <xf numFmtId="0" fontId="11" fillId="0" borderId="4" xfId="51" applyFont="1" applyFill="1" applyBorder="1" applyAlignment="1">
      <alignment vertical="center" wrapText="1"/>
    </xf>
    <xf numFmtId="0" fontId="11" fillId="0" borderId="1" xfId="51" applyFont="1" applyFill="1" applyBorder="1" applyAlignment="1">
      <alignment horizontal="center" vertical="center"/>
    </xf>
    <xf numFmtId="0" fontId="11" fillId="0" borderId="1" xfId="51" applyFont="1" applyFill="1" applyBorder="1" applyAlignment="1">
      <alignment vertical="center" wrapText="1"/>
    </xf>
    <xf numFmtId="0" fontId="3" fillId="0" borderId="0" xfId="51" applyFont="1" applyFill="1"/>
    <xf numFmtId="0" fontId="9" fillId="0" borderId="0" xfId="51" applyFont="1" applyFill="1" applyAlignment="1">
      <alignment horizontal="centerContinuous"/>
    </xf>
    <xf numFmtId="0" fontId="24"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2"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xf>
    <xf numFmtId="0" fontId="10" fillId="0" borderId="0" xfId="51" applyFont="1" applyFill="1"/>
    <xf numFmtId="0" fontId="8" fillId="0" borderId="0" xfId="51" applyFont="1" applyAlignment="1">
      <alignment vertical="center"/>
    </xf>
    <xf numFmtId="0" fontId="3" fillId="0" borderId="0" xfId="51" applyFont="1"/>
    <xf numFmtId="0" fontId="17" fillId="0" borderId="14" xfId="51" applyNumberFormat="1" applyFont="1" applyFill="1" applyBorder="1" applyAlignment="1" applyProtection="1">
      <alignment horizontal="center" vertical="center" wrapText="1"/>
    </xf>
    <xf numFmtId="0" fontId="17" fillId="0" borderId="11" xfId="51" applyNumberFormat="1" applyFont="1" applyFill="1" applyBorder="1" applyAlignment="1" applyProtection="1">
      <alignment horizontal="center" vertical="center" wrapText="1"/>
    </xf>
    <xf numFmtId="0" fontId="17" fillId="0" borderId="9" xfId="51" applyNumberFormat="1" applyFont="1" applyFill="1" applyBorder="1" applyAlignment="1" applyProtection="1">
      <alignment horizontal="center" vertical="center" wrapText="1"/>
    </xf>
    <xf numFmtId="176" fontId="20" fillId="0" borderId="1" xfId="0" applyNumberFormat="1" applyFont="1" applyFill="1" applyBorder="1" applyAlignment="1">
      <alignment vertical="center"/>
    </xf>
    <xf numFmtId="0" fontId="22" fillId="0" borderId="0" xfId="51" applyFont="1" applyAlignment="1">
      <alignment horizontal="center" vertical="center"/>
    </xf>
    <xf numFmtId="4" fontId="11" fillId="0" borderId="4" xfId="51" applyNumberFormat="1" applyFont="1" applyFill="1" applyBorder="1" applyAlignment="1" applyProtection="1">
      <alignment horizontal="right" vertical="center" wrapText="1"/>
    </xf>
    <xf numFmtId="0" fontId="22" fillId="0" borderId="0" xfId="51" applyFont="1" applyAlignment="1">
      <alignment horizontal="right" vertical="center"/>
    </xf>
    <xf numFmtId="49" fontId="9"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7"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7" fontId="11" fillId="0" borderId="1" xfId="51" applyNumberFormat="1" applyFont="1" applyFill="1" applyBorder="1" applyAlignment="1" applyProtection="1">
      <alignment vertical="center"/>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applyAlignment="1">
      <alignment vertical="center"/>
    </xf>
    <xf numFmtId="49" fontId="11" fillId="0" borderId="1" xfId="51" applyNumberFormat="1" applyFont="1" applyFill="1" applyBorder="1" applyAlignment="1" applyProtection="1">
      <alignment horizontal="left" vertical="center"/>
    </xf>
    <xf numFmtId="0" fontId="24" fillId="0" borderId="0" xfId="51" applyFont="1" applyFill="1" applyAlignment="1">
      <alignment horizontal="centerContinuous"/>
    </xf>
    <xf numFmtId="0" fontId="11" fillId="0" borderId="0" xfId="51" applyNumberFormat="1" applyFont="1" applyFill="1" applyAlignment="1" applyProtection="1">
      <alignment horizontal="right"/>
    </xf>
    <xf numFmtId="0" fontId="17" fillId="0" borderId="11" xfId="51" applyNumberFormat="1" applyFont="1" applyFill="1" applyBorder="1" applyAlignment="1" applyProtection="1">
      <alignment horizontal="center" vertical="center"/>
    </xf>
    <xf numFmtId="0" fontId="25" fillId="0" borderId="10" xfId="51" applyNumberFormat="1" applyFont="1" applyFill="1" applyBorder="1" applyAlignment="1" applyProtection="1">
      <alignment horizontal="center" vertical="center"/>
    </xf>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9" fillId="0" borderId="0" xfId="50" applyNumberFormat="1" applyFont="1" applyFill="1" applyAlignment="1" applyProtection="1">
      <alignment horizontal="center"/>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10" xfId="50" applyNumberFormat="1" applyFont="1" applyFill="1" applyBorder="1" applyAlignment="1" applyProtection="1">
      <alignment horizontal="center" vertical="center" wrapText="1"/>
    </xf>
    <xf numFmtId="0" fontId="11" fillId="0" borderId="10" xfId="50" applyFont="1" applyBorder="1" applyAlignment="1">
      <alignment horizontal="center" vertical="center"/>
    </xf>
    <xf numFmtId="4" fontId="11" fillId="0" borderId="9" xfId="50" applyNumberFormat="1" applyFont="1" applyFill="1" applyBorder="1" applyAlignment="1">
      <alignment horizontal="right" vertical="center" wrapText="1"/>
    </xf>
    <xf numFmtId="4" fontId="11" fillId="0" borderId="10" xfId="50" applyNumberFormat="1" applyFont="1" applyBorder="1" applyAlignment="1">
      <alignment horizontal="left" vertical="center"/>
    </xf>
    <xf numFmtId="4" fontId="11" fillId="0" borderId="10" xfId="50" applyNumberFormat="1" applyFont="1" applyBorder="1" applyAlignment="1">
      <alignment horizontal="right" vertical="center"/>
    </xf>
    <xf numFmtId="0" fontId="11" fillId="0" borderId="2" xfId="50" applyFont="1" applyFill="1" applyBorder="1" applyAlignment="1">
      <alignment horizontal="left" vertical="center"/>
    </xf>
    <xf numFmtId="4" fontId="11" fillId="0" borderId="8" xfId="50" applyNumberFormat="1" applyFont="1" applyFill="1" applyBorder="1" applyAlignment="1" applyProtection="1">
      <alignment horizontal="righ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2" xfId="50" applyFont="1" applyBorder="1" applyAlignment="1">
      <alignment horizontal="left" vertical="center"/>
    </xf>
    <xf numFmtId="4" fontId="11" fillId="0" borderId="10" xfId="50" applyNumberFormat="1" applyFont="1" applyFill="1" applyBorder="1" applyAlignment="1" applyProtection="1">
      <alignment horizontal="right" vertical="center" wrapText="1"/>
    </xf>
    <xf numFmtId="0" fontId="11" fillId="0" borderId="1" xfId="50" applyFont="1" applyBorder="1" applyAlignment="1">
      <alignment horizontal="center" vertical="center"/>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8" fillId="0" borderId="5" xfId="50" applyBorder="1" applyAlignment="1">
      <alignment wrapText="1"/>
    </xf>
    <xf numFmtId="0" fontId="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3" borderId="1" xfId="0" applyFont="1" applyFill="1" applyBorder="1" applyAlignment="1">
      <alignment horizontal="center"/>
    </xf>
    <xf numFmtId="0" fontId="2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J16" sqref="J16"/>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6" t="s">
        <v>513</v>
      </c>
      <c r="B1" s="47"/>
      <c r="C1" s="47"/>
      <c r="D1" s="47"/>
      <c r="E1" s="47"/>
      <c r="F1" s="47"/>
    </row>
    <row r="2" ht="40.5" customHeight="1" spans="1:11">
      <c r="A2" s="48" t="s">
        <v>514</v>
      </c>
      <c r="B2" s="48"/>
      <c r="C2" s="48"/>
      <c r="D2" s="48"/>
      <c r="E2" s="48"/>
      <c r="F2" s="48"/>
      <c r="G2" s="48"/>
      <c r="H2" s="48"/>
      <c r="I2" s="48"/>
      <c r="J2" s="48"/>
      <c r="K2" s="48"/>
    </row>
    <row r="3" ht="21.75" customHeight="1" spans="1:11">
      <c r="A3" s="47"/>
      <c r="B3" s="47"/>
      <c r="C3" s="47"/>
      <c r="D3" s="47"/>
      <c r="E3" s="47"/>
      <c r="F3" s="47"/>
      <c r="K3" t="s">
        <v>313</v>
      </c>
    </row>
    <row r="4" ht="22.5" customHeight="1" spans="1:11">
      <c r="A4" s="49" t="s">
        <v>316</v>
      </c>
      <c r="B4" s="50" t="s">
        <v>318</v>
      </c>
      <c r="C4" s="50" t="s">
        <v>479</v>
      </c>
      <c r="D4" s="50" t="s">
        <v>469</v>
      </c>
      <c r="E4" s="50" t="s">
        <v>470</v>
      </c>
      <c r="F4" s="50" t="s">
        <v>471</v>
      </c>
      <c r="G4" s="50" t="s">
        <v>472</v>
      </c>
      <c r="H4" s="50"/>
      <c r="I4" s="50" t="s">
        <v>473</v>
      </c>
      <c r="J4" s="50" t="s">
        <v>474</v>
      </c>
      <c r="K4" s="50" t="s">
        <v>477</v>
      </c>
    </row>
    <row r="5" s="45" customFormat="1" ht="57" customHeight="1" spans="1:11">
      <c r="A5" s="49"/>
      <c r="B5" s="50"/>
      <c r="C5" s="50"/>
      <c r="D5" s="50"/>
      <c r="E5" s="50"/>
      <c r="F5" s="50"/>
      <c r="G5" s="50" t="s">
        <v>485</v>
      </c>
      <c r="H5" s="50" t="s">
        <v>515</v>
      </c>
      <c r="I5" s="50"/>
      <c r="J5" s="50"/>
      <c r="K5" s="50"/>
    </row>
    <row r="6" ht="30" customHeight="1" spans="1:11">
      <c r="A6" s="51" t="s">
        <v>318</v>
      </c>
      <c r="B6" s="52"/>
      <c r="C6" s="52"/>
      <c r="D6" s="52"/>
      <c r="E6" s="52"/>
      <c r="F6" s="52"/>
      <c r="G6" s="52"/>
      <c r="H6" s="52"/>
      <c r="I6" s="52"/>
      <c r="J6" s="52"/>
      <c r="K6" s="52"/>
    </row>
    <row r="7" ht="48" customHeight="1" spans="1:11">
      <c r="A7" s="53" t="s">
        <v>516</v>
      </c>
      <c r="B7" s="52"/>
      <c r="C7" s="52"/>
      <c r="D7" s="52"/>
      <c r="E7" s="52"/>
      <c r="F7" s="52"/>
      <c r="G7" s="52"/>
      <c r="H7" s="52"/>
      <c r="I7" s="52"/>
      <c r="J7" s="52"/>
      <c r="K7" s="52"/>
    </row>
    <row r="8" ht="48" customHeight="1" spans="1:11">
      <c r="A8" s="53" t="s">
        <v>517</v>
      </c>
      <c r="B8" s="52"/>
      <c r="C8" s="52"/>
      <c r="D8" s="52"/>
      <c r="E8" s="52"/>
      <c r="F8" s="52"/>
      <c r="G8" s="52"/>
      <c r="H8" s="52"/>
      <c r="I8" s="52"/>
      <c r="J8" s="52"/>
      <c r="K8" s="52"/>
    </row>
    <row r="9" ht="49.5" customHeight="1" spans="1:11">
      <c r="A9" s="53" t="s">
        <v>518</v>
      </c>
      <c r="B9" s="52"/>
      <c r="C9" s="52"/>
      <c r="D9" s="52"/>
      <c r="E9" s="52"/>
      <c r="F9" s="52"/>
      <c r="G9" s="52"/>
      <c r="H9" s="52"/>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6"/>
  <sheetViews>
    <sheetView tabSelected="1" workbookViewId="0">
      <selection activeCell="J24" sqref="J24"/>
    </sheetView>
  </sheetViews>
  <sheetFormatPr defaultColWidth="9" defaultRowHeight="12.75" outlineLevelCol="5"/>
  <cols>
    <col min="1" max="1" width="17.125" style="29" customWidth="1"/>
    <col min="2" max="2" width="21.5" style="29" customWidth="1"/>
    <col min="3" max="3" width="8.75" style="29" customWidth="1"/>
    <col min="4" max="4" width="13.125" style="29" customWidth="1"/>
    <col min="5" max="5" width="11.5" style="29" customWidth="1"/>
    <col min="6" max="6" width="13.875" style="29" customWidth="1"/>
    <col min="7" max="255" width="9" style="29"/>
    <col min="256" max="256" width="1.125" style="29" customWidth="1"/>
    <col min="257" max="257" width="16.5" style="29" customWidth="1"/>
    <col min="258" max="258" width="29.375" style="29" customWidth="1"/>
    <col min="259" max="259" width="10.875" style="29" customWidth="1"/>
    <col min="260" max="260" width="12.625" style="29" customWidth="1"/>
    <col min="261" max="261" width="12.375" style="29" customWidth="1"/>
    <col min="262" max="262" width="12.5" style="29" customWidth="1"/>
    <col min="263" max="511" width="9" style="29"/>
    <col min="512" max="512" width="1.125" style="29" customWidth="1"/>
    <col min="513" max="513" width="16.5" style="29" customWidth="1"/>
    <col min="514" max="514" width="29.375" style="29" customWidth="1"/>
    <col min="515" max="515" width="10.875" style="29" customWidth="1"/>
    <col min="516" max="516" width="12.625" style="29" customWidth="1"/>
    <col min="517" max="517" width="12.375" style="29" customWidth="1"/>
    <col min="518" max="518" width="12.5" style="29" customWidth="1"/>
    <col min="519" max="767" width="9" style="29"/>
    <col min="768" max="768" width="1.125" style="29" customWidth="1"/>
    <col min="769" max="769" width="16.5" style="29" customWidth="1"/>
    <col min="770" max="770" width="29.375" style="29" customWidth="1"/>
    <col min="771" max="771" width="10.875" style="29" customWidth="1"/>
    <col min="772" max="772" width="12.625" style="29" customWidth="1"/>
    <col min="773" max="773" width="12.375" style="29" customWidth="1"/>
    <col min="774" max="774" width="12.5" style="29" customWidth="1"/>
    <col min="775" max="1023" width="9" style="29"/>
    <col min="1024" max="1024" width="1.125" style="29" customWidth="1"/>
    <col min="1025" max="1025" width="16.5" style="29" customWidth="1"/>
    <col min="1026" max="1026" width="29.375" style="29" customWidth="1"/>
    <col min="1027" max="1027" width="10.875" style="29" customWidth="1"/>
    <col min="1028" max="1028" width="12.625" style="29" customWidth="1"/>
    <col min="1029" max="1029" width="12.375" style="29" customWidth="1"/>
    <col min="1030" max="1030" width="12.5" style="29" customWidth="1"/>
    <col min="1031" max="1279" width="9" style="29"/>
    <col min="1280" max="1280" width="1.125" style="29" customWidth="1"/>
    <col min="1281" max="1281" width="16.5" style="29" customWidth="1"/>
    <col min="1282" max="1282" width="29.375" style="29" customWidth="1"/>
    <col min="1283" max="1283" width="10.875" style="29" customWidth="1"/>
    <col min="1284" max="1284" width="12.625" style="29" customWidth="1"/>
    <col min="1285" max="1285" width="12.375" style="29" customWidth="1"/>
    <col min="1286" max="1286" width="12.5" style="29" customWidth="1"/>
    <col min="1287" max="1535" width="9" style="29"/>
    <col min="1536" max="1536" width="1.125" style="29" customWidth="1"/>
    <col min="1537" max="1537" width="16.5" style="29" customWidth="1"/>
    <col min="1538" max="1538" width="29.375" style="29" customWidth="1"/>
    <col min="1539" max="1539" width="10.875" style="29" customWidth="1"/>
    <col min="1540" max="1540" width="12.625" style="29" customWidth="1"/>
    <col min="1541" max="1541" width="12.375" style="29" customWidth="1"/>
    <col min="1542" max="1542" width="12.5" style="29" customWidth="1"/>
    <col min="1543" max="1791" width="9" style="29"/>
    <col min="1792" max="1792" width="1.125" style="29" customWidth="1"/>
    <col min="1793" max="1793" width="16.5" style="29" customWidth="1"/>
    <col min="1794" max="1794" width="29.375" style="29" customWidth="1"/>
    <col min="1795" max="1795" width="10.875" style="29" customWidth="1"/>
    <col min="1796" max="1796" width="12.625" style="29" customWidth="1"/>
    <col min="1797" max="1797" width="12.375" style="29" customWidth="1"/>
    <col min="1798" max="1798" width="12.5" style="29" customWidth="1"/>
    <col min="1799" max="2047" width="9" style="29"/>
    <col min="2048" max="2048" width="1.125" style="29" customWidth="1"/>
    <col min="2049" max="2049" width="16.5" style="29" customWidth="1"/>
    <col min="2050" max="2050" width="29.375" style="29" customWidth="1"/>
    <col min="2051" max="2051" width="10.875" style="29" customWidth="1"/>
    <col min="2052" max="2052" width="12.625" style="29" customWidth="1"/>
    <col min="2053" max="2053" width="12.375" style="29" customWidth="1"/>
    <col min="2054" max="2054" width="12.5" style="29" customWidth="1"/>
    <col min="2055" max="2303" width="9" style="29"/>
    <col min="2304" max="2304" width="1.125" style="29" customWidth="1"/>
    <col min="2305" max="2305" width="16.5" style="29" customWidth="1"/>
    <col min="2306" max="2306" width="29.375" style="29" customWidth="1"/>
    <col min="2307" max="2307" width="10.875" style="29" customWidth="1"/>
    <col min="2308" max="2308" width="12.625" style="29" customWidth="1"/>
    <col min="2309" max="2309" width="12.375" style="29" customWidth="1"/>
    <col min="2310" max="2310" width="12.5" style="29" customWidth="1"/>
    <col min="2311" max="2559" width="9" style="29"/>
    <col min="2560" max="2560" width="1.125" style="29" customWidth="1"/>
    <col min="2561" max="2561" width="16.5" style="29" customWidth="1"/>
    <col min="2562" max="2562" width="29.375" style="29" customWidth="1"/>
    <col min="2563" max="2563" width="10.875" style="29" customWidth="1"/>
    <col min="2564" max="2564" width="12.625" style="29" customWidth="1"/>
    <col min="2565" max="2565" width="12.375" style="29" customWidth="1"/>
    <col min="2566" max="2566" width="12.5" style="29" customWidth="1"/>
    <col min="2567" max="2815" width="9" style="29"/>
    <col min="2816" max="2816" width="1.125" style="29" customWidth="1"/>
    <col min="2817" max="2817" width="16.5" style="29" customWidth="1"/>
    <col min="2818" max="2818" width="29.375" style="29" customWidth="1"/>
    <col min="2819" max="2819" width="10.875" style="29" customWidth="1"/>
    <col min="2820" max="2820" width="12.625" style="29" customWidth="1"/>
    <col min="2821" max="2821" width="12.375" style="29" customWidth="1"/>
    <col min="2822" max="2822" width="12.5" style="29" customWidth="1"/>
    <col min="2823" max="3071" width="9" style="29"/>
    <col min="3072" max="3072" width="1.125" style="29" customWidth="1"/>
    <col min="3073" max="3073" width="16.5" style="29" customWidth="1"/>
    <col min="3074" max="3074" width="29.375" style="29" customWidth="1"/>
    <col min="3075" max="3075" width="10.875" style="29" customWidth="1"/>
    <col min="3076" max="3076" width="12.625" style="29" customWidth="1"/>
    <col min="3077" max="3077" width="12.375" style="29" customWidth="1"/>
    <col min="3078" max="3078" width="12.5" style="29" customWidth="1"/>
    <col min="3079" max="3327" width="9" style="29"/>
    <col min="3328" max="3328" width="1.125" style="29" customWidth="1"/>
    <col min="3329" max="3329" width="16.5" style="29" customWidth="1"/>
    <col min="3330" max="3330" width="29.375" style="29" customWidth="1"/>
    <col min="3331" max="3331" width="10.875" style="29" customWidth="1"/>
    <col min="3332" max="3332" width="12.625" style="29" customWidth="1"/>
    <col min="3333" max="3333" width="12.375" style="29" customWidth="1"/>
    <col min="3334" max="3334" width="12.5" style="29" customWidth="1"/>
    <col min="3335" max="3583" width="9" style="29"/>
    <col min="3584" max="3584" width="1.125" style="29" customWidth="1"/>
    <col min="3585" max="3585" width="16.5" style="29" customWidth="1"/>
    <col min="3586" max="3586" width="29.375" style="29" customWidth="1"/>
    <col min="3587" max="3587" width="10.875" style="29" customWidth="1"/>
    <col min="3588" max="3588" width="12.625" style="29" customWidth="1"/>
    <col min="3589" max="3589" width="12.375" style="29" customWidth="1"/>
    <col min="3590" max="3590" width="12.5" style="29" customWidth="1"/>
    <col min="3591" max="3839" width="9" style="29"/>
    <col min="3840" max="3840" width="1.125" style="29" customWidth="1"/>
    <col min="3841" max="3841" width="16.5" style="29" customWidth="1"/>
    <col min="3842" max="3842" width="29.375" style="29" customWidth="1"/>
    <col min="3843" max="3843" width="10.875" style="29" customWidth="1"/>
    <col min="3844" max="3844" width="12.625" style="29" customWidth="1"/>
    <col min="3845" max="3845" width="12.375" style="29" customWidth="1"/>
    <col min="3846" max="3846" width="12.5" style="29" customWidth="1"/>
    <col min="3847" max="4095" width="9" style="29"/>
    <col min="4096" max="4096" width="1.125" style="29" customWidth="1"/>
    <col min="4097" max="4097" width="16.5" style="29" customWidth="1"/>
    <col min="4098" max="4098" width="29.375" style="29" customWidth="1"/>
    <col min="4099" max="4099" width="10.875" style="29" customWidth="1"/>
    <col min="4100" max="4100" width="12.625" style="29" customWidth="1"/>
    <col min="4101" max="4101" width="12.375" style="29" customWidth="1"/>
    <col min="4102" max="4102" width="12.5" style="29" customWidth="1"/>
    <col min="4103" max="4351" width="9" style="29"/>
    <col min="4352" max="4352" width="1.125" style="29" customWidth="1"/>
    <col min="4353" max="4353" width="16.5" style="29" customWidth="1"/>
    <col min="4354" max="4354" width="29.375" style="29" customWidth="1"/>
    <col min="4355" max="4355" width="10.875" style="29" customWidth="1"/>
    <col min="4356" max="4356" width="12.625" style="29" customWidth="1"/>
    <col min="4357" max="4357" width="12.375" style="29" customWidth="1"/>
    <col min="4358" max="4358" width="12.5" style="29" customWidth="1"/>
    <col min="4359" max="4607" width="9" style="29"/>
    <col min="4608" max="4608" width="1.125" style="29" customWidth="1"/>
    <col min="4609" max="4609" width="16.5" style="29" customWidth="1"/>
    <col min="4610" max="4610" width="29.375" style="29" customWidth="1"/>
    <col min="4611" max="4611" width="10.875" style="29" customWidth="1"/>
    <col min="4612" max="4612" width="12.625" style="29" customWidth="1"/>
    <col min="4613" max="4613" width="12.375" style="29" customWidth="1"/>
    <col min="4614" max="4614" width="12.5" style="29" customWidth="1"/>
    <col min="4615" max="4863" width="9" style="29"/>
    <col min="4864" max="4864" width="1.125" style="29" customWidth="1"/>
    <col min="4865" max="4865" width="16.5" style="29" customWidth="1"/>
    <col min="4866" max="4866" width="29.375" style="29" customWidth="1"/>
    <col min="4867" max="4867" width="10.875" style="29" customWidth="1"/>
    <col min="4868" max="4868" width="12.625" style="29" customWidth="1"/>
    <col min="4869" max="4869" width="12.375" style="29" customWidth="1"/>
    <col min="4870" max="4870" width="12.5" style="29" customWidth="1"/>
    <col min="4871" max="5119" width="9" style="29"/>
    <col min="5120" max="5120" width="1.125" style="29" customWidth="1"/>
    <col min="5121" max="5121" width="16.5" style="29" customWidth="1"/>
    <col min="5122" max="5122" width="29.375" style="29" customWidth="1"/>
    <col min="5123" max="5123" width="10.875" style="29" customWidth="1"/>
    <col min="5124" max="5124" width="12.625" style="29" customWidth="1"/>
    <col min="5125" max="5125" width="12.375" style="29" customWidth="1"/>
    <col min="5126" max="5126" width="12.5" style="29" customWidth="1"/>
    <col min="5127" max="5375" width="9" style="29"/>
    <col min="5376" max="5376" width="1.125" style="29" customWidth="1"/>
    <col min="5377" max="5377" width="16.5" style="29" customWidth="1"/>
    <col min="5378" max="5378" width="29.375" style="29" customWidth="1"/>
    <col min="5379" max="5379" width="10.875" style="29" customWidth="1"/>
    <col min="5380" max="5380" width="12.625" style="29" customWidth="1"/>
    <col min="5381" max="5381" width="12.375" style="29" customWidth="1"/>
    <col min="5382" max="5382" width="12.5" style="29" customWidth="1"/>
    <col min="5383" max="5631" width="9" style="29"/>
    <col min="5632" max="5632" width="1.125" style="29" customWidth="1"/>
    <col min="5633" max="5633" width="16.5" style="29" customWidth="1"/>
    <col min="5634" max="5634" width="29.375" style="29" customWidth="1"/>
    <col min="5635" max="5635" width="10.875" style="29" customWidth="1"/>
    <col min="5636" max="5636" width="12.625" style="29" customWidth="1"/>
    <col min="5637" max="5637" width="12.375" style="29" customWidth="1"/>
    <col min="5638" max="5638" width="12.5" style="29" customWidth="1"/>
    <col min="5639" max="5887" width="9" style="29"/>
    <col min="5888" max="5888" width="1.125" style="29" customWidth="1"/>
    <col min="5889" max="5889" width="16.5" style="29" customWidth="1"/>
    <col min="5890" max="5890" width="29.375" style="29" customWidth="1"/>
    <col min="5891" max="5891" width="10.875" style="29" customWidth="1"/>
    <col min="5892" max="5892" width="12.625" style="29" customWidth="1"/>
    <col min="5893" max="5893" width="12.375" style="29" customWidth="1"/>
    <col min="5894" max="5894" width="12.5" style="29" customWidth="1"/>
    <col min="5895" max="6143" width="9" style="29"/>
    <col min="6144" max="6144" width="1.125" style="29" customWidth="1"/>
    <col min="6145" max="6145" width="16.5" style="29" customWidth="1"/>
    <col min="6146" max="6146" width="29.375" style="29" customWidth="1"/>
    <col min="6147" max="6147" width="10.875" style="29" customWidth="1"/>
    <col min="6148" max="6148" width="12.625" style="29" customWidth="1"/>
    <col min="6149" max="6149" width="12.375" style="29" customWidth="1"/>
    <col min="6150" max="6150" width="12.5" style="29" customWidth="1"/>
    <col min="6151" max="6399" width="9" style="29"/>
    <col min="6400" max="6400" width="1.125" style="29" customWidth="1"/>
    <col min="6401" max="6401" width="16.5" style="29" customWidth="1"/>
    <col min="6402" max="6402" width="29.375" style="29" customWidth="1"/>
    <col min="6403" max="6403" width="10.875" style="29" customWidth="1"/>
    <col min="6404" max="6404" width="12.625" style="29" customWidth="1"/>
    <col min="6405" max="6405" width="12.375" style="29" customWidth="1"/>
    <col min="6406" max="6406" width="12.5" style="29" customWidth="1"/>
    <col min="6407" max="6655" width="9" style="29"/>
    <col min="6656" max="6656" width="1.125" style="29" customWidth="1"/>
    <col min="6657" max="6657" width="16.5" style="29" customWidth="1"/>
    <col min="6658" max="6658" width="29.375" style="29" customWidth="1"/>
    <col min="6659" max="6659" width="10.875" style="29" customWidth="1"/>
    <col min="6660" max="6660" width="12.625" style="29" customWidth="1"/>
    <col min="6661" max="6661" width="12.375" style="29" customWidth="1"/>
    <col min="6662" max="6662" width="12.5" style="29" customWidth="1"/>
    <col min="6663" max="6911" width="9" style="29"/>
    <col min="6912" max="6912" width="1.125" style="29" customWidth="1"/>
    <col min="6913" max="6913" width="16.5" style="29" customWidth="1"/>
    <col min="6914" max="6914" width="29.375" style="29" customWidth="1"/>
    <col min="6915" max="6915" width="10.875" style="29" customWidth="1"/>
    <col min="6916" max="6916" width="12.625" style="29" customWidth="1"/>
    <col min="6917" max="6917" width="12.375" style="29" customWidth="1"/>
    <col min="6918" max="6918" width="12.5" style="29" customWidth="1"/>
    <col min="6919" max="7167" width="9" style="29"/>
    <col min="7168" max="7168" width="1.125" style="29" customWidth="1"/>
    <col min="7169" max="7169" width="16.5" style="29" customWidth="1"/>
    <col min="7170" max="7170" width="29.375" style="29" customWidth="1"/>
    <col min="7171" max="7171" width="10.875" style="29" customWidth="1"/>
    <col min="7172" max="7172" width="12.625" style="29" customWidth="1"/>
    <col min="7173" max="7173" width="12.375" style="29" customWidth="1"/>
    <col min="7174" max="7174" width="12.5" style="29" customWidth="1"/>
    <col min="7175" max="7423" width="9" style="29"/>
    <col min="7424" max="7424" width="1.125" style="29" customWidth="1"/>
    <col min="7425" max="7425" width="16.5" style="29" customWidth="1"/>
    <col min="7426" max="7426" width="29.375" style="29" customWidth="1"/>
    <col min="7427" max="7427" width="10.875" style="29" customWidth="1"/>
    <col min="7428" max="7428" width="12.625" style="29" customWidth="1"/>
    <col min="7429" max="7429" width="12.375" style="29" customWidth="1"/>
    <col min="7430" max="7430" width="12.5" style="29" customWidth="1"/>
    <col min="7431" max="7679" width="9" style="29"/>
    <col min="7680" max="7680" width="1.125" style="29" customWidth="1"/>
    <col min="7681" max="7681" width="16.5" style="29" customWidth="1"/>
    <col min="7682" max="7682" width="29.375" style="29" customWidth="1"/>
    <col min="7683" max="7683" width="10.875" style="29" customWidth="1"/>
    <col min="7684" max="7684" width="12.625" style="29" customWidth="1"/>
    <col min="7685" max="7685" width="12.375" style="29" customWidth="1"/>
    <col min="7686" max="7686" width="12.5" style="29" customWidth="1"/>
    <col min="7687" max="7935" width="9" style="29"/>
    <col min="7936" max="7936" width="1.125" style="29" customWidth="1"/>
    <col min="7937" max="7937" width="16.5" style="29" customWidth="1"/>
    <col min="7938" max="7938" width="29.375" style="29" customWidth="1"/>
    <col min="7939" max="7939" width="10.875" style="29" customWidth="1"/>
    <col min="7940" max="7940" width="12.625" style="29" customWidth="1"/>
    <col min="7941" max="7941" width="12.375" style="29" customWidth="1"/>
    <col min="7942" max="7942" width="12.5" style="29" customWidth="1"/>
    <col min="7943" max="8191" width="9" style="29"/>
    <col min="8192" max="8192" width="1.125" style="29" customWidth="1"/>
    <col min="8193" max="8193" width="16.5" style="29" customWidth="1"/>
    <col min="8194" max="8194" width="29.375" style="29" customWidth="1"/>
    <col min="8195" max="8195" width="10.875" style="29" customWidth="1"/>
    <col min="8196" max="8196" width="12.625" style="29" customWidth="1"/>
    <col min="8197" max="8197" width="12.375" style="29" customWidth="1"/>
    <col min="8198" max="8198" width="12.5" style="29" customWidth="1"/>
    <col min="8199" max="8447" width="9" style="29"/>
    <col min="8448" max="8448" width="1.125" style="29" customWidth="1"/>
    <col min="8449" max="8449" width="16.5" style="29" customWidth="1"/>
    <col min="8450" max="8450" width="29.375" style="29" customWidth="1"/>
    <col min="8451" max="8451" width="10.875" style="29" customWidth="1"/>
    <col min="8452" max="8452" width="12.625" style="29" customWidth="1"/>
    <col min="8453" max="8453" width="12.375" style="29" customWidth="1"/>
    <col min="8454" max="8454" width="12.5" style="29" customWidth="1"/>
    <col min="8455" max="8703" width="9" style="29"/>
    <col min="8704" max="8704" width="1.125" style="29" customWidth="1"/>
    <col min="8705" max="8705" width="16.5" style="29" customWidth="1"/>
    <col min="8706" max="8706" width="29.375" style="29" customWidth="1"/>
    <col min="8707" max="8707" width="10.875" style="29" customWidth="1"/>
    <col min="8708" max="8708" width="12.625" style="29" customWidth="1"/>
    <col min="8709" max="8709" width="12.375" style="29" customWidth="1"/>
    <col min="8710" max="8710" width="12.5" style="29" customWidth="1"/>
    <col min="8711" max="8959" width="9" style="29"/>
    <col min="8960" max="8960" width="1.125" style="29" customWidth="1"/>
    <col min="8961" max="8961" width="16.5" style="29" customWidth="1"/>
    <col min="8962" max="8962" width="29.375" style="29" customWidth="1"/>
    <col min="8963" max="8963" width="10.875" style="29" customWidth="1"/>
    <col min="8964" max="8964" width="12.625" style="29" customWidth="1"/>
    <col min="8965" max="8965" width="12.375" style="29" customWidth="1"/>
    <col min="8966" max="8966" width="12.5" style="29" customWidth="1"/>
    <col min="8967" max="9215" width="9" style="29"/>
    <col min="9216" max="9216" width="1.125" style="29" customWidth="1"/>
    <col min="9217" max="9217" width="16.5" style="29" customWidth="1"/>
    <col min="9218" max="9218" width="29.375" style="29" customWidth="1"/>
    <col min="9219" max="9219" width="10.875" style="29" customWidth="1"/>
    <col min="9220" max="9220" width="12.625" style="29" customWidth="1"/>
    <col min="9221" max="9221" width="12.375" style="29" customWidth="1"/>
    <col min="9222" max="9222" width="12.5" style="29" customWidth="1"/>
    <col min="9223" max="9471" width="9" style="29"/>
    <col min="9472" max="9472" width="1.125" style="29" customWidth="1"/>
    <col min="9473" max="9473" width="16.5" style="29" customWidth="1"/>
    <col min="9474" max="9474" width="29.375" style="29" customWidth="1"/>
    <col min="9475" max="9475" width="10.875" style="29" customWidth="1"/>
    <col min="9476" max="9476" width="12.625" style="29" customWidth="1"/>
    <col min="9477" max="9477" width="12.375" style="29" customWidth="1"/>
    <col min="9478" max="9478" width="12.5" style="29" customWidth="1"/>
    <col min="9479" max="9727" width="9" style="29"/>
    <col min="9728" max="9728" width="1.125" style="29" customWidth="1"/>
    <col min="9729" max="9729" width="16.5" style="29" customWidth="1"/>
    <col min="9730" max="9730" width="29.375" style="29" customWidth="1"/>
    <col min="9731" max="9731" width="10.875" style="29" customWidth="1"/>
    <col min="9732" max="9732" width="12.625" style="29" customWidth="1"/>
    <col min="9733" max="9733" width="12.375" style="29" customWidth="1"/>
    <col min="9734" max="9734" width="12.5" style="29" customWidth="1"/>
    <col min="9735" max="9983" width="9" style="29"/>
    <col min="9984" max="9984" width="1.125" style="29" customWidth="1"/>
    <col min="9985" max="9985" width="16.5" style="29" customWidth="1"/>
    <col min="9986" max="9986" width="29.375" style="29" customWidth="1"/>
    <col min="9987" max="9987" width="10.875" style="29" customWidth="1"/>
    <col min="9988" max="9988" width="12.625" style="29" customWidth="1"/>
    <col min="9989" max="9989" width="12.375" style="29" customWidth="1"/>
    <col min="9990" max="9990" width="12.5" style="29" customWidth="1"/>
    <col min="9991" max="10239" width="9" style="29"/>
    <col min="10240" max="10240" width="1.125" style="29" customWidth="1"/>
    <col min="10241" max="10241" width="16.5" style="29" customWidth="1"/>
    <col min="10242" max="10242" width="29.375" style="29" customWidth="1"/>
    <col min="10243" max="10243" width="10.875" style="29" customWidth="1"/>
    <col min="10244" max="10244" width="12.625" style="29" customWidth="1"/>
    <col min="10245" max="10245" width="12.375" style="29" customWidth="1"/>
    <col min="10246" max="10246" width="12.5" style="29" customWidth="1"/>
    <col min="10247" max="10495" width="9" style="29"/>
    <col min="10496" max="10496" width="1.125" style="29" customWidth="1"/>
    <col min="10497" max="10497" width="16.5" style="29" customWidth="1"/>
    <col min="10498" max="10498" width="29.375" style="29" customWidth="1"/>
    <col min="10499" max="10499" width="10.875" style="29" customWidth="1"/>
    <col min="10500" max="10500" width="12.625" style="29" customWidth="1"/>
    <col min="10501" max="10501" width="12.375" style="29" customWidth="1"/>
    <col min="10502" max="10502" width="12.5" style="29" customWidth="1"/>
    <col min="10503" max="10751" width="9" style="29"/>
    <col min="10752" max="10752" width="1.125" style="29" customWidth="1"/>
    <col min="10753" max="10753" width="16.5" style="29" customWidth="1"/>
    <col min="10754" max="10754" width="29.375" style="29" customWidth="1"/>
    <col min="10755" max="10755" width="10.875" style="29" customWidth="1"/>
    <col min="10756" max="10756" width="12.625" style="29" customWidth="1"/>
    <col min="10757" max="10757" width="12.375" style="29" customWidth="1"/>
    <col min="10758" max="10758" width="12.5" style="29" customWidth="1"/>
    <col min="10759" max="11007" width="9" style="29"/>
    <col min="11008" max="11008" width="1.125" style="29" customWidth="1"/>
    <col min="11009" max="11009" width="16.5" style="29" customWidth="1"/>
    <col min="11010" max="11010" width="29.375" style="29" customWidth="1"/>
    <col min="11011" max="11011" width="10.875" style="29" customWidth="1"/>
    <col min="11012" max="11012" width="12.625" style="29" customWidth="1"/>
    <col min="11013" max="11013" width="12.375" style="29" customWidth="1"/>
    <col min="11014" max="11014" width="12.5" style="29" customWidth="1"/>
    <col min="11015" max="11263" width="9" style="29"/>
    <col min="11264" max="11264" width="1.125" style="29" customWidth="1"/>
    <col min="11265" max="11265" width="16.5" style="29" customWidth="1"/>
    <col min="11266" max="11266" width="29.375" style="29" customWidth="1"/>
    <col min="11267" max="11267" width="10.875" style="29" customWidth="1"/>
    <col min="11268" max="11268" width="12.625" style="29" customWidth="1"/>
    <col min="11269" max="11269" width="12.375" style="29" customWidth="1"/>
    <col min="11270" max="11270" width="12.5" style="29" customWidth="1"/>
    <col min="11271" max="11519" width="9" style="29"/>
    <col min="11520" max="11520" width="1.125" style="29" customWidth="1"/>
    <col min="11521" max="11521" width="16.5" style="29" customWidth="1"/>
    <col min="11522" max="11522" width="29.375" style="29" customWidth="1"/>
    <col min="11523" max="11523" width="10.875" style="29" customWidth="1"/>
    <col min="11524" max="11524" width="12.625" style="29" customWidth="1"/>
    <col min="11525" max="11525" width="12.375" style="29" customWidth="1"/>
    <col min="11526" max="11526" width="12.5" style="29" customWidth="1"/>
    <col min="11527" max="11775" width="9" style="29"/>
    <col min="11776" max="11776" width="1.125" style="29" customWidth="1"/>
    <col min="11777" max="11777" width="16.5" style="29" customWidth="1"/>
    <col min="11778" max="11778" width="29.375" style="29" customWidth="1"/>
    <col min="11779" max="11779" width="10.875" style="29" customWidth="1"/>
    <col min="11780" max="11780" width="12.625" style="29" customWidth="1"/>
    <col min="11781" max="11781" width="12.375" style="29" customWidth="1"/>
    <col min="11782" max="11782" width="12.5" style="29" customWidth="1"/>
    <col min="11783" max="12031" width="9" style="29"/>
    <col min="12032" max="12032" width="1.125" style="29" customWidth="1"/>
    <col min="12033" max="12033" width="16.5" style="29" customWidth="1"/>
    <col min="12034" max="12034" width="29.375" style="29" customWidth="1"/>
    <col min="12035" max="12035" width="10.875" style="29" customWidth="1"/>
    <col min="12036" max="12036" width="12.625" style="29" customWidth="1"/>
    <col min="12037" max="12037" width="12.375" style="29" customWidth="1"/>
    <col min="12038" max="12038" width="12.5" style="29" customWidth="1"/>
    <col min="12039" max="12287" width="9" style="29"/>
    <col min="12288" max="12288" width="1.125" style="29" customWidth="1"/>
    <col min="12289" max="12289" width="16.5" style="29" customWidth="1"/>
    <col min="12290" max="12290" width="29.375" style="29" customWidth="1"/>
    <col min="12291" max="12291" width="10.875" style="29" customWidth="1"/>
    <col min="12292" max="12292" width="12.625" style="29" customWidth="1"/>
    <col min="12293" max="12293" width="12.375" style="29" customWidth="1"/>
    <col min="12294" max="12294" width="12.5" style="29" customWidth="1"/>
    <col min="12295" max="12543" width="9" style="29"/>
    <col min="12544" max="12544" width="1.125" style="29" customWidth="1"/>
    <col min="12545" max="12545" width="16.5" style="29" customWidth="1"/>
    <col min="12546" max="12546" width="29.375" style="29" customWidth="1"/>
    <col min="12547" max="12547" width="10.875" style="29" customWidth="1"/>
    <col min="12548" max="12548" width="12.625" style="29" customWidth="1"/>
    <col min="12549" max="12549" width="12.375" style="29" customWidth="1"/>
    <col min="12550" max="12550" width="12.5" style="29" customWidth="1"/>
    <col min="12551" max="12799" width="9" style="29"/>
    <col min="12800" max="12800" width="1.125" style="29" customWidth="1"/>
    <col min="12801" max="12801" width="16.5" style="29" customWidth="1"/>
    <col min="12802" max="12802" width="29.375" style="29" customWidth="1"/>
    <col min="12803" max="12803" width="10.875" style="29" customWidth="1"/>
    <col min="12804" max="12804" width="12.625" style="29" customWidth="1"/>
    <col min="12805" max="12805" width="12.375" style="29" customWidth="1"/>
    <col min="12806" max="12806" width="12.5" style="29" customWidth="1"/>
    <col min="12807" max="13055" width="9" style="29"/>
    <col min="13056" max="13056" width="1.125" style="29" customWidth="1"/>
    <col min="13057" max="13057" width="16.5" style="29" customWidth="1"/>
    <col min="13058" max="13058" width="29.375" style="29" customWidth="1"/>
    <col min="13059" max="13059" width="10.875" style="29" customWidth="1"/>
    <col min="13060" max="13060" width="12.625" style="29" customWidth="1"/>
    <col min="13061" max="13061" width="12.375" style="29" customWidth="1"/>
    <col min="13062" max="13062" width="12.5" style="29" customWidth="1"/>
    <col min="13063" max="13311" width="9" style="29"/>
    <col min="13312" max="13312" width="1.125" style="29" customWidth="1"/>
    <col min="13313" max="13313" width="16.5" style="29" customWidth="1"/>
    <col min="13314" max="13314" width="29.375" style="29" customWidth="1"/>
    <col min="13315" max="13315" width="10.875" style="29" customWidth="1"/>
    <col min="13316" max="13316" width="12.625" style="29" customWidth="1"/>
    <col min="13317" max="13317" width="12.375" style="29" customWidth="1"/>
    <col min="13318" max="13318" width="12.5" style="29" customWidth="1"/>
    <col min="13319" max="13567" width="9" style="29"/>
    <col min="13568" max="13568" width="1.125" style="29" customWidth="1"/>
    <col min="13569" max="13569" width="16.5" style="29" customWidth="1"/>
    <col min="13570" max="13570" width="29.375" style="29" customWidth="1"/>
    <col min="13571" max="13571" width="10.875" style="29" customWidth="1"/>
    <col min="13572" max="13572" width="12.625" style="29" customWidth="1"/>
    <col min="13573" max="13573" width="12.375" style="29" customWidth="1"/>
    <col min="13574" max="13574" width="12.5" style="29" customWidth="1"/>
    <col min="13575" max="13823" width="9" style="29"/>
    <col min="13824" max="13824" width="1.125" style="29" customWidth="1"/>
    <col min="13825" max="13825" width="16.5" style="29" customWidth="1"/>
    <col min="13826" max="13826" width="29.375" style="29" customWidth="1"/>
    <col min="13827" max="13827" width="10.875" style="29" customWidth="1"/>
    <col min="13828" max="13828" width="12.625" style="29" customWidth="1"/>
    <col min="13829" max="13829" width="12.375" style="29" customWidth="1"/>
    <col min="13830" max="13830" width="12.5" style="29" customWidth="1"/>
    <col min="13831" max="14079" width="9" style="29"/>
    <col min="14080" max="14080" width="1.125" style="29" customWidth="1"/>
    <col min="14081" max="14081" width="16.5" style="29" customWidth="1"/>
    <col min="14082" max="14082" width="29.375" style="29" customWidth="1"/>
    <col min="14083" max="14083" width="10.875" style="29" customWidth="1"/>
    <col min="14084" max="14084" width="12.625" style="29" customWidth="1"/>
    <col min="14085" max="14085" width="12.375" style="29" customWidth="1"/>
    <col min="14086" max="14086" width="12.5" style="29" customWidth="1"/>
    <col min="14087" max="14335" width="9" style="29"/>
    <col min="14336" max="14336" width="1.125" style="29" customWidth="1"/>
    <col min="14337" max="14337" width="16.5" style="29" customWidth="1"/>
    <col min="14338" max="14338" width="29.375" style="29" customWidth="1"/>
    <col min="14339" max="14339" width="10.875" style="29" customWidth="1"/>
    <col min="14340" max="14340" width="12.625" style="29" customWidth="1"/>
    <col min="14341" max="14341" width="12.375" style="29" customWidth="1"/>
    <col min="14342" max="14342" width="12.5" style="29" customWidth="1"/>
    <col min="14343" max="14591" width="9" style="29"/>
    <col min="14592" max="14592" width="1.125" style="29" customWidth="1"/>
    <col min="14593" max="14593" width="16.5" style="29" customWidth="1"/>
    <col min="14594" max="14594" width="29.375" style="29" customWidth="1"/>
    <col min="14595" max="14595" width="10.875" style="29" customWidth="1"/>
    <col min="14596" max="14596" width="12.625" style="29" customWidth="1"/>
    <col min="14597" max="14597" width="12.375" style="29" customWidth="1"/>
    <col min="14598" max="14598" width="12.5" style="29" customWidth="1"/>
    <col min="14599" max="14847" width="9" style="29"/>
    <col min="14848" max="14848" width="1.125" style="29" customWidth="1"/>
    <col min="14849" max="14849" width="16.5" style="29" customWidth="1"/>
    <col min="14850" max="14850" width="29.375" style="29" customWidth="1"/>
    <col min="14851" max="14851" width="10.875" style="29" customWidth="1"/>
    <col min="14852" max="14852" width="12.625" style="29" customWidth="1"/>
    <col min="14853" max="14853" width="12.375" style="29" customWidth="1"/>
    <col min="14854" max="14854" width="12.5" style="29" customWidth="1"/>
    <col min="14855" max="15103" width="9" style="29"/>
    <col min="15104" max="15104" width="1.125" style="29" customWidth="1"/>
    <col min="15105" max="15105" width="16.5" style="29" customWidth="1"/>
    <col min="15106" max="15106" width="29.375" style="29" customWidth="1"/>
    <col min="15107" max="15107" width="10.875" style="29" customWidth="1"/>
    <col min="15108" max="15108" width="12.625" style="29" customWidth="1"/>
    <col min="15109" max="15109" width="12.375" style="29" customWidth="1"/>
    <col min="15110" max="15110" width="12.5" style="29" customWidth="1"/>
    <col min="15111" max="15359" width="9" style="29"/>
    <col min="15360" max="15360" width="1.125" style="29" customWidth="1"/>
    <col min="15361" max="15361" width="16.5" style="29" customWidth="1"/>
    <col min="15362" max="15362" width="29.375" style="29" customWidth="1"/>
    <col min="15363" max="15363" width="10.875" style="29" customWidth="1"/>
    <col min="15364" max="15364" width="12.625" style="29" customWidth="1"/>
    <col min="15365" max="15365" width="12.375" style="29" customWidth="1"/>
    <col min="15366" max="15366" width="12.5" style="29" customWidth="1"/>
    <col min="15367" max="15615" width="9" style="29"/>
    <col min="15616" max="15616" width="1.125" style="29" customWidth="1"/>
    <col min="15617" max="15617" width="16.5" style="29" customWidth="1"/>
    <col min="15618" max="15618" width="29.375" style="29" customWidth="1"/>
    <col min="15619" max="15619" width="10.875" style="29" customWidth="1"/>
    <col min="15620" max="15620" width="12.625" style="29" customWidth="1"/>
    <col min="15621" max="15621" width="12.375" style="29" customWidth="1"/>
    <col min="15622" max="15622" width="12.5" style="29" customWidth="1"/>
    <col min="15623" max="15871" width="9" style="29"/>
    <col min="15872" max="15872" width="1.125" style="29" customWidth="1"/>
    <col min="15873" max="15873" width="16.5" style="29" customWidth="1"/>
    <col min="15874" max="15874" width="29.375" style="29" customWidth="1"/>
    <col min="15875" max="15875" width="10.875" style="29" customWidth="1"/>
    <col min="15876" max="15876" width="12.625" style="29" customWidth="1"/>
    <col min="15877" max="15877" width="12.375" style="29" customWidth="1"/>
    <col min="15878" max="15878" width="12.5" style="29" customWidth="1"/>
    <col min="15879" max="16127" width="9" style="29"/>
    <col min="16128" max="16128" width="1.125" style="29" customWidth="1"/>
    <col min="16129" max="16129" width="16.5" style="29" customWidth="1"/>
    <col min="16130" max="16130" width="29.375" style="29" customWidth="1"/>
    <col min="16131" max="16131" width="10.875" style="29" customWidth="1"/>
    <col min="16132" max="16132" width="12.625" style="29" customWidth="1"/>
    <col min="16133" max="16133" width="12.375" style="29" customWidth="1"/>
    <col min="16134" max="16134" width="12.5" style="29" customWidth="1"/>
    <col min="16135" max="16384" width="9" style="29"/>
  </cols>
  <sheetData>
    <row r="1" ht="21" customHeight="1" spans="1:1">
      <c r="A1" s="30" t="s">
        <v>519</v>
      </c>
    </row>
    <row r="2" ht="47.25" customHeight="1" spans="1:6">
      <c r="A2" s="31" t="s">
        <v>520</v>
      </c>
      <c r="B2" s="31"/>
      <c r="C2" s="31"/>
      <c r="D2" s="31"/>
      <c r="E2" s="31"/>
      <c r="F2" s="31"/>
    </row>
    <row r="3" ht="19.5" customHeight="1" spans="1:6">
      <c r="A3" s="3"/>
      <c r="B3" s="3"/>
      <c r="C3" s="3"/>
      <c r="D3" s="3"/>
      <c r="E3" s="3"/>
      <c r="F3" s="32" t="s">
        <v>313</v>
      </c>
    </row>
    <row r="4" ht="36" customHeight="1" spans="1:6">
      <c r="A4" s="33" t="s">
        <v>521</v>
      </c>
      <c r="B4" s="33" t="s">
        <v>522</v>
      </c>
      <c r="C4" s="33"/>
      <c r="D4" s="33" t="s">
        <v>523</v>
      </c>
      <c r="E4" s="33">
        <v>10472.94</v>
      </c>
      <c r="F4" s="33"/>
    </row>
    <row r="5" ht="36" customHeight="1" spans="1:6">
      <c r="A5" s="33"/>
      <c r="B5" s="33"/>
      <c r="C5" s="33"/>
      <c r="D5" s="33" t="s">
        <v>524</v>
      </c>
      <c r="E5" s="33">
        <v>10472.94</v>
      </c>
      <c r="F5" s="33"/>
    </row>
    <row r="6" ht="110" customHeight="1" spans="1:6">
      <c r="A6" s="33" t="s">
        <v>525</v>
      </c>
      <c r="B6" s="7" t="s">
        <v>526</v>
      </c>
      <c r="C6" s="7"/>
      <c r="D6" s="7"/>
      <c r="E6" s="7"/>
      <c r="F6" s="7"/>
    </row>
    <row r="7" ht="26.25" customHeight="1" spans="1:6">
      <c r="A7" s="34" t="s">
        <v>527</v>
      </c>
      <c r="B7" s="33" t="s">
        <v>528</v>
      </c>
      <c r="C7" s="33" t="s">
        <v>529</v>
      </c>
      <c r="D7" s="33" t="s">
        <v>530</v>
      </c>
      <c r="E7" s="33" t="s">
        <v>531</v>
      </c>
      <c r="F7" s="33" t="s">
        <v>532</v>
      </c>
    </row>
    <row r="8" ht="26.25" customHeight="1" spans="1:6">
      <c r="A8" s="34"/>
      <c r="B8" s="35" t="s">
        <v>533</v>
      </c>
      <c r="C8" s="36" t="s">
        <v>534</v>
      </c>
      <c r="D8" s="36" t="s">
        <v>535</v>
      </c>
      <c r="E8" s="36" t="s">
        <v>536</v>
      </c>
      <c r="F8" s="36" t="s">
        <v>537</v>
      </c>
    </row>
    <row r="9" ht="26.25" customHeight="1" spans="1:6">
      <c r="A9" s="34"/>
      <c r="B9" s="35" t="s">
        <v>538</v>
      </c>
      <c r="C9" s="36" t="s">
        <v>539</v>
      </c>
      <c r="D9" s="36" t="s">
        <v>535</v>
      </c>
      <c r="E9" s="36" t="s">
        <v>536</v>
      </c>
      <c r="F9" s="36" t="s">
        <v>540</v>
      </c>
    </row>
    <row r="10" ht="26.25" customHeight="1" spans="1:6">
      <c r="A10" s="34"/>
      <c r="B10" s="35" t="s">
        <v>541</v>
      </c>
      <c r="C10" s="36" t="s">
        <v>539</v>
      </c>
      <c r="D10" s="36" t="s">
        <v>535</v>
      </c>
      <c r="E10" s="36" t="s">
        <v>536</v>
      </c>
      <c r="F10" s="36" t="s">
        <v>542</v>
      </c>
    </row>
    <row r="11" ht="26.25" customHeight="1" spans="1:6">
      <c r="A11" s="34"/>
      <c r="B11" s="35" t="s">
        <v>543</v>
      </c>
      <c r="C11" s="36" t="s">
        <v>539</v>
      </c>
      <c r="D11" s="36" t="s">
        <v>544</v>
      </c>
      <c r="E11" s="36" t="s">
        <v>536</v>
      </c>
      <c r="F11" s="36" t="s">
        <v>534</v>
      </c>
    </row>
    <row r="12" ht="26.25" customHeight="1" spans="1:6">
      <c r="A12" s="34"/>
      <c r="B12" s="35" t="s">
        <v>545</v>
      </c>
      <c r="C12" s="36" t="s">
        <v>539</v>
      </c>
      <c r="D12" s="36" t="s">
        <v>546</v>
      </c>
      <c r="E12" s="36" t="s">
        <v>536</v>
      </c>
      <c r="F12" s="36" t="s">
        <v>547</v>
      </c>
    </row>
    <row r="13" ht="26.25" customHeight="1" spans="1:6">
      <c r="A13" s="34"/>
      <c r="B13" s="35" t="s">
        <v>548</v>
      </c>
      <c r="C13" s="36" t="s">
        <v>539</v>
      </c>
      <c r="D13" s="36" t="s">
        <v>535</v>
      </c>
      <c r="E13" s="36" t="s">
        <v>536</v>
      </c>
      <c r="F13" s="36" t="s">
        <v>549</v>
      </c>
    </row>
    <row r="14" ht="26.25" customHeight="1" spans="1:6">
      <c r="A14" s="34"/>
      <c r="B14" s="35" t="s">
        <v>550</v>
      </c>
      <c r="C14" s="36" t="s">
        <v>539</v>
      </c>
      <c r="D14" s="36" t="s">
        <v>546</v>
      </c>
      <c r="E14" s="36" t="s">
        <v>536</v>
      </c>
      <c r="F14" s="36" t="s">
        <v>551</v>
      </c>
    </row>
    <row r="15" ht="26.25" customHeight="1" spans="1:6">
      <c r="A15" s="34"/>
      <c r="B15" s="35" t="s">
        <v>552</v>
      </c>
      <c r="C15" s="36" t="s">
        <v>539</v>
      </c>
      <c r="D15" s="36" t="s">
        <v>553</v>
      </c>
      <c r="E15" s="36" t="s">
        <v>536</v>
      </c>
      <c r="F15" s="36" t="s">
        <v>554</v>
      </c>
    </row>
    <row r="16" ht="26.25" customHeight="1" spans="1:6">
      <c r="A16" s="34"/>
      <c r="B16" s="35" t="s">
        <v>555</v>
      </c>
      <c r="C16" s="36" t="s">
        <v>539</v>
      </c>
      <c r="D16" s="36" t="s">
        <v>556</v>
      </c>
      <c r="E16" s="36" t="s">
        <v>536</v>
      </c>
      <c r="F16" s="36" t="s">
        <v>557</v>
      </c>
    </row>
    <row r="17" ht="26.25" customHeight="1" spans="1:6">
      <c r="A17" s="34"/>
      <c r="B17" s="35" t="s">
        <v>558</v>
      </c>
      <c r="C17" s="36" t="s">
        <v>539</v>
      </c>
      <c r="D17" s="36" t="s">
        <v>553</v>
      </c>
      <c r="E17" s="36" t="s">
        <v>536</v>
      </c>
      <c r="F17" s="36" t="s">
        <v>559</v>
      </c>
    </row>
    <row r="18" ht="26.25" customHeight="1" spans="1:6">
      <c r="A18" s="34"/>
      <c r="B18" s="35" t="s">
        <v>560</v>
      </c>
      <c r="C18" s="36" t="s">
        <v>539</v>
      </c>
      <c r="D18" s="36" t="s">
        <v>561</v>
      </c>
      <c r="E18" s="36" t="s">
        <v>536</v>
      </c>
      <c r="F18" s="36" t="s">
        <v>562</v>
      </c>
    </row>
    <row r="19" ht="26.25" customHeight="1" spans="1:6">
      <c r="A19" s="34"/>
      <c r="B19" s="35" t="s">
        <v>563</v>
      </c>
      <c r="C19" s="36" t="s">
        <v>539</v>
      </c>
      <c r="D19" s="36" t="s">
        <v>535</v>
      </c>
      <c r="E19" s="36" t="s">
        <v>536</v>
      </c>
      <c r="F19" s="36" t="s">
        <v>564</v>
      </c>
    </row>
    <row r="20" ht="26.25" customHeight="1" spans="1:6">
      <c r="A20" s="34"/>
      <c r="B20" s="35" t="s">
        <v>565</v>
      </c>
      <c r="C20" s="36" t="s">
        <v>539</v>
      </c>
      <c r="D20" s="36" t="s">
        <v>535</v>
      </c>
      <c r="E20" s="36" t="s">
        <v>536</v>
      </c>
      <c r="F20" s="36" t="s">
        <v>566</v>
      </c>
    </row>
    <row r="21" ht="26.25" customHeight="1" spans="1:6">
      <c r="A21" s="34"/>
      <c r="B21" s="35" t="s">
        <v>567</v>
      </c>
      <c r="C21" s="36" t="s">
        <v>539</v>
      </c>
      <c r="D21" s="36" t="s">
        <v>535</v>
      </c>
      <c r="E21" s="36" t="s">
        <v>568</v>
      </c>
      <c r="F21" s="36" t="s">
        <v>569</v>
      </c>
    </row>
    <row r="22" ht="26.25" customHeight="1" spans="1:6">
      <c r="A22" s="34"/>
      <c r="B22" s="35" t="s">
        <v>570</v>
      </c>
      <c r="C22" s="36" t="s">
        <v>539</v>
      </c>
      <c r="D22" s="36" t="s">
        <v>546</v>
      </c>
      <c r="E22" s="36" t="s">
        <v>568</v>
      </c>
      <c r="F22" s="36" t="s">
        <v>569</v>
      </c>
    </row>
    <row r="23" ht="26.25" customHeight="1" spans="1:6">
      <c r="A23" s="34"/>
      <c r="B23" s="35" t="s">
        <v>571</v>
      </c>
      <c r="C23" s="36" t="s">
        <v>539</v>
      </c>
      <c r="D23" s="36" t="s">
        <v>546</v>
      </c>
      <c r="E23" s="36" t="s">
        <v>536</v>
      </c>
      <c r="F23" s="36" t="s">
        <v>539</v>
      </c>
    </row>
    <row r="24" ht="26.25" customHeight="1" spans="1:6">
      <c r="A24" s="34"/>
      <c r="B24" s="35" t="s">
        <v>572</v>
      </c>
      <c r="C24" s="36" t="s">
        <v>539</v>
      </c>
      <c r="D24" s="36" t="s">
        <v>561</v>
      </c>
      <c r="E24" s="36" t="s">
        <v>536</v>
      </c>
      <c r="F24" s="36">
        <v>80</v>
      </c>
    </row>
    <row r="25" ht="26.25" customHeight="1" spans="1:6">
      <c r="A25" s="34"/>
      <c r="B25" s="35" t="s">
        <v>573</v>
      </c>
      <c r="C25" s="36" t="s">
        <v>539</v>
      </c>
      <c r="D25" s="36" t="s">
        <v>561</v>
      </c>
      <c r="E25" s="36" t="s">
        <v>536</v>
      </c>
      <c r="F25" s="36">
        <v>80</v>
      </c>
    </row>
    <row r="26" ht="26.25" customHeight="1" spans="1:6">
      <c r="A26" s="34"/>
      <c r="B26" s="35" t="s">
        <v>574</v>
      </c>
      <c r="C26" s="36" t="s">
        <v>539</v>
      </c>
      <c r="D26" s="36" t="s">
        <v>561</v>
      </c>
      <c r="E26" s="36" t="s">
        <v>536</v>
      </c>
      <c r="F26" s="36" t="s">
        <v>562</v>
      </c>
    </row>
    <row r="27" spans="1:6">
      <c r="A27" s="37" t="s">
        <v>575</v>
      </c>
      <c r="B27" s="37"/>
      <c r="C27" s="37"/>
      <c r="D27" s="37"/>
      <c r="E27" s="37"/>
      <c r="F27" s="37"/>
    </row>
    <row r="28" spans="1:6">
      <c r="A28" s="38"/>
      <c r="B28" s="38"/>
      <c r="C28" s="38"/>
      <c r="D28" s="38"/>
      <c r="E28" s="38"/>
      <c r="F28" s="38"/>
    </row>
    <row r="29" spans="1:6">
      <c r="A29" s="39"/>
      <c r="B29" s="40"/>
      <c r="C29" s="40"/>
      <c r="D29" s="40"/>
      <c r="E29" s="40"/>
      <c r="F29" s="40"/>
    </row>
    <row r="30" spans="1:6">
      <c r="A30" s="41"/>
      <c r="B30" s="40"/>
      <c r="C30" s="42"/>
      <c r="D30" s="42"/>
      <c r="E30" s="42"/>
      <c r="F30" s="40"/>
    </row>
    <row r="31" spans="1:6">
      <c r="A31" s="41"/>
      <c r="B31" s="40"/>
      <c r="C31" s="42"/>
      <c r="D31" s="42"/>
      <c r="E31" s="42"/>
      <c r="F31" s="40"/>
    </row>
    <row r="32" spans="1:6">
      <c r="A32" s="41"/>
      <c r="B32" s="40"/>
      <c r="C32" s="42"/>
      <c r="D32" s="42"/>
      <c r="E32" s="42"/>
      <c r="F32" s="40"/>
    </row>
    <row r="33" spans="1:6">
      <c r="A33" s="41"/>
      <c r="B33" s="40"/>
      <c r="C33" s="42"/>
      <c r="D33" s="42"/>
      <c r="E33" s="42"/>
      <c r="F33" s="40"/>
    </row>
    <row r="34" spans="1:6">
      <c r="A34" s="41"/>
      <c r="B34" s="40"/>
      <c r="C34" s="42"/>
      <c r="D34" s="42"/>
      <c r="E34" s="42"/>
      <c r="F34" s="40"/>
    </row>
    <row r="35" spans="1:6">
      <c r="A35" s="41"/>
      <c r="B35" s="40"/>
      <c r="C35" s="42"/>
      <c r="D35" s="42"/>
      <c r="E35" s="42"/>
      <c r="F35" s="40"/>
    </row>
    <row r="36" spans="1:6">
      <c r="A36" s="41"/>
      <c r="B36" s="40"/>
      <c r="C36" s="42"/>
      <c r="D36" s="42"/>
      <c r="E36" s="42"/>
      <c r="F36" s="40"/>
    </row>
    <row r="37" spans="1:6">
      <c r="A37" s="41"/>
      <c r="B37" s="40"/>
      <c r="C37" s="42"/>
      <c r="D37" s="42"/>
      <c r="E37" s="42"/>
      <c r="F37" s="40"/>
    </row>
    <row r="38" spans="1:6">
      <c r="A38" s="41"/>
      <c r="B38" s="40"/>
      <c r="C38" s="42"/>
      <c r="D38" s="42"/>
      <c r="E38" s="42"/>
      <c r="F38" s="40"/>
    </row>
    <row r="39" spans="1:6">
      <c r="A39" s="41"/>
      <c r="B39" s="40"/>
      <c r="C39" s="42"/>
      <c r="D39" s="42"/>
      <c r="E39" s="42"/>
      <c r="F39" s="40"/>
    </row>
    <row r="40" spans="1:6">
      <c r="A40" s="41"/>
      <c r="B40" s="40"/>
      <c r="C40" s="42"/>
      <c r="D40" s="42"/>
      <c r="E40" s="42"/>
      <c r="F40" s="40"/>
    </row>
    <row r="41" spans="1:6">
      <c r="A41" s="41"/>
      <c r="B41" s="40"/>
      <c r="C41" s="42"/>
      <c r="D41" s="42"/>
      <c r="E41" s="42"/>
      <c r="F41" s="40"/>
    </row>
    <row r="42" spans="1:6">
      <c r="A42" s="41"/>
      <c r="B42" s="40"/>
      <c r="C42" s="42"/>
      <c r="D42" s="42"/>
      <c r="E42" s="42"/>
      <c r="F42" s="40"/>
    </row>
    <row r="43" spans="1:6">
      <c r="A43" s="41"/>
      <c r="B43" s="40"/>
      <c r="C43" s="42"/>
      <c r="D43" s="42"/>
      <c r="E43" s="42"/>
      <c r="F43" s="40"/>
    </row>
    <row r="44" spans="1:6">
      <c r="A44" s="41"/>
      <c r="B44" s="40"/>
      <c r="C44" s="42"/>
      <c r="D44" s="42"/>
      <c r="E44" s="42"/>
      <c r="F44" s="40"/>
    </row>
    <row r="45" spans="1:6">
      <c r="A45" s="41"/>
      <c r="B45" s="40"/>
      <c r="C45" s="42"/>
      <c r="D45" s="42"/>
      <c r="E45" s="42"/>
      <c r="F45" s="40"/>
    </row>
    <row r="46" spans="2:6">
      <c r="B46" s="43"/>
      <c r="C46" s="44"/>
      <c r="D46" s="44"/>
      <c r="E46" s="44"/>
      <c r="F46" s="43"/>
    </row>
    <row r="47" spans="2:6">
      <c r="B47" s="43"/>
      <c r="C47" s="44"/>
      <c r="D47" s="44"/>
      <c r="E47" s="44"/>
      <c r="F47" s="43"/>
    </row>
    <row r="48" spans="2:6">
      <c r="B48" s="43"/>
      <c r="C48" s="43"/>
      <c r="D48" s="43"/>
      <c r="E48" s="43"/>
      <c r="F48" s="43"/>
    </row>
    <row r="49" spans="2:6">
      <c r="B49" s="43"/>
      <c r="C49" s="43"/>
      <c r="D49" s="43"/>
      <c r="E49" s="43"/>
      <c r="F49" s="43"/>
    </row>
    <row r="50" spans="2:6">
      <c r="B50" s="43"/>
      <c r="C50" s="43"/>
      <c r="D50" s="43"/>
      <c r="E50" s="43"/>
      <c r="F50" s="43"/>
    </row>
    <row r="51" spans="2:6">
      <c r="B51" s="43"/>
      <c r="C51" s="43"/>
      <c r="D51" s="43"/>
      <c r="E51" s="43"/>
      <c r="F51" s="43"/>
    </row>
    <row r="52" spans="2:6">
      <c r="B52" s="43"/>
      <c r="C52" s="43"/>
      <c r="D52" s="43"/>
      <c r="E52" s="43"/>
      <c r="F52" s="43"/>
    </row>
    <row r="53" spans="2:6">
      <c r="B53" s="43"/>
      <c r="C53" s="43"/>
      <c r="D53" s="43"/>
      <c r="E53" s="43"/>
      <c r="F53" s="43"/>
    </row>
    <row r="54" spans="2:6">
      <c r="B54" s="43"/>
      <c r="C54" s="43"/>
      <c r="D54" s="43"/>
      <c r="E54" s="43"/>
      <c r="F54" s="43"/>
    </row>
    <row r="55" spans="2:6">
      <c r="B55" s="43"/>
      <c r="C55" s="43"/>
      <c r="D55" s="43"/>
      <c r="E55" s="43"/>
      <c r="F55" s="43"/>
    </row>
    <row r="56" spans="2:6">
      <c r="B56" s="43"/>
      <c r="C56" s="43"/>
      <c r="D56" s="43"/>
      <c r="E56" s="43"/>
      <c r="F56" s="43"/>
    </row>
    <row r="57" spans="2:6">
      <c r="B57" s="43"/>
      <c r="C57" s="43"/>
      <c r="D57" s="43"/>
      <c r="E57" s="43"/>
      <c r="F57" s="43"/>
    </row>
    <row r="58" spans="2:6">
      <c r="B58" s="43"/>
      <c r="C58" s="43"/>
      <c r="D58" s="43"/>
      <c r="E58" s="43"/>
      <c r="F58" s="43"/>
    </row>
    <row r="59" spans="2:6">
      <c r="B59" s="43"/>
      <c r="C59" s="43"/>
      <c r="D59" s="43"/>
      <c r="E59" s="43"/>
      <c r="F59" s="43"/>
    </row>
    <row r="60" spans="2:6">
      <c r="B60" s="43"/>
      <c r="C60" s="43"/>
      <c r="D60" s="43"/>
      <c r="E60" s="43"/>
      <c r="F60" s="43"/>
    </row>
    <row r="61" spans="2:6">
      <c r="B61" s="43"/>
      <c r="C61" s="43"/>
      <c r="D61" s="43"/>
      <c r="E61" s="43"/>
      <c r="F61" s="43"/>
    </row>
    <row r="62" spans="2:6">
      <c r="B62" s="43"/>
      <c r="C62" s="43"/>
      <c r="D62" s="43"/>
      <c r="E62" s="43"/>
      <c r="F62" s="43"/>
    </row>
    <row r="63" spans="2:6">
      <c r="B63" s="43"/>
      <c r="C63" s="43"/>
      <c r="D63" s="43"/>
      <c r="E63" s="43"/>
      <c r="F63" s="43"/>
    </row>
    <row r="64" spans="2:6">
      <c r="B64" s="43"/>
      <c r="C64" s="43"/>
      <c r="D64" s="43"/>
      <c r="E64" s="43"/>
      <c r="F64" s="43"/>
    </row>
    <row r="65" spans="2:6">
      <c r="B65" s="43"/>
      <c r="C65" s="43"/>
      <c r="D65" s="43"/>
      <c r="E65" s="43"/>
      <c r="F65" s="43"/>
    </row>
    <row r="66" spans="2:6">
      <c r="B66" s="43"/>
      <c r="C66" s="43"/>
      <c r="D66" s="43"/>
      <c r="E66" s="43"/>
      <c r="F66" s="43"/>
    </row>
  </sheetData>
  <mergeCells count="7">
    <mergeCell ref="A2:F2"/>
    <mergeCell ref="E4:F4"/>
    <mergeCell ref="E5:F5"/>
    <mergeCell ref="B6:F6"/>
    <mergeCell ref="A4:A5"/>
    <mergeCell ref="A7:A26"/>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3" sqref="D13"/>
    </sheetView>
  </sheetViews>
  <sheetFormatPr defaultColWidth="9" defaultRowHeight="13.5" outlineLevelCol="6"/>
  <cols>
    <col min="1" max="1" width="13.3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ht="24.75" customHeight="1" spans="1:1">
      <c r="A1" s="2" t="s">
        <v>576</v>
      </c>
    </row>
    <row r="2" ht="40.5" customHeight="1" spans="1:7">
      <c r="A2" s="3" t="s">
        <v>577</v>
      </c>
      <c r="B2" s="3"/>
      <c r="C2" s="3"/>
      <c r="D2" s="3"/>
      <c r="E2" s="3"/>
      <c r="F2" s="3"/>
      <c r="G2" s="3"/>
    </row>
    <row r="3" ht="22.5" spans="1:7">
      <c r="A3" s="4"/>
      <c r="B3" s="3"/>
      <c r="C3" s="3"/>
      <c r="D3" s="3"/>
      <c r="E3" s="3"/>
      <c r="G3" s="5" t="s">
        <v>313</v>
      </c>
    </row>
    <row r="4" ht="27.75" customHeight="1" spans="1:7">
      <c r="A4" s="6" t="s">
        <v>578</v>
      </c>
      <c r="B4" s="7" t="s">
        <v>579</v>
      </c>
      <c r="C4" s="7"/>
      <c r="D4" s="7"/>
      <c r="E4" s="7" t="s">
        <v>580</v>
      </c>
      <c r="F4" s="7" t="s">
        <v>581</v>
      </c>
      <c r="G4" s="7"/>
    </row>
    <row r="5" ht="27.75" customHeight="1" spans="1:7">
      <c r="A5" s="7" t="s">
        <v>582</v>
      </c>
      <c r="B5" s="7">
        <v>3</v>
      </c>
      <c r="C5" s="7"/>
      <c r="D5" s="7"/>
      <c r="E5" s="7" t="s">
        <v>583</v>
      </c>
      <c r="F5" s="7">
        <v>3</v>
      </c>
      <c r="G5" s="7"/>
    </row>
    <row r="6" ht="27.75" customHeight="1" spans="1:7">
      <c r="A6" s="7"/>
      <c r="B6" s="7"/>
      <c r="C6" s="7"/>
      <c r="D6" s="7"/>
      <c r="E6" s="7" t="s">
        <v>584</v>
      </c>
      <c r="F6" s="7"/>
      <c r="G6" s="7"/>
    </row>
    <row r="7" ht="34.5" customHeight="1" spans="1:7">
      <c r="A7" s="7" t="s">
        <v>585</v>
      </c>
      <c r="B7" s="7" t="s">
        <v>586</v>
      </c>
      <c r="C7" s="7"/>
      <c r="D7" s="7"/>
      <c r="E7" s="7"/>
      <c r="F7" s="7"/>
      <c r="G7" s="7"/>
    </row>
    <row r="8" ht="34.5" customHeight="1" spans="1:7">
      <c r="A8" s="7" t="s">
        <v>587</v>
      </c>
      <c r="B8" s="7" t="s">
        <v>588</v>
      </c>
      <c r="C8" s="7"/>
      <c r="D8" s="7"/>
      <c r="E8" s="7"/>
      <c r="F8" s="7"/>
      <c r="G8" s="7"/>
    </row>
    <row r="9" ht="34.5" customHeight="1" spans="1:7">
      <c r="A9" s="7" t="s">
        <v>589</v>
      </c>
      <c r="B9" s="7" t="s">
        <v>590</v>
      </c>
      <c r="C9" s="7"/>
      <c r="D9" s="7"/>
      <c r="E9" s="7"/>
      <c r="F9" s="7"/>
      <c r="G9" s="7"/>
    </row>
    <row r="10" ht="23.25" customHeight="1" spans="1:7">
      <c r="A10" s="11" t="s">
        <v>527</v>
      </c>
      <c r="B10" s="7" t="s">
        <v>528</v>
      </c>
      <c r="C10" s="7" t="s">
        <v>529</v>
      </c>
      <c r="D10" s="7" t="s">
        <v>530</v>
      </c>
      <c r="E10" s="7" t="s">
        <v>531</v>
      </c>
      <c r="F10" s="7" t="s">
        <v>532</v>
      </c>
      <c r="G10" s="7" t="s">
        <v>591</v>
      </c>
    </row>
    <row r="11" ht="23.25" customHeight="1" spans="1:7">
      <c r="A11" s="11"/>
      <c r="B11" s="12" t="s">
        <v>592</v>
      </c>
      <c r="C11" s="7">
        <v>30</v>
      </c>
      <c r="D11" s="27" t="s">
        <v>535</v>
      </c>
      <c r="E11" s="12" t="s">
        <v>536</v>
      </c>
      <c r="F11" s="7">
        <v>30</v>
      </c>
      <c r="G11" s="7" t="s">
        <v>593</v>
      </c>
    </row>
    <row r="12" ht="23.25" customHeight="1" spans="1:7">
      <c r="A12" s="11"/>
      <c r="B12" s="12" t="s">
        <v>594</v>
      </c>
      <c r="C12" s="7">
        <v>30</v>
      </c>
      <c r="D12" s="27" t="s">
        <v>595</v>
      </c>
      <c r="E12" s="12" t="s">
        <v>568</v>
      </c>
      <c r="F12" s="7">
        <v>1000</v>
      </c>
      <c r="G12" s="7" t="s">
        <v>593</v>
      </c>
    </row>
    <row r="13" ht="23.25" customHeight="1" spans="1:7">
      <c r="A13" s="11"/>
      <c r="B13" s="12" t="s">
        <v>596</v>
      </c>
      <c r="C13" s="7">
        <v>20</v>
      </c>
      <c r="D13" s="12" t="s">
        <v>561</v>
      </c>
      <c r="E13" s="12" t="s">
        <v>536</v>
      </c>
      <c r="F13" s="7">
        <v>98</v>
      </c>
      <c r="G13" s="7" t="s">
        <v>597</v>
      </c>
    </row>
    <row r="14" ht="23.25" customHeight="1" spans="1:7">
      <c r="A14" s="11"/>
      <c r="B14" s="13" t="s">
        <v>598</v>
      </c>
      <c r="C14" s="7">
        <v>5</v>
      </c>
      <c r="D14" s="12" t="s">
        <v>561</v>
      </c>
      <c r="E14" s="12" t="s">
        <v>536</v>
      </c>
      <c r="F14" s="7">
        <v>95</v>
      </c>
      <c r="G14" s="7" t="s">
        <v>597</v>
      </c>
    </row>
    <row r="15" ht="23.25" customHeight="1" spans="1:7">
      <c r="A15" s="11"/>
      <c r="B15" s="13" t="s">
        <v>599</v>
      </c>
      <c r="C15" s="7">
        <v>5</v>
      </c>
      <c r="D15" s="12" t="s">
        <v>561</v>
      </c>
      <c r="E15" s="12" t="s">
        <v>536</v>
      </c>
      <c r="F15" s="7">
        <v>98</v>
      </c>
      <c r="G15" s="7" t="s">
        <v>597</v>
      </c>
    </row>
    <row r="16" ht="23.25" customHeight="1" spans="1:7">
      <c r="A16" s="11"/>
      <c r="B16" s="13" t="s">
        <v>600</v>
      </c>
      <c r="C16" s="7">
        <v>5</v>
      </c>
      <c r="D16" s="12" t="s">
        <v>561</v>
      </c>
      <c r="E16" s="12" t="s">
        <v>601</v>
      </c>
      <c r="F16" s="7">
        <v>5</v>
      </c>
      <c r="G16" s="7" t="s">
        <v>597</v>
      </c>
    </row>
    <row r="17" ht="23.25" customHeight="1" spans="1:7">
      <c r="A17" s="11"/>
      <c r="B17" s="13" t="s">
        <v>602</v>
      </c>
      <c r="C17" s="7">
        <v>5</v>
      </c>
      <c r="D17" s="12" t="s">
        <v>561</v>
      </c>
      <c r="E17" s="12" t="s">
        <v>601</v>
      </c>
      <c r="F17" s="7">
        <v>5</v>
      </c>
      <c r="G17" s="7" t="s">
        <v>597</v>
      </c>
    </row>
    <row r="18" ht="23.25" customHeight="1" spans="1:7">
      <c r="A18" s="11"/>
      <c r="B18" s="7"/>
      <c r="C18" s="7"/>
      <c r="D18" s="27"/>
      <c r="E18" s="28"/>
      <c r="F18" s="28"/>
      <c r="G18" s="28"/>
    </row>
    <row r="19" ht="23.25" customHeight="1" spans="1:7">
      <c r="A19" s="11"/>
      <c r="B19" s="7"/>
      <c r="C19" s="7"/>
      <c r="D19" s="27"/>
      <c r="E19" s="28"/>
      <c r="F19" s="28"/>
      <c r="G19" s="28"/>
    </row>
    <row r="20" ht="23.25" customHeight="1" spans="1:7">
      <c r="A20" s="11"/>
      <c r="B20" s="7"/>
      <c r="C20" s="7"/>
      <c r="D20" s="27"/>
      <c r="E20" s="28"/>
      <c r="F20" s="28"/>
      <c r="G20" s="28"/>
    </row>
    <row r="21" spans="1:7">
      <c r="A21" s="14" t="s">
        <v>603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8" sqref="B8:G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604</v>
      </c>
      <c r="C4" s="7"/>
      <c r="D4" s="7"/>
      <c r="E4" s="7" t="s">
        <v>580</v>
      </c>
      <c r="F4" s="7" t="s">
        <v>581</v>
      </c>
      <c r="G4" s="7"/>
    </row>
    <row r="5" s="1" customFormat="1" ht="27.75" customHeight="1" spans="1:7">
      <c r="A5" s="7" t="s">
        <v>582</v>
      </c>
      <c r="B5" s="7">
        <v>120</v>
      </c>
      <c r="C5" s="7"/>
      <c r="D5" s="7"/>
      <c r="E5" s="7" t="s">
        <v>583</v>
      </c>
      <c r="F5" s="7">
        <v>120</v>
      </c>
      <c r="G5" s="7"/>
    </row>
    <row r="6" s="1" customFormat="1" ht="27.75" customHeight="1" spans="1:12">
      <c r="A6" s="7"/>
      <c r="B6" s="7"/>
      <c r="C6" s="7"/>
      <c r="D6" s="7"/>
      <c r="E6" s="7" t="s">
        <v>584</v>
      </c>
      <c r="F6" s="7"/>
      <c r="G6" s="7"/>
      <c r="L6" s="1" t="s">
        <v>605</v>
      </c>
    </row>
    <row r="7" s="1" customFormat="1" ht="54" customHeight="1" spans="1:7">
      <c r="A7" s="7" t="s">
        <v>585</v>
      </c>
      <c r="B7" s="8" t="s">
        <v>606</v>
      </c>
      <c r="C7" s="9"/>
      <c r="D7" s="9"/>
      <c r="E7" s="9"/>
      <c r="F7" s="9"/>
      <c r="G7" s="10"/>
    </row>
    <row r="8" s="1" customFormat="1" ht="34.5" customHeight="1" spans="1:7">
      <c r="A8" s="7" t="s">
        <v>587</v>
      </c>
      <c r="B8" s="8" t="s">
        <v>607</v>
      </c>
      <c r="C8" s="9"/>
      <c r="D8" s="9"/>
      <c r="E8" s="9"/>
      <c r="F8" s="9"/>
      <c r="G8" s="10"/>
    </row>
    <row r="9" s="1" customFormat="1" ht="34.5" customHeight="1" spans="1:7">
      <c r="A9" s="7" t="s">
        <v>589</v>
      </c>
      <c r="B9" s="8" t="s">
        <v>608</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609</v>
      </c>
      <c r="C11" s="7">
        <v>20</v>
      </c>
      <c r="D11" s="12" t="s">
        <v>546</v>
      </c>
      <c r="E11" s="12" t="s">
        <v>568</v>
      </c>
      <c r="F11" s="7">
        <v>381</v>
      </c>
      <c r="G11" s="7" t="s">
        <v>593</v>
      </c>
    </row>
    <row r="12" s="1" customFormat="1" ht="23.25" customHeight="1" spans="1:7">
      <c r="A12" s="11"/>
      <c r="B12" s="12" t="s">
        <v>610</v>
      </c>
      <c r="C12" s="7">
        <v>20</v>
      </c>
      <c r="D12" s="12" t="s">
        <v>561</v>
      </c>
      <c r="E12" s="12" t="s">
        <v>536</v>
      </c>
      <c r="F12" s="7">
        <v>98</v>
      </c>
      <c r="G12" s="7" t="s">
        <v>593</v>
      </c>
    </row>
    <row r="13" s="1" customFormat="1" ht="23.25" customHeight="1" spans="1:7">
      <c r="A13" s="11"/>
      <c r="B13" s="13" t="s">
        <v>611</v>
      </c>
      <c r="C13" s="7">
        <v>10</v>
      </c>
      <c r="D13" s="12" t="s">
        <v>561</v>
      </c>
      <c r="E13" s="12" t="s">
        <v>536</v>
      </c>
      <c r="F13" s="7">
        <v>90</v>
      </c>
      <c r="G13" s="12" t="s">
        <v>593</v>
      </c>
    </row>
    <row r="14" s="1" customFormat="1" ht="32" customHeight="1" spans="1:7">
      <c r="A14" s="11"/>
      <c r="B14" s="13" t="s">
        <v>612</v>
      </c>
      <c r="C14" s="7">
        <v>10</v>
      </c>
      <c r="D14" s="12" t="s">
        <v>561</v>
      </c>
      <c r="E14" s="12" t="s">
        <v>536</v>
      </c>
      <c r="F14" s="7">
        <v>90</v>
      </c>
      <c r="G14" s="12" t="s">
        <v>593</v>
      </c>
    </row>
    <row r="15" s="1" customFormat="1" ht="23.25" customHeight="1" spans="1:7">
      <c r="A15" s="11"/>
      <c r="B15" s="13" t="s">
        <v>598</v>
      </c>
      <c r="C15" s="7">
        <v>10</v>
      </c>
      <c r="D15" s="12" t="s">
        <v>561</v>
      </c>
      <c r="E15" s="12" t="s">
        <v>536</v>
      </c>
      <c r="F15" s="7">
        <v>90</v>
      </c>
      <c r="G15" s="7" t="s">
        <v>597</v>
      </c>
    </row>
    <row r="16" s="1" customFormat="1" ht="23.25" customHeight="1" spans="1:7">
      <c r="A16" s="11"/>
      <c r="B16" s="13" t="s">
        <v>613</v>
      </c>
      <c r="C16" s="7">
        <v>10</v>
      </c>
      <c r="D16" s="12" t="s">
        <v>561</v>
      </c>
      <c r="E16" s="12" t="s">
        <v>536</v>
      </c>
      <c r="F16" s="7">
        <v>85</v>
      </c>
      <c r="G16" s="7" t="s">
        <v>597</v>
      </c>
    </row>
    <row r="17" s="1" customFormat="1" ht="23.25" customHeight="1" spans="1:7">
      <c r="A17" s="11"/>
      <c r="B17" s="13" t="s">
        <v>614</v>
      </c>
      <c r="C17" s="7">
        <v>5</v>
      </c>
      <c r="D17" s="12" t="s">
        <v>561</v>
      </c>
      <c r="E17" s="12" t="s">
        <v>536</v>
      </c>
      <c r="F17" s="7">
        <v>85</v>
      </c>
      <c r="G17" s="7" t="s">
        <v>597</v>
      </c>
    </row>
    <row r="18" s="1" customFormat="1" ht="23.25" customHeight="1" spans="1:7">
      <c r="A18" s="11"/>
      <c r="B18" s="13" t="s">
        <v>600</v>
      </c>
      <c r="C18" s="7">
        <v>5</v>
      </c>
      <c r="D18" s="12" t="s">
        <v>561</v>
      </c>
      <c r="E18" s="12" t="s">
        <v>601</v>
      </c>
      <c r="F18" s="7">
        <v>5</v>
      </c>
      <c r="G18" s="7" t="s">
        <v>597</v>
      </c>
    </row>
    <row r="19" s="1" customFormat="1" ht="23.25" customHeight="1" spans="1:7">
      <c r="A19" s="11"/>
      <c r="B19" s="13" t="s">
        <v>610</v>
      </c>
      <c r="C19" s="7">
        <v>5</v>
      </c>
      <c r="D19" s="12" t="s">
        <v>561</v>
      </c>
      <c r="E19" s="12" t="s">
        <v>536</v>
      </c>
      <c r="F19" s="7">
        <v>98</v>
      </c>
      <c r="G19" s="7" t="s">
        <v>597</v>
      </c>
    </row>
    <row r="20" s="1" customFormat="1" ht="23.25" customHeight="1" spans="1:7">
      <c r="A20" s="11"/>
      <c r="B20" s="13" t="s">
        <v>602</v>
      </c>
      <c r="C20" s="7">
        <v>5</v>
      </c>
      <c r="D20" s="12" t="s">
        <v>561</v>
      </c>
      <c r="E20" s="12" t="s">
        <v>601</v>
      </c>
      <c r="F20" s="7">
        <v>5</v>
      </c>
      <c r="G20" s="7" t="s">
        <v>597</v>
      </c>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I8" sqref="I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615</v>
      </c>
      <c r="C4" s="7"/>
      <c r="D4" s="7"/>
      <c r="E4" s="7" t="s">
        <v>580</v>
      </c>
      <c r="F4" s="7" t="s">
        <v>581</v>
      </c>
      <c r="G4" s="7"/>
    </row>
    <row r="5" s="1" customFormat="1" ht="27.75" customHeight="1" spans="1:7">
      <c r="A5" s="7" t="s">
        <v>582</v>
      </c>
      <c r="B5" s="7">
        <v>28</v>
      </c>
      <c r="C5" s="7"/>
      <c r="D5" s="7"/>
      <c r="E5" s="7" t="s">
        <v>583</v>
      </c>
      <c r="F5" s="7">
        <v>28</v>
      </c>
      <c r="G5" s="7"/>
    </row>
    <row r="6" s="1" customFormat="1" ht="27.75" customHeight="1" spans="1:12">
      <c r="A6" s="7"/>
      <c r="B6" s="7"/>
      <c r="C6" s="7"/>
      <c r="D6" s="7"/>
      <c r="E6" s="7" t="s">
        <v>584</v>
      </c>
      <c r="F6" s="7"/>
      <c r="G6" s="7"/>
      <c r="L6" s="1" t="s">
        <v>605</v>
      </c>
    </row>
    <row r="7" s="1" customFormat="1" ht="54" customHeight="1" spans="1:7">
      <c r="A7" s="7" t="s">
        <v>585</v>
      </c>
      <c r="B7" s="8" t="s">
        <v>616</v>
      </c>
      <c r="C7" s="9"/>
      <c r="D7" s="9"/>
      <c r="E7" s="9"/>
      <c r="F7" s="9"/>
      <c r="G7" s="10"/>
    </row>
    <row r="8" s="1" customFormat="1" ht="34.5" customHeight="1" spans="1:7">
      <c r="A8" s="7" t="s">
        <v>587</v>
      </c>
      <c r="B8" s="8" t="s">
        <v>617</v>
      </c>
      <c r="C8" s="9"/>
      <c r="D8" s="9"/>
      <c r="E8" s="9"/>
      <c r="F8" s="9"/>
      <c r="G8" s="10"/>
    </row>
    <row r="9" s="1" customFormat="1" ht="46" customHeight="1" spans="1:7">
      <c r="A9" s="7" t="s">
        <v>589</v>
      </c>
      <c r="B9" s="8" t="s">
        <v>618</v>
      </c>
      <c r="C9" s="9"/>
      <c r="D9" s="9"/>
      <c r="E9" s="9"/>
      <c r="F9" s="9"/>
      <c r="G9" s="10"/>
    </row>
    <row r="10" s="1" customFormat="1" ht="23.25" customHeight="1" spans="1:7">
      <c r="A10" s="11" t="s">
        <v>527</v>
      </c>
      <c r="B10" s="7" t="s">
        <v>528</v>
      </c>
      <c r="C10" s="10" t="s">
        <v>529</v>
      </c>
      <c r="D10" s="7" t="s">
        <v>530</v>
      </c>
      <c r="E10" s="7" t="s">
        <v>531</v>
      </c>
      <c r="F10" s="7" t="s">
        <v>532</v>
      </c>
      <c r="G10" s="7" t="s">
        <v>591</v>
      </c>
    </row>
    <row r="11" s="1" customFormat="1" ht="23.25" customHeight="1" spans="1:7">
      <c r="A11" s="11"/>
      <c r="B11" s="12" t="s">
        <v>619</v>
      </c>
      <c r="C11" s="7">
        <v>30</v>
      </c>
      <c r="D11" s="12" t="s">
        <v>546</v>
      </c>
      <c r="E11" s="12" t="s">
        <v>568</v>
      </c>
      <c r="F11" s="7">
        <v>381</v>
      </c>
      <c r="G11" s="7" t="s">
        <v>593</v>
      </c>
    </row>
    <row r="12" s="1" customFormat="1" ht="32" customHeight="1" spans="1:7">
      <c r="A12" s="11"/>
      <c r="B12" s="12" t="s">
        <v>567</v>
      </c>
      <c r="C12" s="7">
        <v>30</v>
      </c>
      <c r="D12" s="12" t="s">
        <v>535</v>
      </c>
      <c r="E12" s="12" t="s">
        <v>568</v>
      </c>
      <c r="F12" s="7">
        <v>381</v>
      </c>
      <c r="G12" s="7" t="s">
        <v>593</v>
      </c>
    </row>
    <row r="13" s="1" customFormat="1" ht="23.25" customHeight="1" spans="1:7">
      <c r="A13" s="11"/>
      <c r="B13" s="13" t="s">
        <v>620</v>
      </c>
      <c r="C13" s="7">
        <v>10</v>
      </c>
      <c r="D13" s="12" t="s">
        <v>561</v>
      </c>
      <c r="E13" s="12" t="s">
        <v>536</v>
      </c>
      <c r="F13" s="7">
        <v>95</v>
      </c>
      <c r="G13" s="7" t="s">
        <v>597</v>
      </c>
    </row>
    <row r="14" s="1" customFormat="1" ht="23.25" customHeight="1" spans="1:7">
      <c r="A14" s="11"/>
      <c r="B14" s="13" t="s">
        <v>598</v>
      </c>
      <c r="C14" s="7">
        <v>10</v>
      </c>
      <c r="D14" s="12" t="s">
        <v>561</v>
      </c>
      <c r="E14" s="12" t="s">
        <v>536</v>
      </c>
      <c r="F14" s="7">
        <v>90</v>
      </c>
      <c r="G14" s="7" t="s">
        <v>597</v>
      </c>
    </row>
    <row r="15" s="1" customFormat="1" ht="23.25" customHeight="1" spans="1:7">
      <c r="A15" s="11"/>
      <c r="B15" s="13" t="s">
        <v>621</v>
      </c>
      <c r="C15" s="7">
        <v>5</v>
      </c>
      <c r="D15" s="12" t="s">
        <v>561</v>
      </c>
      <c r="E15" s="12" t="s">
        <v>536</v>
      </c>
      <c r="F15" s="7">
        <v>95</v>
      </c>
      <c r="G15" s="7" t="s">
        <v>597</v>
      </c>
    </row>
    <row r="16" s="1" customFormat="1" ht="23.25" customHeight="1" spans="1:7">
      <c r="A16" s="11"/>
      <c r="B16" s="13" t="s">
        <v>600</v>
      </c>
      <c r="C16" s="7">
        <v>5</v>
      </c>
      <c r="D16" s="12" t="s">
        <v>561</v>
      </c>
      <c r="E16" s="12" t="s">
        <v>601</v>
      </c>
      <c r="F16" s="7">
        <v>5</v>
      </c>
      <c r="G16" s="7" t="s">
        <v>597</v>
      </c>
    </row>
    <row r="17" s="1" customFormat="1" ht="23.25" customHeight="1" spans="1:7">
      <c r="A17" s="11"/>
      <c r="B17" s="13" t="s">
        <v>622</v>
      </c>
      <c r="C17" s="7">
        <v>5</v>
      </c>
      <c r="D17" s="12" t="s">
        <v>561</v>
      </c>
      <c r="E17" s="12" t="s">
        <v>536</v>
      </c>
      <c r="F17" s="7">
        <v>99</v>
      </c>
      <c r="G17" s="7" t="s">
        <v>597</v>
      </c>
    </row>
    <row r="18" s="1" customFormat="1" ht="23.25" customHeight="1" spans="1:7">
      <c r="A18" s="11"/>
      <c r="B18" s="13" t="s">
        <v>602</v>
      </c>
      <c r="C18" s="24">
        <v>5</v>
      </c>
      <c r="D18" s="25" t="s">
        <v>561</v>
      </c>
      <c r="E18" s="25" t="s">
        <v>601</v>
      </c>
      <c r="F18" s="26">
        <v>5</v>
      </c>
      <c r="G18" s="26" t="s">
        <v>597</v>
      </c>
    </row>
    <row r="19" s="1" customFormat="1" spans="1:7">
      <c r="A19" s="14" t="s">
        <v>603</v>
      </c>
      <c r="B19" s="14"/>
      <c r="C19" s="14"/>
      <c r="D19" s="14"/>
      <c r="E19" s="14"/>
      <c r="F19" s="14"/>
      <c r="G19" s="14"/>
    </row>
    <row r="20" s="1" customFormat="1" spans="1:7">
      <c r="A20" s="15"/>
      <c r="B20" s="15"/>
      <c r="C20" s="15"/>
      <c r="D20" s="15"/>
      <c r="E20" s="15"/>
      <c r="F20" s="15"/>
      <c r="G20" s="15"/>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B10" sqref="B10:G10"/>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623</v>
      </c>
      <c r="C4" s="7"/>
      <c r="D4" s="7"/>
      <c r="E4" s="7" t="s">
        <v>580</v>
      </c>
      <c r="F4" s="7" t="s">
        <v>581</v>
      </c>
      <c r="G4" s="7"/>
    </row>
    <row r="5" s="1" customFormat="1" ht="27.75" customHeight="1" spans="1:7">
      <c r="A5" s="7" t="s">
        <v>582</v>
      </c>
      <c r="B5" s="7">
        <v>45</v>
      </c>
      <c r="C5" s="7"/>
      <c r="D5" s="7"/>
      <c r="E5" s="7" t="s">
        <v>583</v>
      </c>
      <c r="F5" s="7">
        <v>45</v>
      </c>
      <c r="G5" s="7"/>
    </row>
    <row r="6" s="1" customFormat="1" ht="27.75" customHeight="1" spans="1:12">
      <c r="A6" s="7"/>
      <c r="B6" s="7"/>
      <c r="C6" s="7"/>
      <c r="D6" s="7"/>
      <c r="E6" s="7" t="s">
        <v>584</v>
      </c>
      <c r="F6" s="7"/>
      <c r="G6" s="7"/>
      <c r="L6" s="1" t="s">
        <v>605</v>
      </c>
    </row>
    <row r="7" s="1" customFormat="1" ht="54" customHeight="1" spans="1:7">
      <c r="A7" s="7" t="s">
        <v>585</v>
      </c>
      <c r="B7" s="8" t="s">
        <v>624</v>
      </c>
      <c r="C7" s="9"/>
      <c r="D7" s="9"/>
      <c r="E7" s="9"/>
      <c r="F7" s="9"/>
      <c r="G7" s="10"/>
    </row>
    <row r="8" s="1" customFormat="1" ht="34.5" customHeight="1" spans="1:7">
      <c r="A8" s="7" t="s">
        <v>587</v>
      </c>
      <c r="B8" s="8" t="s">
        <v>625</v>
      </c>
      <c r="C8" s="9"/>
      <c r="D8" s="9"/>
      <c r="E8" s="9"/>
      <c r="F8" s="9"/>
      <c r="G8" s="10"/>
    </row>
    <row r="9" s="1" customFormat="1" ht="34.5" customHeight="1" spans="1:7">
      <c r="A9" s="7" t="s">
        <v>589</v>
      </c>
      <c r="B9" s="8" t="s">
        <v>626</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627</v>
      </c>
      <c r="C11" s="7">
        <v>30</v>
      </c>
      <c r="D11" s="12" t="s">
        <v>546</v>
      </c>
      <c r="E11" s="12" t="s">
        <v>536</v>
      </c>
      <c r="F11" s="7">
        <v>10</v>
      </c>
      <c r="G11" s="7" t="s">
        <v>593</v>
      </c>
    </row>
    <row r="12" s="1" customFormat="1" ht="23.25" customHeight="1" spans="1:7">
      <c r="A12" s="11"/>
      <c r="B12" s="12" t="s">
        <v>543</v>
      </c>
      <c r="C12" s="7">
        <v>30</v>
      </c>
      <c r="D12" s="12" t="s">
        <v>544</v>
      </c>
      <c r="E12" s="12" t="s">
        <v>536</v>
      </c>
      <c r="F12" s="7">
        <v>10</v>
      </c>
      <c r="G12" s="7" t="s">
        <v>593</v>
      </c>
    </row>
    <row r="13" s="1" customFormat="1" ht="32" customHeight="1" spans="1:7">
      <c r="A13" s="11"/>
      <c r="B13" s="12" t="s">
        <v>628</v>
      </c>
      <c r="C13" s="7">
        <v>10</v>
      </c>
      <c r="D13" s="12" t="s">
        <v>561</v>
      </c>
      <c r="E13" s="12" t="s">
        <v>536</v>
      </c>
      <c r="F13" s="7">
        <v>95</v>
      </c>
      <c r="G13" s="12" t="s">
        <v>597</v>
      </c>
    </row>
    <row r="14" s="1" customFormat="1" ht="23.25" customHeight="1" spans="1:7">
      <c r="A14" s="11"/>
      <c r="B14" s="13" t="s">
        <v>573</v>
      </c>
      <c r="C14" s="7">
        <v>10</v>
      </c>
      <c r="D14" s="12" t="s">
        <v>561</v>
      </c>
      <c r="E14" s="12" t="s">
        <v>536</v>
      </c>
      <c r="F14" s="7">
        <v>90</v>
      </c>
      <c r="G14" s="12" t="s">
        <v>597</v>
      </c>
    </row>
    <row r="15" s="1" customFormat="1" ht="23.25" customHeight="1" spans="1:7">
      <c r="A15" s="11"/>
      <c r="B15" s="13" t="s">
        <v>629</v>
      </c>
      <c r="C15" s="7">
        <v>5</v>
      </c>
      <c r="D15" s="12" t="s">
        <v>561</v>
      </c>
      <c r="E15" s="12" t="s">
        <v>536</v>
      </c>
      <c r="F15" s="7">
        <v>90</v>
      </c>
      <c r="G15" s="12" t="s">
        <v>597</v>
      </c>
    </row>
    <row r="16" s="1" customFormat="1" ht="23.25" customHeight="1" spans="1:7">
      <c r="A16" s="11"/>
      <c r="B16" s="13" t="s">
        <v>630</v>
      </c>
      <c r="C16" s="7">
        <v>5</v>
      </c>
      <c r="D16" s="12" t="s">
        <v>561</v>
      </c>
      <c r="E16" s="12" t="s">
        <v>536</v>
      </c>
      <c r="F16" s="7">
        <v>90</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spans="1:7">
      <c r="A20" s="14" t="s">
        <v>603</v>
      </c>
      <c r="B20" s="14"/>
      <c r="C20" s="14"/>
      <c r="D20" s="14"/>
      <c r="E20" s="14"/>
      <c r="F20" s="14"/>
      <c r="G20" s="14"/>
    </row>
    <row r="21" s="1" customFormat="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I13" sqref="I13"/>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631</v>
      </c>
      <c r="C4" s="7"/>
      <c r="D4" s="7"/>
      <c r="E4" s="7" t="s">
        <v>580</v>
      </c>
      <c r="F4" s="7" t="s">
        <v>581</v>
      </c>
      <c r="G4" s="7"/>
    </row>
    <row r="5" s="1" customFormat="1" ht="27.75" customHeight="1" spans="1:7">
      <c r="A5" s="7" t="s">
        <v>582</v>
      </c>
      <c r="B5" s="7">
        <v>10</v>
      </c>
      <c r="C5" s="7"/>
      <c r="D5" s="7"/>
      <c r="E5" s="7" t="s">
        <v>583</v>
      </c>
      <c r="F5" s="7">
        <v>10</v>
      </c>
      <c r="G5" s="7"/>
    </row>
    <row r="6" s="1" customFormat="1" ht="27.75" customHeight="1" spans="1:12">
      <c r="A6" s="7"/>
      <c r="B6" s="7"/>
      <c r="C6" s="7"/>
      <c r="D6" s="7"/>
      <c r="E6" s="7" t="s">
        <v>584</v>
      </c>
      <c r="F6" s="7"/>
      <c r="G6" s="7"/>
      <c r="L6" s="1" t="s">
        <v>605</v>
      </c>
    </row>
    <row r="7" s="1" customFormat="1" ht="33" customHeight="1" spans="1:7">
      <c r="A7" s="7" t="s">
        <v>585</v>
      </c>
      <c r="B7" s="8" t="s">
        <v>632</v>
      </c>
      <c r="C7" s="9"/>
      <c r="D7" s="9"/>
      <c r="E7" s="9"/>
      <c r="F7" s="9"/>
      <c r="G7" s="10"/>
    </row>
    <row r="8" s="1" customFormat="1" ht="34.5" customHeight="1" spans="1:7">
      <c r="A8" s="7" t="s">
        <v>587</v>
      </c>
      <c r="B8" s="8" t="s">
        <v>633</v>
      </c>
      <c r="C8" s="9"/>
      <c r="D8" s="9"/>
      <c r="E8" s="9"/>
      <c r="F8" s="9"/>
      <c r="G8" s="10"/>
    </row>
    <row r="9" s="1" customFormat="1" ht="34.5" customHeight="1" spans="1:7">
      <c r="A9" s="7" t="s">
        <v>589</v>
      </c>
      <c r="B9" s="8" t="s">
        <v>634</v>
      </c>
      <c r="C9" s="9"/>
      <c r="D9" s="9"/>
      <c r="E9" s="9"/>
      <c r="F9" s="9"/>
      <c r="G9" s="10"/>
    </row>
    <row r="10" s="1" customFormat="1" ht="34.5" customHeight="1" spans="1:7">
      <c r="A10" s="21" t="s">
        <v>527</v>
      </c>
      <c r="B10" s="7" t="s">
        <v>528</v>
      </c>
      <c r="C10" s="7" t="s">
        <v>529</v>
      </c>
      <c r="D10" s="7" t="s">
        <v>530</v>
      </c>
      <c r="E10" s="7" t="s">
        <v>531</v>
      </c>
      <c r="F10" s="7" t="s">
        <v>532</v>
      </c>
      <c r="G10" s="7" t="s">
        <v>591</v>
      </c>
    </row>
    <row r="11" s="1" customFormat="1" ht="23.25" customHeight="1" spans="1:7">
      <c r="A11" s="22"/>
      <c r="B11" s="12" t="s">
        <v>635</v>
      </c>
      <c r="C11" s="7">
        <v>30</v>
      </c>
      <c r="D11" s="12" t="s">
        <v>535</v>
      </c>
      <c r="E11" s="12" t="s">
        <v>636</v>
      </c>
      <c r="F11" s="7">
        <v>12</v>
      </c>
      <c r="G11" s="7" t="s">
        <v>593</v>
      </c>
    </row>
    <row r="12" s="1" customFormat="1" ht="23.25" customHeight="1" spans="1:7">
      <c r="A12" s="22"/>
      <c r="B12" s="12" t="s">
        <v>637</v>
      </c>
      <c r="C12" s="7">
        <v>20</v>
      </c>
      <c r="D12" s="12" t="s">
        <v>535</v>
      </c>
      <c r="E12" s="12" t="s">
        <v>636</v>
      </c>
      <c r="F12" s="7">
        <v>3</v>
      </c>
      <c r="G12" s="7" t="s">
        <v>593</v>
      </c>
    </row>
    <row r="13" s="1" customFormat="1" ht="23.25" customHeight="1" spans="1:7">
      <c r="A13" s="22"/>
      <c r="B13" s="12" t="s">
        <v>638</v>
      </c>
      <c r="C13" s="7">
        <v>10</v>
      </c>
      <c r="D13" s="12" t="s">
        <v>639</v>
      </c>
      <c r="E13" s="12" t="s">
        <v>636</v>
      </c>
      <c r="F13" s="7">
        <v>3336</v>
      </c>
      <c r="G13" s="7" t="s">
        <v>593</v>
      </c>
    </row>
    <row r="14" s="1" customFormat="1" ht="23.25" customHeight="1" spans="1:7">
      <c r="A14" s="22"/>
      <c r="B14" s="12" t="s">
        <v>640</v>
      </c>
      <c r="C14" s="7">
        <v>10</v>
      </c>
      <c r="D14" s="12" t="s">
        <v>561</v>
      </c>
      <c r="E14" s="12" t="s">
        <v>636</v>
      </c>
      <c r="F14" s="7">
        <v>90</v>
      </c>
      <c r="G14" s="12" t="s">
        <v>597</v>
      </c>
    </row>
    <row r="15" s="1" customFormat="1" ht="32" customHeight="1" spans="1:7">
      <c r="A15" s="22"/>
      <c r="B15" s="13" t="s">
        <v>598</v>
      </c>
      <c r="C15" s="7">
        <v>10</v>
      </c>
      <c r="D15" s="12" t="s">
        <v>561</v>
      </c>
      <c r="E15" s="12" t="s">
        <v>636</v>
      </c>
      <c r="F15" s="7">
        <v>90</v>
      </c>
      <c r="G15" s="12" t="s">
        <v>597</v>
      </c>
    </row>
    <row r="16" s="1" customFormat="1" ht="23.25" customHeight="1" spans="1:7">
      <c r="A16" s="22"/>
      <c r="B16" s="13" t="s">
        <v>641</v>
      </c>
      <c r="C16" s="7">
        <v>10</v>
      </c>
      <c r="D16" s="12" t="s">
        <v>561</v>
      </c>
      <c r="E16" s="12" t="s">
        <v>636</v>
      </c>
      <c r="F16" s="7">
        <v>95</v>
      </c>
      <c r="G16" s="12" t="s">
        <v>597</v>
      </c>
    </row>
    <row r="17" s="1" customFormat="1" ht="23.25" customHeight="1" spans="1:7">
      <c r="A17" s="22"/>
      <c r="B17" s="13" t="s">
        <v>600</v>
      </c>
      <c r="C17" s="7">
        <v>5</v>
      </c>
      <c r="D17" s="12" t="s">
        <v>561</v>
      </c>
      <c r="E17" s="12" t="s">
        <v>601</v>
      </c>
      <c r="F17" s="7">
        <v>5</v>
      </c>
      <c r="G17" s="12" t="s">
        <v>597</v>
      </c>
    </row>
    <row r="18" s="1" customFormat="1" ht="23.25" customHeight="1" spans="1:7">
      <c r="A18" s="22"/>
      <c r="B18" s="13" t="s">
        <v>602</v>
      </c>
      <c r="C18" s="7">
        <v>5</v>
      </c>
      <c r="D18" s="12" t="s">
        <v>561</v>
      </c>
      <c r="E18" s="12" t="s">
        <v>601</v>
      </c>
      <c r="F18" s="7">
        <v>5</v>
      </c>
      <c r="G18" s="12" t="s">
        <v>597</v>
      </c>
    </row>
    <row r="19" s="1" customFormat="1" ht="23.25" customHeight="1" spans="1:7">
      <c r="A19" s="22"/>
      <c r="B19" s="13"/>
      <c r="C19" s="7"/>
      <c r="D19" s="12"/>
      <c r="E19" s="12"/>
      <c r="F19" s="7"/>
      <c r="G19" s="7"/>
    </row>
    <row r="20" s="1" customFormat="1" ht="23.25" customHeight="1" spans="1:7">
      <c r="A20" s="22"/>
      <c r="B20" s="13"/>
      <c r="C20" s="7"/>
      <c r="D20" s="12"/>
      <c r="E20" s="12"/>
      <c r="F20" s="7"/>
      <c r="G20" s="7"/>
    </row>
    <row r="21" s="1" customFormat="1" ht="23.25" customHeight="1" spans="1:7">
      <c r="A21" s="23"/>
      <c r="B21" s="13"/>
      <c r="C21" s="7"/>
      <c r="D21" s="12"/>
      <c r="E21" s="12"/>
      <c r="F21" s="7"/>
      <c r="G21" s="7"/>
    </row>
    <row r="22" s="1" customFormat="1" spans="1:7">
      <c r="A22" s="14" t="s">
        <v>603</v>
      </c>
      <c r="B22" s="14"/>
      <c r="C22" s="14"/>
      <c r="D22" s="14"/>
      <c r="E22" s="14"/>
      <c r="F22" s="14"/>
      <c r="G22" s="14"/>
    </row>
    <row r="23" s="1" customFormat="1"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G13" sqref="G13: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642</v>
      </c>
      <c r="C4" s="7"/>
      <c r="D4" s="7"/>
      <c r="E4" s="7" t="s">
        <v>580</v>
      </c>
      <c r="F4" s="7" t="s">
        <v>581</v>
      </c>
      <c r="G4" s="7"/>
    </row>
    <row r="5" s="1" customFormat="1" ht="27.75" customHeight="1" spans="1:7">
      <c r="A5" s="7" t="s">
        <v>582</v>
      </c>
      <c r="B5" s="7">
        <v>85</v>
      </c>
      <c r="C5" s="7"/>
      <c r="D5" s="7"/>
      <c r="E5" s="7" t="s">
        <v>583</v>
      </c>
      <c r="F5" s="7">
        <v>85</v>
      </c>
      <c r="G5" s="7"/>
    </row>
    <row r="6" s="1" customFormat="1" ht="27.75" customHeight="1" spans="1:12">
      <c r="A6" s="7"/>
      <c r="B6" s="7"/>
      <c r="C6" s="7"/>
      <c r="D6" s="7"/>
      <c r="E6" s="7" t="s">
        <v>584</v>
      </c>
      <c r="F6" s="7"/>
      <c r="G6" s="7"/>
      <c r="L6" s="1" t="s">
        <v>605</v>
      </c>
    </row>
    <row r="7" s="1" customFormat="1" ht="80" customHeight="1" spans="1:7">
      <c r="A7" s="7" t="s">
        <v>585</v>
      </c>
      <c r="B7" s="8" t="s">
        <v>643</v>
      </c>
      <c r="C7" s="9"/>
      <c r="D7" s="9"/>
      <c r="E7" s="9"/>
      <c r="F7" s="9"/>
      <c r="G7" s="10"/>
    </row>
    <row r="8" s="1" customFormat="1" ht="39" customHeight="1" spans="1:7">
      <c r="A8" s="7" t="s">
        <v>587</v>
      </c>
      <c r="B8" s="8" t="s">
        <v>644</v>
      </c>
      <c r="C8" s="9"/>
      <c r="D8" s="9"/>
      <c r="E8" s="9"/>
      <c r="F8" s="9"/>
      <c r="G8" s="10"/>
    </row>
    <row r="9" s="1" customFormat="1" ht="34.5" customHeight="1" spans="1:7">
      <c r="A9" s="7" t="s">
        <v>589</v>
      </c>
      <c r="B9" s="8" t="s">
        <v>645</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646</v>
      </c>
      <c r="C11" s="7">
        <v>30</v>
      </c>
      <c r="D11" s="12" t="s">
        <v>535</v>
      </c>
      <c r="E11" s="12" t="s">
        <v>536</v>
      </c>
      <c r="F11" s="7">
        <v>250</v>
      </c>
      <c r="G11" s="7" t="s">
        <v>593</v>
      </c>
    </row>
    <row r="12" s="1" customFormat="1" ht="23.25" customHeight="1" spans="1:7">
      <c r="A12" s="11"/>
      <c r="B12" s="12" t="s">
        <v>647</v>
      </c>
      <c r="C12" s="7">
        <v>30</v>
      </c>
      <c r="D12" s="12" t="s">
        <v>648</v>
      </c>
      <c r="E12" s="12" t="s">
        <v>536</v>
      </c>
      <c r="F12" s="7">
        <v>1256</v>
      </c>
      <c r="G12" s="7" t="s">
        <v>593</v>
      </c>
    </row>
    <row r="13" s="1" customFormat="1" ht="23.25" customHeight="1" spans="1:7">
      <c r="A13" s="11"/>
      <c r="B13" s="12" t="s">
        <v>640</v>
      </c>
      <c r="C13" s="7">
        <v>10</v>
      </c>
      <c r="D13" s="12" t="s">
        <v>561</v>
      </c>
      <c r="E13" s="12" t="s">
        <v>536</v>
      </c>
      <c r="F13" s="7">
        <v>95</v>
      </c>
      <c r="G13" s="12" t="s">
        <v>597</v>
      </c>
    </row>
    <row r="14" s="1" customFormat="1" ht="32" customHeight="1" spans="1:7">
      <c r="A14" s="11"/>
      <c r="B14" s="13" t="s">
        <v>649</v>
      </c>
      <c r="C14" s="7">
        <v>5</v>
      </c>
      <c r="D14" s="12" t="s">
        <v>561</v>
      </c>
      <c r="E14" s="12" t="s">
        <v>536</v>
      </c>
      <c r="F14" s="7">
        <v>90</v>
      </c>
      <c r="G14" s="12" t="s">
        <v>597</v>
      </c>
    </row>
    <row r="15" s="1" customFormat="1" ht="23.25" customHeight="1" spans="1:7">
      <c r="A15" s="11"/>
      <c r="B15" s="13" t="s">
        <v>573</v>
      </c>
      <c r="C15" s="7">
        <v>10</v>
      </c>
      <c r="D15" s="12" t="s">
        <v>561</v>
      </c>
      <c r="E15" s="12" t="s">
        <v>536</v>
      </c>
      <c r="F15" s="7">
        <v>90</v>
      </c>
      <c r="G15" s="12" t="s">
        <v>597</v>
      </c>
    </row>
    <row r="16" s="1" customFormat="1" ht="23.25" customHeight="1" spans="1:7">
      <c r="A16" s="11"/>
      <c r="B16" s="13" t="s">
        <v>650</v>
      </c>
      <c r="C16" s="7">
        <v>5</v>
      </c>
      <c r="D16" s="12" t="s">
        <v>561</v>
      </c>
      <c r="E16" s="12" t="s">
        <v>536</v>
      </c>
      <c r="F16" s="7">
        <v>95</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C11" sqref="C11:C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651</v>
      </c>
      <c r="C4" s="7"/>
      <c r="D4" s="7"/>
      <c r="E4" s="7" t="s">
        <v>580</v>
      </c>
      <c r="F4" s="7" t="s">
        <v>581</v>
      </c>
      <c r="G4" s="7"/>
    </row>
    <row r="5" s="1" customFormat="1" ht="27.75" customHeight="1" spans="1:7">
      <c r="A5" s="7" t="s">
        <v>582</v>
      </c>
      <c r="B5" s="7">
        <v>110.32</v>
      </c>
      <c r="C5" s="7"/>
      <c r="D5" s="7"/>
      <c r="E5" s="7" t="s">
        <v>583</v>
      </c>
      <c r="F5" s="7">
        <v>110.32</v>
      </c>
      <c r="G5" s="7"/>
    </row>
    <row r="6" s="1" customFormat="1" ht="27.75" customHeight="1" spans="1:12">
      <c r="A6" s="7"/>
      <c r="B6" s="7"/>
      <c r="C6" s="7"/>
      <c r="D6" s="7"/>
      <c r="E6" s="7" t="s">
        <v>584</v>
      </c>
      <c r="F6" s="7"/>
      <c r="G6" s="7"/>
      <c r="L6" s="1" t="s">
        <v>605</v>
      </c>
    </row>
    <row r="7" s="1" customFormat="1" ht="54" customHeight="1" spans="1:7">
      <c r="A7" s="7" t="s">
        <v>585</v>
      </c>
      <c r="B7" s="8" t="s">
        <v>652</v>
      </c>
      <c r="C7" s="9"/>
      <c r="D7" s="9"/>
      <c r="E7" s="9"/>
      <c r="F7" s="9"/>
      <c r="G7" s="10"/>
    </row>
    <row r="8" s="1" customFormat="1" ht="34.5" customHeight="1" spans="1:7">
      <c r="A8" s="7" t="s">
        <v>587</v>
      </c>
      <c r="B8" s="8" t="s">
        <v>653</v>
      </c>
      <c r="C8" s="9"/>
      <c r="D8" s="9"/>
      <c r="E8" s="9"/>
      <c r="F8" s="9"/>
      <c r="G8" s="10"/>
    </row>
    <row r="9" s="1" customFormat="1" ht="34.5" customHeight="1" spans="1:7">
      <c r="A9" s="7" t="s">
        <v>589</v>
      </c>
      <c r="B9" s="8" t="s">
        <v>654</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655</v>
      </c>
      <c r="C11" s="17">
        <v>20</v>
      </c>
      <c r="D11" s="12" t="s">
        <v>656</v>
      </c>
      <c r="E11" s="12" t="s">
        <v>568</v>
      </c>
      <c r="F11" s="12" t="s">
        <v>657</v>
      </c>
      <c r="G11" s="12" t="s">
        <v>593</v>
      </c>
    </row>
    <row r="12" s="1" customFormat="1" ht="23.25" customHeight="1" spans="1:7">
      <c r="A12" s="11"/>
      <c r="B12" s="12" t="s">
        <v>658</v>
      </c>
      <c r="C12" s="17">
        <v>20</v>
      </c>
      <c r="D12" s="12" t="s">
        <v>553</v>
      </c>
      <c r="E12" s="12" t="s">
        <v>536</v>
      </c>
      <c r="F12" s="12" t="s">
        <v>659</v>
      </c>
      <c r="G12" s="12" t="s">
        <v>593</v>
      </c>
    </row>
    <row r="13" s="1" customFormat="1" ht="23.25" customHeight="1" spans="1:7">
      <c r="A13" s="11"/>
      <c r="B13" s="12" t="s">
        <v>660</v>
      </c>
      <c r="C13" s="17">
        <v>10</v>
      </c>
      <c r="D13" s="12" t="s">
        <v>546</v>
      </c>
      <c r="E13" s="12" t="s">
        <v>568</v>
      </c>
      <c r="F13" s="12" t="s">
        <v>661</v>
      </c>
      <c r="G13" s="12" t="s">
        <v>597</v>
      </c>
    </row>
    <row r="14" s="1" customFormat="1" ht="32" customHeight="1" spans="1:7">
      <c r="A14" s="11"/>
      <c r="B14" s="12" t="s">
        <v>662</v>
      </c>
      <c r="C14" s="17">
        <v>10</v>
      </c>
      <c r="D14" s="12" t="s">
        <v>546</v>
      </c>
      <c r="E14" s="12" t="s">
        <v>568</v>
      </c>
      <c r="F14" s="12" t="s">
        <v>539</v>
      </c>
      <c r="G14" s="12" t="s">
        <v>597</v>
      </c>
    </row>
    <row r="15" s="1" customFormat="1" ht="23.25" customHeight="1" spans="1:7">
      <c r="A15" s="11"/>
      <c r="B15" s="12" t="s">
        <v>663</v>
      </c>
      <c r="C15" s="17">
        <v>20</v>
      </c>
      <c r="D15" s="12" t="s">
        <v>561</v>
      </c>
      <c r="E15" s="12" t="s">
        <v>536</v>
      </c>
      <c r="F15" s="12" t="s">
        <v>562</v>
      </c>
      <c r="G15" s="12" t="s">
        <v>593</v>
      </c>
    </row>
    <row r="16" s="1" customFormat="1" ht="23.25" customHeight="1" spans="1:7">
      <c r="A16" s="11"/>
      <c r="B16" s="13" t="s">
        <v>664</v>
      </c>
      <c r="C16" s="7">
        <v>5</v>
      </c>
      <c r="D16" s="12" t="s">
        <v>561</v>
      </c>
      <c r="E16" s="12" t="s">
        <v>536</v>
      </c>
      <c r="F16" s="7">
        <v>96</v>
      </c>
      <c r="G16" s="12" t="s">
        <v>597</v>
      </c>
    </row>
    <row r="17" s="1" customFormat="1" ht="23.25" customHeight="1" spans="1:7">
      <c r="A17" s="11"/>
      <c r="B17" s="13" t="s">
        <v>665</v>
      </c>
      <c r="C17" s="7">
        <v>5</v>
      </c>
      <c r="D17" s="12" t="s">
        <v>561</v>
      </c>
      <c r="E17" s="12" t="s">
        <v>536</v>
      </c>
      <c r="F17" s="7">
        <v>95</v>
      </c>
      <c r="G17" s="12" t="s">
        <v>597</v>
      </c>
    </row>
    <row r="18" s="1" customFormat="1" ht="23.25" customHeight="1" spans="1:7">
      <c r="A18" s="11"/>
      <c r="B18" s="13" t="s">
        <v>600</v>
      </c>
      <c r="C18" s="7">
        <v>5</v>
      </c>
      <c r="D18" s="12" t="s">
        <v>561</v>
      </c>
      <c r="E18" s="12" t="s">
        <v>601</v>
      </c>
      <c r="F18" s="7">
        <v>5</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H7" sqref="H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666</v>
      </c>
      <c r="C4" s="7"/>
      <c r="D4" s="7"/>
      <c r="E4" s="7" t="s">
        <v>580</v>
      </c>
      <c r="F4" s="7" t="s">
        <v>581</v>
      </c>
      <c r="G4" s="7"/>
    </row>
    <row r="5" s="1" customFormat="1" ht="27.75" customHeight="1" spans="1:7">
      <c r="A5" s="7" t="s">
        <v>582</v>
      </c>
      <c r="B5" s="7">
        <v>730</v>
      </c>
      <c r="C5" s="7"/>
      <c r="D5" s="7"/>
      <c r="E5" s="7" t="s">
        <v>583</v>
      </c>
      <c r="F5" s="7">
        <v>730</v>
      </c>
      <c r="G5" s="7"/>
    </row>
    <row r="6" s="1" customFormat="1" ht="27.75" customHeight="1" spans="1:12">
      <c r="A6" s="7"/>
      <c r="B6" s="7"/>
      <c r="C6" s="7"/>
      <c r="D6" s="7"/>
      <c r="E6" s="7" t="s">
        <v>584</v>
      </c>
      <c r="F6" s="7"/>
      <c r="G6" s="7"/>
      <c r="L6" s="1" t="s">
        <v>605</v>
      </c>
    </row>
    <row r="7" s="1" customFormat="1" ht="54" customHeight="1" spans="1:7">
      <c r="A7" s="7" t="s">
        <v>585</v>
      </c>
      <c r="B7" s="8" t="s">
        <v>667</v>
      </c>
      <c r="C7" s="9"/>
      <c r="D7" s="9"/>
      <c r="E7" s="9"/>
      <c r="F7" s="9"/>
      <c r="G7" s="10"/>
    </row>
    <row r="8" s="1" customFormat="1" ht="39" customHeight="1" spans="1:7">
      <c r="A8" s="7" t="s">
        <v>587</v>
      </c>
      <c r="B8" s="8" t="s">
        <v>668</v>
      </c>
      <c r="C8" s="9"/>
      <c r="D8" s="9"/>
      <c r="E8" s="9"/>
      <c r="F8" s="9"/>
      <c r="G8" s="10"/>
    </row>
    <row r="9" s="1" customFormat="1" ht="25" customHeight="1" spans="1:7">
      <c r="A9" s="7" t="s">
        <v>589</v>
      </c>
      <c r="B9" s="8" t="s">
        <v>669</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9" t="s">
        <v>558</v>
      </c>
      <c r="C11" s="17">
        <v>20</v>
      </c>
      <c r="D11" s="12" t="s">
        <v>553</v>
      </c>
      <c r="E11" s="12" t="s">
        <v>536</v>
      </c>
      <c r="F11" s="7">
        <v>12800</v>
      </c>
      <c r="G11" s="7" t="s">
        <v>593</v>
      </c>
    </row>
    <row r="12" s="1" customFormat="1" ht="23.25" customHeight="1" spans="1:7">
      <c r="A12" s="11"/>
      <c r="B12" s="19" t="s">
        <v>670</v>
      </c>
      <c r="C12" s="17">
        <v>20</v>
      </c>
      <c r="D12" s="12" t="s">
        <v>639</v>
      </c>
      <c r="E12" s="12" t="s">
        <v>536</v>
      </c>
      <c r="F12" s="7">
        <v>150</v>
      </c>
      <c r="G12" s="7" t="s">
        <v>593</v>
      </c>
    </row>
    <row r="13" s="1" customFormat="1" ht="23.25" customHeight="1" spans="1:7">
      <c r="A13" s="11"/>
      <c r="B13" s="12" t="s">
        <v>671</v>
      </c>
      <c r="C13" s="17">
        <v>20</v>
      </c>
      <c r="D13" s="12" t="s">
        <v>639</v>
      </c>
      <c r="E13" s="12" t="s">
        <v>536</v>
      </c>
      <c r="F13" s="7">
        <v>130</v>
      </c>
      <c r="G13" s="7" t="s">
        <v>593</v>
      </c>
    </row>
    <row r="14" s="1" customFormat="1" ht="32" customHeight="1" spans="1:7">
      <c r="A14" s="11"/>
      <c r="B14" s="12" t="s">
        <v>560</v>
      </c>
      <c r="C14" s="7">
        <v>10</v>
      </c>
      <c r="D14" s="12" t="s">
        <v>561</v>
      </c>
      <c r="E14" s="12" t="s">
        <v>536</v>
      </c>
      <c r="F14" s="7">
        <v>90</v>
      </c>
      <c r="G14" s="12" t="s">
        <v>597</v>
      </c>
    </row>
    <row r="15" s="1" customFormat="1" ht="23.25" customHeight="1" spans="1:7">
      <c r="A15" s="11"/>
      <c r="B15" s="13" t="s">
        <v>573</v>
      </c>
      <c r="C15" s="7">
        <v>10</v>
      </c>
      <c r="D15" s="12" t="s">
        <v>561</v>
      </c>
      <c r="E15" s="12" t="s">
        <v>536</v>
      </c>
      <c r="F15" s="7">
        <v>85</v>
      </c>
      <c r="G15" s="12" t="s">
        <v>597</v>
      </c>
    </row>
    <row r="16" s="1" customFormat="1" ht="23.25" customHeight="1" spans="1:7">
      <c r="A16" s="11"/>
      <c r="B16" s="13" t="s">
        <v>598</v>
      </c>
      <c r="C16" s="7">
        <v>5</v>
      </c>
      <c r="D16" s="12" t="s">
        <v>561</v>
      </c>
      <c r="E16" s="12" t="s">
        <v>536</v>
      </c>
      <c r="F16" s="7">
        <v>85</v>
      </c>
      <c r="G16" s="12" t="s">
        <v>597</v>
      </c>
    </row>
    <row r="17" s="1" customFormat="1" ht="23.25" customHeight="1" spans="1:7">
      <c r="A17" s="11"/>
      <c r="B17" s="13" t="s">
        <v>672</v>
      </c>
      <c r="C17" s="7">
        <v>5</v>
      </c>
      <c r="D17" s="12" t="s">
        <v>561</v>
      </c>
      <c r="E17" s="12" t="s">
        <v>536</v>
      </c>
      <c r="F17" s="7">
        <v>85</v>
      </c>
      <c r="G17" s="12" t="s">
        <v>597</v>
      </c>
    </row>
    <row r="18" s="1" customFormat="1" ht="23.25" customHeight="1" spans="1:7">
      <c r="A18" s="11"/>
      <c r="B18" s="13" t="s">
        <v>600</v>
      </c>
      <c r="C18" s="7">
        <v>5</v>
      </c>
      <c r="D18" s="12" t="s">
        <v>561</v>
      </c>
      <c r="E18" s="12" t="s">
        <v>601</v>
      </c>
      <c r="F18" s="7">
        <v>5</v>
      </c>
      <c r="G18" s="12" t="s">
        <v>597</v>
      </c>
    </row>
    <row r="19" s="1" customFormat="1" ht="23.25" customHeight="1" spans="1:7">
      <c r="A19" s="11"/>
      <c r="B19" s="20"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C7" sqref="C7:C9"/>
    </sheetView>
  </sheetViews>
  <sheetFormatPr defaultColWidth="6.875" defaultRowHeight="20.1" customHeight="1"/>
  <cols>
    <col min="1" max="1" width="21.375" style="170" customWidth="1"/>
    <col min="2" max="2" width="13.75" style="170" customWidth="1"/>
    <col min="3" max="3" width="22.875" style="170" customWidth="1"/>
    <col min="4" max="4" width="11.5" style="170" customWidth="1"/>
    <col min="5" max="5" width="12.625" style="170" customWidth="1"/>
    <col min="6" max="6" width="11.75" style="170" customWidth="1"/>
    <col min="7" max="7" width="12" style="170" customWidth="1"/>
    <col min="8" max="256" width="6.875" style="171"/>
    <col min="257" max="257" width="22.875" style="171" customWidth="1"/>
    <col min="258" max="258" width="19" style="171" customWidth="1"/>
    <col min="259" max="259" width="20.5" style="171" customWidth="1"/>
    <col min="260" max="263" width="19" style="171" customWidth="1"/>
    <col min="264" max="512" width="6.875" style="171"/>
    <col min="513" max="513" width="22.875" style="171" customWidth="1"/>
    <col min="514" max="514" width="19" style="171" customWidth="1"/>
    <col min="515" max="515" width="20.5" style="171" customWidth="1"/>
    <col min="516" max="519" width="19" style="171" customWidth="1"/>
    <col min="520" max="768" width="6.875" style="171"/>
    <col min="769" max="769" width="22.875" style="171" customWidth="1"/>
    <col min="770" max="770" width="19" style="171" customWidth="1"/>
    <col min="771" max="771" width="20.5" style="171" customWidth="1"/>
    <col min="772" max="775" width="19" style="171" customWidth="1"/>
    <col min="776" max="1024" width="6.875" style="171"/>
    <col min="1025" max="1025" width="22.875" style="171" customWidth="1"/>
    <col min="1026" max="1026" width="19" style="171" customWidth="1"/>
    <col min="1027" max="1027" width="20.5" style="171" customWidth="1"/>
    <col min="1028" max="1031" width="19" style="171" customWidth="1"/>
    <col min="1032" max="1280" width="6.875" style="171"/>
    <col min="1281" max="1281" width="22.875" style="171" customWidth="1"/>
    <col min="1282" max="1282" width="19" style="171" customWidth="1"/>
    <col min="1283" max="1283" width="20.5" style="171" customWidth="1"/>
    <col min="1284" max="1287" width="19" style="171" customWidth="1"/>
    <col min="1288" max="1536" width="6.875" style="171"/>
    <col min="1537" max="1537" width="22.875" style="171" customWidth="1"/>
    <col min="1538" max="1538" width="19" style="171" customWidth="1"/>
    <col min="1539" max="1539" width="20.5" style="171" customWidth="1"/>
    <col min="1540" max="1543" width="19" style="171" customWidth="1"/>
    <col min="1544" max="1792" width="6.875" style="171"/>
    <col min="1793" max="1793" width="22.875" style="171" customWidth="1"/>
    <col min="1794" max="1794" width="19" style="171" customWidth="1"/>
    <col min="1795" max="1795" width="20.5" style="171" customWidth="1"/>
    <col min="1796" max="1799" width="19" style="171" customWidth="1"/>
    <col min="1800" max="2048" width="6.875" style="171"/>
    <col min="2049" max="2049" width="22.875" style="171" customWidth="1"/>
    <col min="2050" max="2050" width="19" style="171" customWidth="1"/>
    <col min="2051" max="2051" width="20.5" style="171" customWidth="1"/>
    <col min="2052" max="2055" width="19" style="171" customWidth="1"/>
    <col min="2056" max="2304" width="6.875" style="171"/>
    <col min="2305" max="2305" width="22.875" style="171" customWidth="1"/>
    <col min="2306" max="2306" width="19" style="171" customWidth="1"/>
    <col min="2307" max="2307" width="20.5" style="171" customWidth="1"/>
    <col min="2308" max="2311" width="19" style="171" customWidth="1"/>
    <col min="2312" max="2560" width="6.875" style="171"/>
    <col min="2561" max="2561" width="22.875" style="171" customWidth="1"/>
    <col min="2562" max="2562" width="19" style="171" customWidth="1"/>
    <col min="2563" max="2563" width="20.5" style="171" customWidth="1"/>
    <col min="2564" max="2567" width="19" style="171" customWidth="1"/>
    <col min="2568" max="2816" width="6.875" style="171"/>
    <col min="2817" max="2817" width="22.875" style="171" customWidth="1"/>
    <col min="2818" max="2818" width="19" style="171" customWidth="1"/>
    <col min="2819" max="2819" width="20.5" style="171" customWidth="1"/>
    <col min="2820" max="2823" width="19" style="171" customWidth="1"/>
    <col min="2824" max="3072" width="6.875" style="171"/>
    <col min="3073" max="3073" width="22.875" style="171" customWidth="1"/>
    <col min="3074" max="3074" width="19" style="171" customWidth="1"/>
    <col min="3075" max="3075" width="20.5" style="171" customWidth="1"/>
    <col min="3076" max="3079" width="19" style="171" customWidth="1"/>
    <col min="3080" max="3328" width="6.875" style="171"/>
    <col min="3329" max="3329" width="22.875" style="171" customWidth="1"/>
    <col min="3330" max="3330" width="19" style="171" customWidth="1"/>
    <col min="3331" max="3331" width="20.5" style="171" customWidth="1"/>
    <col min="3332" max="3335" width="19" style="171" customWidth="1"/>
    <col min="3336" max="3584" width="6.875" style="171"/>
    <col min="3585" max="3585" width="22.875" style="171" customWidth="1"/>
    <col min="3586" max="3586" width="19" style="171" customWidth="1"/>
    <col min="3587" max="3587" width="20.5" style="171" customWidth="1"/>
    <col min="3588" max="3591" width="19" style="171" customWidth="1"/>
    <col min="3592" max="3840" width="6.875" style="171"/>
    <col min="3841" max="3841" width="22.875" style="171" customWidth="1"/>
    <col min="3842" max="3842" width="19" style="171" customWidth="1"/>
    <col min="3843" max="3843" width="20.5" style="171" customWidth="1"/>
    <col min="3844" max="3847" width="19" style="171" customWidth="1"/>
    <col min="3848" max="4096" width="6.875" style="171"/>
    <col min="4097" max="4097" width="22.875" style="171" customWidth="1"/>
    <col min="4098" max="4098" width="19" style="171" customWidth="1"/>
    <col min="4099" max="4099" width="20.5" style="171" customWidth="1"/>
    <col min="4100" max="4103" width="19" style="171" customWidth="1"/>
    <col min="4104" max="4352" width="6.875" style="171"/>
    <col min="4353" max="4353" width="22.875" style="171" customWidth="1"/>
    <col min="4354" max="4354" width="19" style="171" customWidth="1"/>
    <col min="4355" max="4355" width="20.5" style="171" customWidth="1"/>
    <col min="4356" max="4359" width="19" style="171" customWidth="1"/>
    <col min="4360" max="4608" width="6.875" style="171"/>
    <col min="4609" max="4609" width="22.875" style="171" customWidth="1"/>
    <col min="4610" max="4610" width="19" style="171" customWidth="1"/>
    <col min="4611" max="4611" width="20.5" style="171" customWidth="1"/>
    <col min="4612" max="4615" width="19" style="171" customWidth="1"/>
    <col min="4616" max="4864" width="6.875" style="171"/>
    <col min="4865" max="4865" width="22.875" style="171" customWidth="1"/>
    <col min="4866" max="4866" width="19" style="171" customWidth="1"/>
    <col min="4867" max="4867" width="20.5" style="171" customWidth="1"/>
    <col min="4868" max="4871" width="19" style="171" customWidth="1"/>
    <col min="4872" max="5120" width="6.875" style="171"/>
    <col min="5121" max="5121" width="22.875" style="171" customWidth="1"/>
    <col min="5122" max="5122" width="19" style="171" customWidth="1"/>
    <col min="5123" max="5123" width="20.5" style="171" customWidth="1"/>
    <col min="5124" max="5127" width="19" style="171" customWidth="1"/>
    <col min="5128" max="5376" width="6.875" style="171"/>
    <col min="5377" max="5377" width="22.875" style="171" customWidth="1"/>
    <col min="5378" max="5378" width="19" style="171" customWidth="1"/>
    <col min="5379" max="5379" width="20.5" style="171" customWidth="1"/>
    <col min="5380" max="5383" width="19" style="171" customWidth="1"/>
    <col min="5384" max="5632" width="6.875" style="171"/>
    <col min="5633" max="5633" width="22.875" style="171" customWidth="1"/>
    <col min="5634" max="5634" width="19" style="171" customWidth="1"/>
    <col min="5635" max="5635" width="20.5" style="171" customWidth="1"/>
    <col min="5636" max="5639" width="19" style="171" customWidth="1"/>
    <col min="5640" max="5888" width="6.875" style="171"/>
    <col min="5889" max="5889" width="22.875" style="171" customWidth="1"/>
    <col min="5890" max="5890" width="19" style="171" customWidth="1"/>
    <col min="5891" max="5891" width="20.5" style="171" customWidth="1"/>
    <col min="5892" max="5895" width="19" style="171" customWidth="1"/>
    <col min="5896" max="6144" width="6.875" style="171"/>
    <col min="6145" max="6145" width="22.875" style="171" customWidth="1"/>
    <col min="6146" max="6146" width="19" style="171" customWidth="1"/>
    <col min="6147" max="6147" width="20.5" style="171" customWidth="1"/>
    <col min="6148" max="6151" width="19" style="171" customWidth="1"/>
    <col min="6152" max="6400" width="6.875" style="171"/>
    <col min="6401" max="6401" width="22.875" style="171" customWidth="1"/>
    <col min="6402" max="6402" width="19" style="171" customWidth="1"/>
    <col min="6403" max="6403" width="20.5" style="171" customWidth="1"/>
    <col min="6404" max="6407" width="19" style="171" customWidth="1"/>
    <col min="6408" max="6656" width="6.875" style="171"/>
    <col min="6657" max="6657" width="22.875" style="171" customWidth="1"/>
    <col min="6658" max="6658" width="19" style="171" customWidth="1"/>
    <col min="6659" max="6659" width="20.5" style="171" customWidth="1"/>
    <col min="6660" max="6663" width="19" style="171" customWidth="1"/>
    <col min="6664" max="6912" width="6.875" style="171"/>
    <col min="6913" max="6913" width="22.875" style="171" customWidth="1"/>
    <col min="6914" max="6914" width="19" style="171" customWidth="1"/>
    <col min="6915" max="6915" width="20.5" style="171" customWidth="1"/>
    <col min="6916" max="6919" width="19" style="171" customWidth="1"/>
    <col min="6920" max="7168" width="6.875" style="171"/>
    <col min="7169" max="7169" width="22.875" style="171" customWidth="1"/>
    <col min="7170" max="7170" width="19" style="171" customWidth="1"/>
    <col min="7171" max="7171" width="20.5" style="171" customWidth="1"/>
    <col min="7172" max="7175" width="19" style="171" customWidth="1"/>
    <col min="7176" max="7424" width="6.875" style="171"/>
    <col min="7425" max="7425" width="22.875" style="171" customWidth="1"/>
    <col min="7426" max="7426" width="19" style="171" customWidth="1"/>
    <col min="7427" max="7427" width="20.5" style="171" customWidth="1"/>
    <col min="7428" max="7431" width="19" style="171" customWidth="1"/>
    <col min="7432" max="7680" width="6.875" style="171"/>
    <col min="7681" max="7681" width="22.875" style="171" customWidth="1"/>
    <col min="7682" max="7682" width="19" style="171" customWidth="1"/>
    <col min="7683" max="7683" width="20.5" style="171" customWidth="1"/>
    <col min="7684" max="7687" width="19" style="171" customWidth="1"/>
    <col min="7688" max="7936" width="6.875" style="171"/>
    <col min="7937" max="7937" width="22.875" style="171" customWidth="1"/>
    <col min="7938" max="7938" width="19" style="171" customWidth="1"/>
    <col min="7939" max="7939" width="20.5" style="171" customWidth="1"/>
    <col min="7940" max="7943" width="19" style="171" customWidth="1"/>
    <col min="7944" max="8192" width="6.875" style="171"/>
    <col min="8193" max="8193" width="22.875" style="171" customWidth="1"/>
    <col min="8194" max="8194" width="19" style="171" customWidth="1"/>
    <col min="8195" max="8195" width="20.5" style="171" customWidth="1"/>
    <col min="8196" max="8199" width="19" style="171" customWidth="1"/>
    <col min="8200" max="8448" width="6.875" style="171"/>
    <col min="8449" max="8449" width="22.875" style="171" customWidth="1"/>
    <col min="8450" max="8450" width="19" style="171" customWidth="1"/>
    <col min="8451" max="8451" width="20.5" style="171" customWidth="1"/>
    <col min="8452" max="8455" width="19" style="171" customWidth="1"/>
    <col min="8456" max="8704" width="6.875" style="171"/>
    <col min="8705" max="8705" width="22.875" style="171" customWidth="1"/>
    <col min="8706" max="8706" width="19" style="171" customWidth="1"/>
    <col min="8707" max="8707" width="20.5" style="171" customWidth="1"/>
    <col min="8708" max="8711" width="19" style="171" customWidth="1"/>
    <col min="8712" max="8960" width="6.875" style="171"/>
    <col min="8961" max="8961" width="22.875" style="171" customWidth="1"/>
    <col min="8962" max="8962" width="19" style="171" customWidth="1"/>
    <col min="8963" max="8963" width="20.5" style="171" customWidth="1"/>
    <col min="8964" max="8967" width="19" style="171" customWidth="1"/>
    <col min="8968" max="9216" width="6.875" style="171"/>
    <col min="9217" max="9217" width="22.875" style="171" customWidth="1"/>
    <col min="9218" max="9218" width="19" style="171" customWidth="1"/>
    <col min="9219" max="9219" width="20.5" style="171" customWidth="1"/>
    <col min="9220" max="9223" width="19" style="171" customWidth="1"/>
    <col min="9224" max="9472" width="6.875" style="171"/>
    <col min="9473" max="9473" width="22.875" style="171" customWidth="1"/>
    <col min="9474" max="9474" width="19" style="171" customWidth="1"/>
    <col min="9475" max="9475" width="20.5" style="171" customWidth="1"/>
    <col min="9476" max="9479" width="19" style="171" customWidth="1"/>
    <col min="9480" max="9728" width="6.875" style="171"/>
    <col min="9729" max="9729" width="22.875" style="171" customWidth="1"/>
    <col min="9730" max="9730" width="19" style="171" customWidth="1"/>
    <col min="9731" max="9731" width="20.5" style="171" customWidth="1"/>
    <col min="9732" max="9735" width="19" style="171" customWidth="1"/>
    <col min="9736" max="9984" width="6.875" style="171"/>
    <col min="9985" max="9985" width="22.875" style="171" customWidth="1"/>
    <col min="9986" max="9986" width="19" style="171" customWidth="1"/>
    <col min="9987" max="9987" width="20.5" style="171" customWidth="1"/>
    <col min="9988" max="9991" width="19" style="171" customWidth="1"/>
    <col min="9992" max="10240" width="6.875" style="171"/>
    <col min="10241" max="10241" width="22.875" style="171" customWidth="1"/>
    <col min="10242" max="10242" width="19" style="171" customWidth="1"/>
    <col min="10243" max="10243" width="20.5" style="171" customWidth="1"/>
    <col min="10244" max="10247" width="19" style="171" customWidth="1"/>
    <col min="10248" max="10496" width="6.875" style="171"/>
    <col min="10497" max="10497" width="22.875" style="171" customWidth="1"/>
    <col min="10498" max="10498" width="19" style="171" customWidth="1"/>
    <col min="10499" max="10499" width="20.5" style="171" customWidth="1"/>
    <col min="10500" max="10503" width="19" style="171" customWidth="1"/>
    <col min="10504" max="10752" width="6.875" style="171"/>
    <col min="10753" max="10753" width="22.875" style="171" customWidth="1"/>
    <col min="10754" max="10754" width="19" style="171" customWidth="1"/>
    <col min="10755" max="10755" width="20.5" style="171" customWidth="1"/>
    <col min="10756" max="10759" width="19" style="171" customWidth="1"/>
    <col min="10760" max="11008" width="6.875" style="171"/>
    <col min="11009" max="11009" width="22.875" style="171" customWidth="1"/>
    <col min="11010" max="11010" width="19" style="171" customWidth="1"/>
    <col min="11011" max="11011" width="20.5" style="171" customWidth="1"/>
    <col min="11012" max="11015" width="19" style="171" customWidth="1"/>
    <col min="11016" max="11264" width="6.875" style="171"/>
    <col min="11265" max="11265" width="22.875" style="171" customWidth="1"/>
    <col min="11266" max="11266" width="19" style="171" customWidth="1"/>
    <col min="11267" max="11267" width="20.5" style="171" customWidth="1"/>
    <col min="11268" max="11271" width="19" style="171" customWidth="1"/>
    <col min="11272" max="11520" width="6.875" style="171"/>
    <col min="11521" max="11521" width="22.875" style="171" customWidth="1"/>
    <col min="11522" max="11522" width="19" style="171" customWidth="1"/>
    <col min="11523" max="11523" width="20.5" style="171" customWidth="1"/>
    <col min="11524" max="11527" width="19" style="171" customWidth="1"/>
    <col min="11528" max="11776" width="6.875" style="171"/>
    <col min="11777" max="11777" width="22.875" style="171" customWidth="1"/>
    <col min="11778" max="11778" width="19" style="171" customWidth="1"/>
    <col min="11779" max="11779" width="20.5" style="171" customWidth="1"/>
    <col min="11780" max="11783" width="19" style="171" customWidth="1"/>
    <col min="11784" max="12032" width="6.875" style="171"/>
    <col min="12033" max="12033" width="22.875" style="171" customWidth="1"/>
    <col min="12034" max="12034" width="19" style="171" customWidth="1"/>
    <col min="12035" max="12035" width="20.5" style="171" customWidth="1"/>
    <col min="12036" max="12039" width="19" style="171" customWidth="1"/>
    <col min="12040" max="12288" width="6.875" style="171"/>
    <col min="12289" max="12289" width="22.875" style="171" customWidth="1"/>
    <col min="12290" max="12290" width="19" style="171" customWidth="1"/>
    <col min="12291" max="12291" width="20.5" style="171" customWidth="1"/>
    <col min="12292" max="12295" width="19" style="171" customWidth="1"/>
    <col min="12296" max="12544" width="6.875" style="171"/>
    <col min="12545" max="12545" width="22.875" style="171" customWidth="1"/>
    <col min="12546" max="12546" width="19" style="171" customWidth="1"/>
    <col min="12547" max="12547" width="20.5" style="171" customWidth="1"/>
    <col min="12548" max="12551" width="19" style="171" customWidth="1"/>
    <col min="12552" max="12800" width="6.875" style="171"/>
    <col min="12801" max="12801" width="22.875" style="171" customWidth="1"/>
    <col min="12802" max="12802" width="19" style="171" customWidth="1"/>
    <col min="12803" max="12803" width="20.5" style="171" customWidth="1"/>
    <col min="12804" max="12807" width="19" style="171" customWidth="1"/>
    <col min="12808" max="13056" width="6.875" style="171"/>
    <col min="13057" max="13057" width="22.875" style="171" customWidth="1"/>
    <col min="13058" max="13058" width="19" style="171" customWidth="1"/>
    <col min="13059" max="13059" width="20.5" style="171" customWidth="1"/>
    <col min="13060" max="13063" width="19" style="171" customWidth="1"/>
    <col min="13064" max="13312" width="6.875" style="171"/>
    <col min="13313" max="13313" width="22.875" style="171" customWidth="1"/>
    <col min="13314" max="13314" width="19" style="171" customWidth="1"/>
    <col min="13315" max="13315" width="20.5" style="171" customWidth="1"/>
    <col min="13316" max="13319" width="19" style="171" customWidth="1"/>
    <col min="13320" max="13568" width="6.875" style="171"/>
    <col min="13569" max="13569" width="22.875" style="171" customWidth="1"/>
    <col min="13570" max="13570" width="19" style="171" customWidth="1"/>
    <col min="13571" max="13571" width="20.5" style="171" customWidth="1"/>
    <col min="13572" max="13575" width="19" style="171" customWidth="1"/>
    <col min="13576" max="13824" width="6.875" style="171"/>
    <col min="13825" max="13825" width="22.875" style="171" customWidth="1"/>
    <col min="13826" max="13826" width="19" style="171" customWidth="1"/>
    <col min="13827" max="13827" width="20.5" style="171" customWidth="1"/>
    <col min="13828" max="13831" width="19" style="171" customWidth="1"/>
    <col min="13832" max="14080" width="6.875" style="171"/>
    <col min="14081" max="14081" width="22.875" style="171" customWidth="1"/>
    <col min="14082" max="14082" width="19" style="171" customWidth="1"/>
    <col min="14083" max="14083" width="20.5" style="171" customWidth="1"/>
    <col min="14084" max="14087" width="19" style="171" customWidth="1"/>
    <col min="14088" max="14336" width="6.875" style="171"/>
    <col min="14337" max="14337" width="22.875" style="171" customWidth="1"/>
    <col min="14338" max="14338" width="19" style="171" customWidth="1"/>
    <col min="14339" max="14339" width="20.5" style="171" customWidth="1"/>
    <col min="14340" max="14343" width="19" style="171" customWidth="1"/>
    <col min="14344" max="14592" width="6.875" style="171"/>
    <col min="14593" max="14593" width="22.875" style="171" customWidth="1"/>
    <col min="14594" max="14594" width="19" style="171" customWidth="1"/>
    <col min="14595" max="14595" width="20.5" style="171" customWidth="1"/>
    <col min="14596" max="14599" width="19" style="171" customWidth="1"/>
    <col min="14600" max="14848" width="6.875" style="171"/>
    <col min="14849" max="14849" width="22.875" style="171" customWidth="1"/>
    <col min="14850" max="14850" width="19" style="171" customWidth="1"/>
    <col min="14851" max="14851" width="20.5" style="171" customWidth="1"/>
    <col min="14852" max="14855" width="19" style="171" customWidth="1"/>
    <col min="14856" max="15104" width="6.875" style="171"/>
    <col min="15105" max="15105" width="22.875" style="171" customWidth="1"/>
    <col min="15106" max="15106" width="19" style="171" customWidth="1"/>
    <col min="15107" max="15107" width="20.5" style="171" customWidth="1"/>
    <col min="15108" max="15111" width="19" style="171" customWidth="1"/>
    <col min="15112" max="15360" width="6.875" style="171"/>
    <col min="15361" max="15361" width="22.875" style="171" customWidth="1"/>
    <col min="15362" max="15362" width="19" style="171" customWidth="1"/>
    <col min="15363" max="15363" width="20.5" style="171" customWidth="1"/>
    <col min="15364" max="15367" width="19" style="171" customWidth="1"/>
    <col min="15368" max="15616" width="6.875" style="171"/>
    <col min="15617" max="15617" width="22.875" style="171" customWidth="1"/>
    <col min="15618" max="15618" width="19" style="171" customWidth="1"/>
    <col min="15619" max="15619" width="20.5" style="171" customWidth="1"/>
    <col min="15620" max="15623" width="19" style="171" customWidth="1"/>
    <col min="15624" max="15872" width="6.875" style="171"/>
    <col min="15873" max="15873" width="22.875" style="171" customWidth="1"/>
    <col min="15874" max="15874" width="19" style="171" customWidth="1"/>
    <col min="15875" max="15875" width="20.5" style="171" customWidth="1"/>
    <col min="15876" max="15879" width="19" style="171" customWidth="1"/>
    <col min="15880" max="16128" width="6.875" style="171"/>
    <col min="16129" max="16129" width="22.875" style="171" customWidth="1"/>
    <col min="16130" max="16130" width="19" style="171" customWidth="1"/>
    <col min="16131" max="16131" width="20.5" style="171" customWidth="1"/>
    <col min="16132" max="16135" width="19" style="171" customWidth="1"/>
    <col min="16136" max="16384" width="6.875" style="171"/>
  </cols>
  <sheetData>
    <row r="1" s="169" customFormat="1" customHeight="1" spans="1:7">
      <c r="A1" s="46" t="s">
        <v>311</v>
      </c>
      <c r="B1" s="172"/>
      <c r="C1" s="172"/>
      <c r="D1" s="172"/>
      <c r="E1" s="172"/>
      <c r="F1" s="172"/>
      <c r="G1" s="172"/>
    </row>
    <row r="2" s="169" customFormat="1" ht="38.25" customHeight="1" spans="1:7">
      <c r="A2" s="173" t="s">
        <v>312</v>
      </c>
      <c r="B2" s="173"/>
      <c r="C2" s="173"/>
      <c r="D2" s="173"/>
      <c r="E2" s="173"/>
      <c r="F2" s="173"/>
      <c r="G2" s="173"/>
    </row>
    <row r="3" s="169" customFormat="1" customHeight="1" spans="1:7">
      <c r="A3" s="174"/>
      <c r="B3" s="175"/>
      <c r="C3" s="175"/>
      <c r="D3" s="175"/>
      <c r="E3" s="175"/>
      <c r="F3" s="175"/>
      <c r="G3" s="176" t="s">
        <v>313</v>
      </c>
    </row>
    <row r="4" s="169" customFormat="1" customHeight="1" spans="1:7">
      <c r="A4" s="177" t="s">
        <v>314</v>
      </c>
      <c r="B4" s="177"/>
      <c r="C4" s="177" t="s">
        <v>315</v>
      </c>
      <c r="D4" s="177"/>
      <c r="E4" s="177"/>
      <c r="F4" s="177"/>
      <c r="G4" s="177"/>
    </row>
    <row r="5" s="169" customFormat="1" ht="45" customHeight="1" spans="1:7">
      <c r="A5" s="178" t="s">
        <v>316</v>
      </c>
      <c r="B5" s="178" t="s">
        <v>317</v>
      </c>
      <c r="C5" s="178" t="s">
        <v>316</v>
      </c>
      <c r="D5" s="178" t="s">
        <v>318</v>
      </c>
      <c r="E5" s="178" t="s">
        <v>319</v>
      </c>
      <c r="F5" s="178" t="s">
        <v>320</v>
      </c>
      <c r="G5" s="178" t="s">
        <v>321</v>
      </c>
    </row>
    <row r="6" s="169" customFormat="1" customHeight="1" spans="1:7">
      <c r="A6" s="179" t="s">
        <v>322</v>
      </c>
      <c r="B6" s="180">
        <f>SUM(B7:B8)</f>
        <v>10472.94</v>
      </c>
      <c r="C6" s="181" t="s">
        <v>323</v>
      </c>
      <c r="D6" s="182">
        <f>D7+D8+D9+D10+D11+D12</f>
        <v>22941.87</v>
      </c>
      <c r="E6" s="182">
        <f>E7+E8+E9</f>
        <v>21993.14</v>
      </c>
      <c r="F6" s="182">
        <f>F10+F11+F12</f>
        <v>948.73</v>
      </c>
      <c r="G6" s="182"/>
    </row>
    <row r="7" s="169" customFormat="1" customHeight="1" spans="1:7">
      <c r="A7" s="183" t="s">
        <v>324</v>
      </c>
      <c r="B7" s="184">
        <v>10331.89</v>
      </c>
      <c r="C7" s="117" t="s">
        <v>325</v>
      </c>
      <c r="D7" s="185">
        <f t="shared" ref="D7:D12" si="0">E7+F7+G7</f>
        <v>21900.66</v>
      </c>
      <c r="E7" s="185">
        <v>21900.66</v>
      </c>
      <c r="F7" s="185"/>
      <c r="G7" s="185"/>
    </row>
    <row r="8" s="169" customFormat="1" customHeight="1" spans="1:7">
      <c r="A8" s="183" t="s">
        <v>326</v>
      </c>
      <c r="B8" s="186">
        <v>141.05</v>
      </c>
      <c r="C8" s="117" t="s">
        <v>327</v>
      </c>
      <c r="D8" s="185">
        <f t="shared" si="0"/>
        <v>54.18</v>
      </c>
      <c r="E8" s="185">
        <v>54.18</v>
      </c>
      <c r="F8" s="185"/>
      <c r="G8" s="185"/>
    </row>
    <row r="9" s="169" customFormat="1" customHeight="1" spans="1:7">
      <c r="A9" s="187" t="s">
        <v>328</v>
      </c>
      <c r="B9" s="188"/>
      <c r="C9" s="117" t="s">
        <v>329</v>
      </c>
      <c r="D9" s="185">
        <f t="shared" si="0"/>
        <v>38.3</v>
      </c>
      <c r="E9" s="185">
        <v>38.3</v>
      </c>
      <c r="F9" s="185"/>
      <c r="G9" s="185"/>
    </row>
    <row r="10" s="169" customFormat="1" customHeight="1" spans="1:7">
      <c r="A10" s="189" t="s">
        <v>330</v>
      </c>
      <c r="B10" s="180">
        <v>12468.93</v>
      </c>
      <c r="C10" s="117" t="s">
        <v>331</v>
      </c>
      <c r="D10" s="185">
        <f t="shared" si="0"/>
        <v>141.05</v>
      </c>
      <c r="E10" s="185"/>
      <c r="F10" s="185">
        <v>141.05</v>
      </c>
      <c r="G10" s="185"/>
    </row>
    <row r="11" s="169" customFormat="1" customHeight="1" spans="1:7">
      <c r="A11" s="187" t="s">
        <v>324</v>
      </c>
      <c r="B11" s="184">
        <v>11661.25</v>
      </c>
      <c r="C11" s="117" t="s">
        <v>332</v>
      </c>
      <c r="D11" s="185">
        <f t="shared" si="0"/>
        <v>727.68</v>
      </c>
      <c r="E11" s="185"/>
      <c r="F11" s="185">
        <v>727.68</v>
      </c>
      <c r="G11" s="185"/>
    </row>
    <row r="12" s="169" customFormat="1" customHeight="1" spans="1:7">
      <c r="A12" s="187" t="s">
        <v>326</v>
      </c>
      <c r="B12" s="186">
        <v>807.68</v>
      </c>
      <c r="C12" s="124" t="s">
        <v>333</v>
      </c>
      <c r="D12" s="185">
        <f t="shared" si="0"/>
        <v>80</v>
      </c>
      <c r="E12" s="185"/>
      <c r="F12" s="185">
        <v>80</v>
      </c>
      <c r="G12" s="185"/>
    </row>
    <row r="13" s="169" customFormat="1" customHeight="1" spans="1:13">
      <c r="A13" s="183" t="s">
        <v>328</v>
      </c>
      <c r="B13" s="188"/>
      <c r="C13" s="124"/>
      <c r="D13" s="185"/>
      <c r="E13" s="185"/>
      <c r="F13" s="185"/>
      <c r="G13" s="185"/>
      <c r="M13" s="198"/>
    </row>
    <row r="14" s="169" customFormat="1" customHeight="1" spans="1:7">
      <c r="A14" s="189"/>
      <c r="B14" s="190"/>
      <c r="C14" s="191"/>
      <c r="D14" s="192"/>
      <c r="E14" s="192"/>
      <c r="F14" s="192"/>
      <c r="G14" s="192"/>
    </row>
    <row r="15" s="169" customFormat="1" customHeight="1" spans="1:7">
      <c r="A15" s="189"/>
      <c r="B15" s="190"/>
      <c r="C15" s="190" t="s">
        <v>334</v>
      </c>
      <c r="D15" s="193">
        <f>E15+F15+G15</f>
        <v>0</v>
      </c>
      <c r="E15" s="194">
        <f>B7+B11-E6</f>
        <v>0</v>
      </c>
      <c r="F15" s="194">
        <f>B8+B12-F6</f>
        <v>0</v>
      </c>
      <c r="G15" s="194">
        <f>B9+B13-G6</f>
        <v>0</v>
      </c>
    </row>
    <row r="16" s="169" customFormat="1" customHeight="1" spans="1:7">
      <c r="A16" s="189"/>
      <c r="B16" s="190"/>
      <c r="C16" s="190"/>
      <c r="D16" s="194"/>
      <c r="E16" s="194"/>
      <c r="F16" s="194"/>
      <c r="G16" s="195"/>
    </row>
    <row r="17" s="169" customFormat="1" customHeight="1" spans="1:7">
      <c r="A17" s="189" t="s">
        <v>335</v>
      </c>
      <c r="B17" s="196">
        <f>B6+B10</f>
        <v>22941.87</v>
      </c>
      <c r="C17" s="196" t="s">
        <v>336</v>
      </c>
      <c r="D17" s="194">
        <f>SUM(D6+D15)</f>
        <v>22941.87</v>
      </c>
      <c r="E17" s="194">
        <f>SUM(E6+E15)</f>
        <v>21993.14</v>
      </c>
      <c r="F17" s="194">
        <f>SUM(F6+F15)</f>
        <v>948.73</v>
      </c>
      <c r="G17" s="194">
        <f>SUM(G6+G15)</f>
        <v>0</v>
      </c>
    </row>
    <row r="18" customHeight="1" spans="1:6">
      <c r="A18" s="197"/>
      <c r="B18" s="197"/>
      <c r="C18" s="197"/>
      <c r="D18" s="197"/>
      <c r="E18" s="197"/>
      <c r="F18" s="197"/>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D11" sqref="D11:E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673</v>
      </c>
      <c r="C4" s="7"/>
      <c r="D4" s="7"/>
      <c r="E4" s="7" t="s">
        <v>580</v>
      </c>
      <c r="F4" s="7" t="s">
        <v>581</v>
      </c>
      <c r="G4" s="7"/>
    </row>
    <row r="5" s="1" customFormat="1" ht="27.75" customHeight="1" spans="1:7">
      <c r="A5" s="7" t="s">
        <v>582</v>
      </c>
      <c r="B5" s="7">
        <v>243.8</v>
      </c>
      <c r="C5" s="7"/>
      <c r="D5" s="7"/>
      <c r="E5" s="7" t="s">
        <v>583</v>
      </c>
      <c r="F5" s="7">
        <v>243.8</v>
      </c>
      <c r="G5" s="7"/>
    </row>
    <row r="6" s="1" customFormat="1" ht="27.75" customHeight="1" spans="1:12">
      <c r="A6" s="7"/>
      <c r="B6" s="7"/>
      <c r="C6" s="7"/>
      <c r="D6" s="7"/>
      <c r="E6" s="7" t="s">
        <v>584</v>
      </c>
      <c r="F6" s="7"/>
      <c r="G6" s="7"/>
      <c r="L6" s="1" t="s">
        <v>605</v>
      </c>
    </row>
    <row r="7" s="1" customFormat="1" ht="54" customHeight="1" spans="1:7">
      <c r="A7" s="7" t="s">
        <v>585</v>
      </c>
      <c r="B7" s="8" t="s">
        <v>674</v>
      </c>
      <c r="C7" s="9"/>
      <c r="D7" s="9"/>
      <c r="E7" s="9"/>
      <c r="F7" s="9"/>
      <c r="G7" s="10"/>
    </row>
    <row r="8" s="1" customFormat="1" ht="34.5" customHeight="1" spans="1:7">
      <c r="A8" s="7" t="s">
        <v>587</v>
      </c>
      <c r="B8" s="8" t="s">
        <v>675</v>
      </c>
      <c r="C8" s="9"/>
      <c r="D8" s="9"/>
      <c r="E8" s="9"/>
      <c r="F8" s="9"/>
      <c r="G8" s="10"/>
    </row>
    <row r="9" s="1" customFormat="1" ht="34.5" customHeight="1" spans="1:7">
      <c r="A9" s="7" t="s">
        <v>589</v>
      </c>
      <c r="B9" s="8" t="s">
        <v>676</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677</v>
      </c>
      <c r="C11" s="7">
        <v>20</v>
      </c>
      <c r="D11" s="12" t="s">
        <v>535</v>
      </c>
      <c r="E11" s="12" t="s">
        <v>568</v>
      </c>
      <c r="F11" s="7">
        <v>53</v>
      </c>
      <c r="G11" s="7" t="s">
        <v>593</v>
      </c>
    </row>
    <row r="12" s="1" customFormat="1" ht="23.25" customHeight="1" spans="1:7">
      <c r="A12" s="11"/>
      <c r="B12" s="12" t="s">
        <v>678</v>
      </c>
      <c r="C12" s="7">
        <v>20</v>
      </c>
      <c r="D12" s="12" t="s">
        <v>679</v>
      </c>
      <c r="E12" s="12" t="s">
        <v>568</v>
      </c>
      <c r="F12" s="7">
        <v>46000</v>
      </c>
      <c r="G12" s="7" t="s">
        <v>593</v>
      </c>
    </row>
    <row r="13" s="1" customFormat="1" ht="23.25" customHeight="1" spans="1:7">
      <c r="A13" s="11"/>
      <c r="B13" s="12" t="s">
        <v>680</v>
      </c>
      <c r="C13" s="7">
        <v>20</v>
      </c>
      <c r="D13" s="12" t="s">
        <v>561</v>
      </c>
      <c r="E13" s="12" t="s">
        <v>536</v>
      </c>
      <c r="F13" s="7">
        <v>90</v>
      </c>
      <c r="G13" s="7" t="s">
        <v>593</v>
      </c>
    </row>
    <row r="14" s="1" customFormat="1" ht="32" customHeight="1" spans="1:7">
      <c r="A14" s="11"/>
      <c r="B14" s="13" t="s">
        <v>681</v>
      </c>
      <c r="C14" s="7">
        <v>10</v>
      </c>
      <c r="D14" s="12" t="s">
        <v>561</v>
      </c>
      <c r="E14" s="12" t="s">
        <v>536</v>
      </c>
      <c r="F14" s="7">
        <v>90</v>
      </c>
      <c r="G14" s="12" t="s">
        <v>597</v>
      </c>
    </row>
    <row r="15" s="1" customFormat="1" ht="23.25" customHeight="1" spans="1:7">
      <c r="A15" s="11"/>
      <c r="B15" s="13" t="s">
        <v>598</v>
      </c>
      <c r="C15" s="7">
        <v>10</v>
      </c>
      <c r="D15" s="12" t="s">
        <v>561</v>
      </c>
      <c r="E15" s="12" t="s">
        <v>536</v>
      </c>
      <c r="F15" s="7">
        <v>90</v>
      </c>
      <c r="G15" s="12" t="s">
        <v>597</v>
      </c>
    </row>
    <row r="16" s="1" customFormat="1" ht="23.25" customHeight="1" spans="1:7">
      <c r="A16" s="11"/>
      <c r="B16" s="13" t="s">
        <v>682</v>
      </c>
      <c r="C16" s="7">
        <v>5</v>
      </c>
      <c r="D16" s="12" t="s">
        <v>561</v>
      </c>
      <c r="E16" s="12" t="s">
        <v>536</v>
      </c>
      <c r="F16" s="7">
        <v>85</v>
      </c>
      <c r="G16" s="12" t="s">
        <v>597</v>
      </c>
    </row>
    <row r="17" s="1" customFormat="1" ht="23.25" customHeight="1" spans="1:7">
      <c r="A17" s="11"/>
      <c r="B17" s="13" t="s">
        <v>572</v>
      </c>
      <c r="C17" s="7">
        <v>5</v>
      </c>
      <c r="D17" s="12" t="s">
        <v>561</v>
      </c>
      <c r="E17" s="12" t="s">
        <v>536</v>
      </c>
      <c r="F17" s="7">
        <v>85</v>
      </c>
      <c r="G17" s="12" t="s">
        <v>597</v>
      </c>
    </row>
    <row r="18" s="1" customFormat="1" ht="23.25" customHeight="1" spans="1:7">
      <c r="A18" s="11"/>
      <c r="B18" s="13" t="s">
        <v>600</v>
      </c>
      <c r="C18" s="7">
        <v>5</v>
      </c>
      <c r="D18" s="12" t="s">
        <v>561</v>
      </c>
      <c r="E18" s="12" t="s">
        <v>601</v>
      </c>
      <c r="F18" s="7">
        <v>5</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11" sqref="B11: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683</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683</v>
      </c>
      <c r="C4" s="7"/>
      <c r="D4" s="7"/>
      <c r="E4" s="7" t="s">
        <v>580</v>
      </c>
      <c r="F4" s="7" t="s">
        <v>581</v>
      </c>
      <c r="G4" s="7"/>
    </row>
    <row r="5" s="1" customFormat="1" ht="27.75" customHeight="1" spans="1:7">
      <c r="A5" s="7" t="s">
        <v>582</v>
      </c>
      <c r="B5" s="7">
        <v>200</v>
      </c>
      <c r="C5" s="7"/>
      <c r="D5" s="7"/>
      <c r="E5" s="7" t="s">
        <v>583</v>
      </c>
      <c r="F5" s="7">
        <v>200</v>
      </c>
      <c r="G5" s="7"/>
    </row>
    <row r="6" s="1" customFormat="1" ht="27.75" customHeight="1" spans="1:12">
      <c r="A6" s="7"/>
      <c r="B6" s="7"/>
      <c r="C6" s="7"/>
      <c r="D6" s="7"/>
      <c r="E6" s="7" t="s">
        <v>584</v>
      </c>
      <c r="F6" s="7"/>
      <c r="G6" s="7"/>
      <c r="L6" s="1" t="s">
        <v>605</v>
      </c>
    </row>
    <row r="7" s="1" customFormat="1" ht="54" customHeight="1" spans="1:7">
      <c r="A7" s="7" t="s">
        <v>585</v>
      </c>
      <c r="B7" s="8" t="s">
        <v>684</v>
      </c>
      <c r="C7" s="9"/>
      <c r="D7" s="9"/>
      <c r="E7" s="9"/>
      <c r="F7" s="9"/>
      <c r="G7" s="10"/>
    </row>
    <row r="8" s="1" customFormat="1" ht="59" customHeight="1" spans="1:7">
      <c r="A8" s="7" t="s">
        <v>587</v>
      </c>
      <c r="B8" s="8" t="s">
        <v>685</v>
      </c>
      <c r="C8" s="9"/>
      <c r="D8" s="9"/>
      <c r="E8" s="9"/>
      <c r="F8" s="9"/>
      <c r="G8" s="10"/>
    </row>
    <row r="9" s="1" customFormat="1" ht="34.5" customHeight="1" spans="1:7">
      <c r="A9" s="7" t="s">
        <v>589</v>
      </c>
      <c r="B9" s="8" t="s">
        <v>686</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687</v>
      </c>
      <c r="C11" s="7">
        <v>20</v>
      </c>
      <c r="D11" s="12" t="s">
        <v>535</v>
      </c>
      <c r="E11" s="12" t="s">
        <v>536</v>
      </c>
      <c r="F11" s="7">
        <v>36400</v>
      </c>
      <c r="G11" s="7" t="s">
        <v>593</v>
      </c>
    </row>
    <row r="12" s="1" customFormat="1" ht="23.25" customHeight="1" spans="1:7">
      <c r="A12" s="11"/>
      <c r="B12" s="12" t="s">
        <v>688</v>
      </c>
      <c r="C12" s="7">
        <v>20</v>
      </c>
      <c r="D12" s="12" t="s">
        <v>639</v>
      </c>
      <c r="E12" s="12" t="s">
        <v>536</v>
      </c>
      <c r="F12" s="7">
        <v>110</v>
      </c>
      <c r="G12" s="7" t="s">
        <v>593</v>
      </c>
    </row>
    <row r="13" s="1" customFormat="1" ht="23.25" customHeight="1" spans="1:7">
      <c r="A13" s="11"/>
      <c r="B13" s="12" t="s">
        <v>689</v>
      </c>
      <c r="C13" s="7">
        <v>20</v>
      </c>
      <c r="D13" s="12" t="s">
        <v>561</v>
      </c>
      <c r="E13" s="12" t="s">
        <v>536</v>
      </c>
      <c r="F13" s="7">
        <v>90</v>
      </c>
      <c r="G13" s="7" t="s">
        <v>593</v>
      </c>
    </row>
    <row r="14" s="1" customFormat="1" ht="32" customHeight="1" spans="1:7">
      <c r="A14" s="11"/>
      <c r="B14" s="13" t="s">
        <v>573</v>
      </c>
      <c r="C14" s="7">
        <v>10</v>
      </c>
      <c r="D14" s="12" t="s">
        <v>561</v>
      </c>
      <c r="E14" s="12" t="s">
        <v>536</v>
      </c>
      <c r="F14" s="7">
        <v>85</v>
      </c>
      <c r="G14" s="12" t="s">
        <v>597</v>
      </c>
    </row>
    <row r="15" s="1" customFormat="1" ht="23.25" customHeight="1" spans="1:7">
      <c r="A15" s="11"/>
      <c r="B15" s="13" t="s">
        <v>598</v>
      </c>
      <c r="C15" s="7">
        <v>10</v>
      </c>
      <c r="D15" s="12" t="s">
        <v>561</v>
      </c>
      <c r="E15" s="12" t="s">
        <v>536</v>
      </c>
      <c r="F15" s="7">
        <v>85</v>
      </c>
      <c r="G15" s="12" t="s">
        <v>597</v>
      </c>
    </row>
    <row r="16" s="1" customFormat="1" ht="23.25" customHeight="1" spans="1:7">
      <c r="A16" s="11"/>
      <c r="B16" s="13" t="s">
        <v>690</v>
      </c>
      <c r="C16" s="7">
        <v>10</v>
      </c>
      <c r="D16" s="12" t="s">
        <v>561</v>
      </c>
      <c r="E16" s="12" t="s">
        <v>536</v>
      </c>
      <c r="F16" s="7">
        <v>85</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11" sqref="B11:G1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691</v>
      </c>
      <c r="C4" s="7"/>
      <c r="D4" s="7"/>
      <c r="E4" s="7" t="s">
        <v>580</v>
      </c>
      <c r="F4" s="7" t="s">
        <v>581</v>
      </c>
      <c r="G4" s="7"/>
    </row>
    <row r="5" s="1" customFormat="1" ht="27.75" customHeight="1" spans="1:7">
      <c r="A5" s="7" t="s">
        <v>582</v>
      </c>
      <c r="B5" s="7">
        <v>285</v>
      </c>
      <c r="C5" s="7"/>
      <c r="D5" s="7"/>
      <c r="E5" s="7" t="s">
        <v>583</v>
      </c>
      <c r="F5" s="7">
        <v>285</v>
      </c>
      <c r="G5" s="7"/>
    </row>
    <row r="6" s="1" customFormat="1" ht="27.75" customHeight="1" spans="1:12">
      <c r="A6" s="7"/>
      <c r="B6" s="7"/>
      <c r="C6" s="7"/>
      <c r="D6" s="7"/>
      <c r="E6" s="7" t="s">
        <v>584</v>
      </c>
      <c r="F6" s="7"/>
      <c r="G6" s="7"/>
      <c r="L6" s="1" t="s">
        <v>605</v>
      </c>
    </row>
    <row r="7" s="1" customFormat="1" ht="54" customHeight="1" spans="1:7">
      <c r="A7" s="7" t="s">
        <v>585</v>
      </c>
      <c r="B7" s="8" t="s">
        <v>692</v>
      </c>
      <c r="C7" s="9"/>
      <c r="D7" s="9"/>
      <c r="E7" s="9"/>
      <c r="F7" s="9"/>
      <c r="G7" s="10"/>
    </row>
    <row r="8" s="1" customFormat="1" ht="54" customHeight="1" spans="1:7">
      <c r="A8" s="7" t="s">
        <v>587</v>
      </c>
      <c r="B8" s="8" t="s">
        <v>693</v>
      </c>
      <c r="C8" s="9"/>
      <c r="D8" s="9"/>
      <c r="E8" s="9"/>
      <c r="F8" s="9"/>
      <c r="G8" s="10"/>
    </row>
    <row r="9" s="1" customFormat="1" ht="56" customHeight="1" spans="1:7">
      <c r="A9" s="7" t="s">
        <v>589</v>
      </c>
      <c r="B9" s="8" t="s">
        <v>694</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555</v>
      </c>
      <c r="C11" s="7">
        <v>20</v>
      </c>
      <c r="D11" s="12" t="s">
        <v>556</v>
      </c>
      <c r="E11" s="12" t="s">
        <v>536</v>
      </c>
      <c r="F11" s="7">
        <v>2000</v>
      </c>
      <c r="G11" s="7" t="s">
        <v>593</v>
      </c>
    </row>
    <row r="12" s="1" customFormat="1" ht="23.25" customHeight="1" spans="1:7">
      <c r="A12" s="11"/>
      <c r="B12" s="12" t="s">
        <v>552</v>
      </c>
      <c r="C12" s="7">
        <v>20</v>
      </c>
      <c r="D12" s="12" t="s">
        <v>553</v>
      </c>
      <c r="E12" s="12" t="s">
        <v>536</v>
      </c>
      <c r="F12" s="7">
        <v>3300</v>
      </c>
      <c r="G12" s="7" t="s">
        <v>593</v>
      </c>
    </row>
    <row r="13" s="1" customFormat="1" ht="23.25" customHeight="1" spans="1:7">
      <c r="A13" s="11"/>
      <c r="B13" s="12" t="s">
        <v>695</v>
      </c>
      <c r="C13" s="7">
        <v>20</v>
      </c>
      <c r="D13" s="12" t="s">
        <v>546</v>
      </c>
      <c r="E13" s="12" t="s">
        <v>568</v>
      </c>
      <c r="F13" s="7">
        <v>21</v>
      </c>
      <c r="G13" s="7" t="s">
        <v>593</v>
      </c>
    </row>
    <row r="14" s="1" customFormat="1" ht="32" customHeight="1" spans="1:7">
      <c r="A14" s="11"/>
      <c r="B14" s="12" t="s">
        <v>696</v>
      </c>
      <c r="C14" s="7">
        <v>10</v>
      </c>
      <c r="D14" s="12" t="s">
        <v>561</v>
      </c>
      <c r="E14" s="12" t="s">
        <v>536</v>
      </c>
      <c r="F14" s="7">
        <v>90</v>
      </c>
      <c r="G14" s="12" t="s">
        <v>597</v>
      </c>
    </row>
    <row r="15" s="1" customFormat="1" ht="23.25" customHeight="1" spans="1:7">
      <c r="A15" s="11"/>
      <c r="B15" s="13" t="s">
        <v>573</v>
      </c>
      <c r="C15" s="7">
        <v>10</v>
      </c>
      <c r="D15" s="12" t="s">
        <v>561</v>
      </c>
      <c r="E15" s="12" t="s">
        <v>536</v>
      </c>
      <c r="F15" s="7">
        <v>85</v>
      </c>
      <c r="G15" s="12" t="s">
        <v>597</v>
      </c>
    </row>
    <row r="16" s="1" customFormat="1" ht="23.25" customHeight="1" spans="1:7">
      <c r="A16" s="11"/>
      <c r="B16" s="13" t="s">
        <v>598</v>
      </c>
      <c r="C16" s="7">
        <v>5</v>
      </c>
      <c r="D16" s="12" t="s">
        <v>561</v>
      </c>
      <c r="E16" s="12" t="s">
        <v>536</v>
      </c>
      <c r="F16" s="7">
        <v>85</v>
      </c>
      <c r="G16" s="12" t="s">
        <v>597</v>
      </c>
    </row>
    <row r="17" s="1" customFormat="1" ht="23.25" customHeight="1" spans="1:7">
      <c r="A17" s="11"/>
      <c r="B17" s="13" t="s">
        <v>697</v>
      </c>
      <c r="C17" s="7">
        <v>5</v>
      </c>
      <c r="D17" s="12" t="s">
        <v>561</v>
      </c>
      <c r="E17" s="12" t="s">
        <v>536</v>
      </c>
      <c r="F17" s="7">
        <v>85</v>
      </c>
      <c r="G17" s="12" t="s">
        <v>597</v>
      </c>
    </row>
    <row r="18" s="1" customFormat="1" ht="23.25" customHeight="1" spans="1:7">
      <c r="A18" s="11"/>
      <c r="B18" s="13" t="s">
        <v>600</v>
      </c>
      <c r="C18" s="7">
        <v>5</v>
      </c>
      <c r="D18" s="12" t="s">
        <v>561</v>
      </c>
      <c r="E18" s="12" t="s">
        <v>601</v>
      </c>
      <c r="F18" s="7">
        <v>5</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J12" sqref="J12"/>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698</v>
      </c>
      <c r="C4" s="7"/>
      <c r="D4" s="7"/>
      <c r="E4" s="7" t="s">
        <v>580</v>
      </c>
      <c r="F4" s="7" t="s">
        <v>581</v>
      </c>
      <c r="G4" s="7"/>
    </row>
    <row r="5" s="1" customFormat="1" ht="27.75" customHeight="1" spans="1:7">
      <c r="A5" s="7" t="s">
        <v>582</v>
      </c>
      <c r="B5" s="7">
        <v>15</v>
      </c>
      <c r="C5" s="7"/>
      <c r="D5" s="7"/>
      <c r="E5" s="7" t="s">
        <v>583</v>
      </c>
      <c r="F5" s="7">
        <v>15</v>
      </c>
      <c r="G5" s="7"/>
    </row>
    <row r="6" s="1" customFormat="1" ht="27.75" customHeight="1" spans="1:12">
      <c r="A6" s="7"/>
      <c r="B6" s="7"/>
      <c r="C6" s="7"/>
      <c r="D6" s="7"/>
      <c r="E6" s="7" t="s">
        <v>584</v>
      </c>
      <c r="F6" s="7"/>
      <c r="G6" s="7"/>
      <c r="L6" s="1" t="s">
        <v>605</v>
      </c>
    </row>
    <row r="7" s="1" customFormat="1" ht="54" customHeight="1" spans="1:7">
      <c r="A7" s="7" t="s">
        <v>585</v>
      </c>
      <c r="B7" s="8" t="s">
        <v>699</v>
      </c>
      <c r="C7" s="9"/>
      <c r="D7" s="9"/>
      <c r="E7" s="9"/>
      <c r="F7" s="9"/>
      <c r="G7" s="10"/>
    </row>
    <row r="8" s="1" customFormat="1" ht="34.5" customHeight="1" spans="1:7">
      <c r="A8" s="7" t="s">
        <v>587</v>
      </c>
      <c r="B8" s="8" t="s">
        <v>700</v>
      </c>
      <c r="C8" s="9"/>
      <c r="D8" s="9"/>
      <c r="E8" s="9"/>
      <c r="F8" s="9"/>
      <c r="G8" s="10"/>
    </row>
    <row r="9" s="1" customFormat="1" ht="34.5" customHeight="1" spans="1:7">
      <c r="A9" s="7" t="s">
        <v>589</v>
      </c>
      <c r="B9" s="8" t="s">
        <v>701</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702</v>
      </c>
      <c r="C11" s="7">
        <v>30</v>
      </c>
      <c r="D11" s="12" t="s">
        <v>535</v>
      </c>
      <c r="E11" s="12" t="s">
        <v>568</v>
      </c>
      <c r="F11" s="7">
        <v>2</v>
      </c>
      <c r="G11" s="7" t="s">
        <v>593</v>
      </c>
    </row>
    <row r="12" s="1" customFormat="1" ht="23.25" customHeight="1" spans="1:7">
      <c r="A12" s="11"/>
      <c r="B12" s="12" t="s">
        <v>703</v>
      </c>
      <c r="C12" s="7">
        <v>30</v>
      </c>
      <c r="D12" s="12" t="s">
        <v>535</v>
      </c>
      <c r="E12" s="12" t="s">
        <v>536</v>
      </c>
      <c r="F12" s="7">
        <v>1800</v>
      </c>
      <c r="G12" s="7" t="s">
        <v>593</v>
      </c>
    </row>
    <row r="13" s="1" customFormat="1" ht="23.25" customHeight="1" spans="1:7">
      <c r="A13" s="11"/>
      <c r="B13" s="12" t="s">
        <v>704</v>
      </c>
      <c r="C13" s="7">
        <v>10</v>
      </c>
      <c r="D13" s="12" t="s">
        <v>648</v>
      </c>
      <c r="E13" s="12" t="s">
        <v>536</v>
      </c>
      <c r="F13" s="7">
        <v>620</v>
      </c>
      <c r="G13" s="12" t="s">
        <v>597</v>
      </c>
    </row>
    <row r="14" s="1" customFormat="1" ht="32" customHeight="1" spans="1:7">
      <c r="A14" s="11"/>
      <c r="B14" s="12" t="s">
        <v>705</v>
      </c>
      <c r="C14" s="7">
        <v>5</v>
      </c>
      <c r="D14" s="12" t="s">
        <v>561</v>
      </c>
      <c r="E14" s="12" t="s">
        <v>536</v>
      </c>
      <c r="F14" s="7">
        <v>98</v>
      </c>
      <c r="G14" s="12" t="s">
        <v>597</v>
      </c>
    </row>
    <row r="15" s="1" customFormat="1" ht="23.25" customHeight="1" spans="1:7">
      <c r="A15" s="11"/>
      <c r="B15" s="13" t="s">
        <v>573</v>
      </c>
      <c r="C15" s="7">
        <v>5</v>
      </c>
      <c r="D15" s="12" t="s">
        <v>561</v>
      </c>
      <c r="E15" s="12" t="s">
        <v>536</v>
      </c>
      <c r="F15" s="7">
        <v>90</v>
      </c>
      <c r="G15" s="12" t="s">
        <v>597</v>
      </c>
    </row>
    <row r="16" s="1" customFormat="1" ht="23.25" customHeight="1" spans="1:7">
      <c r="A16" s="11"/>
      <c r="B16" s="13" t="s">
        <v>706</v>
      </c>
      <c r="C16" s="7">
        <v>5</v>
      </c>
      <c r="D16" s="12" t="s">
        <v>561</v>
      </c>
      <c r="E16" s="12" t="s">
        <v>536</v>
      </c>
      <c r="F16" s="7">
        <v>98</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707</v>
      </c>
      <c r="C18" s="7">
        <v>5</v>
      </c>
      <c r="D18" s="12" t="s">
        <v>561</v>
      </c>
      <c r="E18" s="12" t="s">
        <v>536</v>
      </c>
      <c r="F18" s="7">
        <v>98</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C11" sqref="C11:C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708</v>
      </c>
      <c r="C4" s="7"/>
      <c r="D4" s="7"/>
      <c r="E4" s="7" t="s">
        <v>580</v>
      </c>
      <c r="F4" s="7" t="s">
        <v>581</v>
      </c>
      <c r="G4" s="7"/>
    </row>
    <row r="5" s="1" customFormat="1" ht="27.75" customHeight="1" spans="1:7">
      <c r="A5" s="7" t="s">
        <v>582</v>
      </c>
      <c r="B5" s="7">
        <v>9</v>
      </c>
      <c r="C5" s="7"/>
      <c r="D5" s="7"/>
      <c r="E5" s="7" t="s">
        <v>583</v>
      </c>
      <c r="F5" s="7">
        <v>9</v>
      </c>
      <c r="G5" s="7"/>
    </row>
    <row r="6" s="1" customFormat="1" ht="27.75" customHeight="1" spans="1:12">
      <c r="A6" s="7"/>
      <c r="B6" s="7"/>
      <c r="C6" s="7"/>
      <c r="D6" s="7"/>
      <c r="E6" s="7" t="s">
        <v>584</v>
      </c>
      <c r="F6" s="7"/>
      <c r="G6" s="7"/>
      <c r="L6" s="1" t="s">
        <v>605</v>
      </c>
    </row>
    <row r="7" s="1" customFormat="1" ht="54" customHeight="1" spans="1:7">
      <c r="A7" s="7" t="s">
        <v>585</v>
      </c>
      <c r="B7" s="8" t="s">
        <v>709</v>
      </c>
      <c r="C7" s="9"/>
      <c r="D7" s="9"/>
      <c r="E7" s="9"/>
      <c r="F7" s="9"/>
      <c r="G7" s="10"/>
    </row>
    <row r="8" s="1" customFormat="1" ht="91" customHeight="1" spans="1:7">
      <c r="A8" s="7" t="s">
        <v>587</v>
      </c>
      <c r="B8" s="8" t="s">
        <v>710</v>
      </c>
      <c r="C8" s="9"/>
      <c r="D8" s="9"/>
      <c r="E8" s="9"/>
      <c r="F8" s="9"/>
      <c r="G8" s="10"/>
    </row>
    <row r="9" s="1" customFormat="1" ht="34.5" customHeight="1" spans="1:7">
      <c r="A9" s="7" t="s">
        <v>589</v>
      </c>
      <c r="B9" s="8" t="s">
        <v>711</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712</v>
      </c>
      <c r="C11" s="7">
        <v>20</v>
      </c>
      <c r="D11" s="12" t="s">
        <v>713</v>
      </c>
      <c r="E11" s="12" t="s">
        <v>536</v>
      </c>
      <c r="F11" s="7">
        <v>3</v>
      </c>
      <c r="G11" s="7" t="s">
        <v>593</v>
      </c>
    </row>
    <row r="12" s="1" customFormat="1" ht="23.25" customHeight="1" spans="1:7">
      <c r="A12" s="11"/>
      <c r="B12" s="12" t="s">
        <v>565</v>
      </c>
      <c r="C12" s="7">
        <v>20</v>
      </c>
      <c r="D12" s="12" t="s">
        <v>535</v>
      </c>
      <c r="E12" s="12" t="s">
        <v>536</v>
      </c>
      <c r="F12" s="7">
        <v>600</v>
      </c>
      <c r="G12" s="7" t="s">
        <v>593</v>
      </c>
    </row>
    <row r="13" s="1" customFormat="1" ht="23.25" customHeight="1" spans="1:7">
      <c r="A13" s="11"/>
      <c r="B13" s="12" t="s">
        <v>714</v>
      </c>
      <c r="C13" s="7">
        <v>20</v>
      </c>
      <c r="D13" s="12" t="s">
        <v>535</v>
      </c>
      <c r="E13" s="12" t="s">
        <v>536</v>
      </c>
      <c r="F13" s="7">
        <v>100</v>
      </c>
      <c r="G13" s="12" t="s">
        <v>593</v>
      </c>
    </row>
    <row r="14" s="1" customFormat="1" ht="32" customHeight="1" spans="1:7">
      <c r="A14" s="11"/>
      <c r="B14" s="12" t="s">
        <v>715</v>
      </c>
      <c r="C14" s="7">
        <v>10</v>
      </c>
      <c r="D14" s="12" t="s">
        <v>561</v>
      </c>
      <c r="E14" s="12" t="s">
        <v>536</v>
      </c>
      <c r="F14" s="7">
        <v>95</v>
      </c>
      <c r="G14" s="12" t="s">
        <v>597</v>
      </c>
    </row>
    <row r="15" s="1" customFormat="1" ht="23.25" customHeight="1" spans="1:7">
      <c r="A15" s="11"/>
      <c r="B15" s="13" t="s">
        <v>598</v>
      </c>
      <c r="C15" s="7">
        <v>10</v>
      </c>
      <c r="D15" s="12" t="s">
        <v>561</v>
      </c>
      <c r="E15" s="12" t="s">
        <v>536</v>
      </c>
      <c r="F15" s="7">
        <v>90</v>
      </c>
      <c r="G15" s="12" t="s">
        <v>597</v>
      </c>
    </row>
    <row r="16" s="1" customFormat="1" ht="23.25" customHeight="1" spans="1:7">
      <c r="A16" s="11"/>
      <c r="B16" s="13" t="s">
        <v>716</v>
      </c>
      <c r="C16" s="7">
        <v>10</v>
      </c>
      <c r="D16" s="12" t="s">
        <v>561</v>
      </c>
      <c r="E16" s="12" t="s">
        <v>536</v>
      </c>
      <c r="F16" s="7">
        <v>90</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13" sqref="I13"/>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717</v>
      </c>
      <c r="C4" s="7"/>
      <c r="D4" s="7"/>
      <c r="E4" s="7" t="s">
        <v>580</v>
      </c>
      <c r="F4" s="7" t="s">
        <v>581</v>
      </c>
      <c r="G4" s="7"/>
    </row>
    <row r="5" s="1" customFormat="1" ht="27.75" customHeight="1" spans="1:7">
      <c r="A5" s="7" t="s">
        <v>582</v>
      </c>
      <c r="B5" s="7">
        <v>45</v>
      </c>
      <c r="C5" s="7"/>
      <c r="D5" s="7"/>
      <c r="E5" s="7" t="s">
        <v>583</v>
      </c>
      <c r="F5" s="7">
        <v>45</v>
      </c>
      <c r="G5" s="7"/>
    </row>
    <row r="6" s="1" customFormat="1" ht="27.75" customHeight="1" spans="1:12">
      <c r="A6" s="7"/>
      <c r="B6" s="7"/>
      <c r="C6" s="7"/>
      <c r="D6" s="7"/>
      <c r="E6" s="7" t="s">
        <v>584</v>
      </c>
      <c r="F6" s="7"/>
      <c r="G6" s="7"/>
      <c r="L6" s="1" t="s">
        <v>605</v>
      </c>
    </row>
    <row r="7" s="1" customFormat="1" ht="54" customHeight="1" spans="1:7">
      <c r="A7" s="7" t="s">
        <v>585</v>
      </c>
      <c r="B7" s="8" t="s">
        <v>718</v>
      </c>
      <c r="C7" s="9"/>
      <c r="D7" s="9"/>
      <c r="E7" s="9"/>
      <c r="F7" s="9"/>
      <c r="G7" s="10"/>
    </row>
    <row r="8" s="1" customFormat="1" ht="34.5" customHeight="1" spans="1:7">
      <c r="A8" s="7" t="s">
        <v>587</v>
      </c>
      <c r="B8" s="8" t="s">
        <v>719</v>
      </c>
      <c r="C8" s="9"/>
      <c r="D8" s="9"/>
      <c r="E8" s="9"/>
      <c r="F8" s="9"/>
      <c r="G8" s="10"/>
    </row>
    <row r="9" s="1" customFormat="1" ht="34.5" customHeight="1" spans="1:7">
      <c r="A9" s="7" t="s">
        <v>589</v>
      </c>
      <c r="B9" s="8" t="s">
        <v>720</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721</v>
      </c>
      <c r="C11" s="7">
        <v>10</v>
      </c>
      <c r="D11" s="12" t="s">
        <v>546</v>
      </c>
      <c r="E11" s="12" t="s">
        <v>536</v>
      </c>
      <c r="F11" s="17">
        <v>21</v>
      </c>
      <c r="G11" s="12" t="s">
        <v>597</v>
      </c>
    </row>
    <row r="12" s="1" customFormat="1" ht="23.25" customHeight="1" spans="1:7">
      <c r="A12" s="11"/>
      <c r="B12" s="12" t="s">
        <v>722</v>
      </c>
      <c r="C12" s="7">
        <v>30</v>
      </c>
      <c r="D12" s="12" t="s">
        <v>723</v>
      </c>
      <c r="E12" s="12" t="s">
        <v>536</v>
      </c>
      <c r="F12" s="17">
        <v>63000</v>
      </c>
      <c r="G12" s="12" t="s">
        <v>593</v>
      </c>
    </row>
    <row r="13" s="1" customFormat="1" ht="23.25" customHeight="1" spans="1:7">
      <c r="A13" s="11"/>
      <c r="B13" s="12" t="s">
        <v>724</v>
      </c>
      <c r="C13" s="7">
        <v>30</v>
      </c>
      <c r="D13" s="12" t="s">
        <v>725</v>
      </c>
      <c r="E13" s="12" t="s">
        <v>536</v>
      </c>
      <c r="F13" s="17">
        <v>4</v>
      </c>
      <c r="G13" s="12" t="s">
        <v>593</v>
      </c>
    </row>
    <row r="14" s="1" customFormat="1" ht="32" customHeight="1" spans="1:7">
      <c r="A14" s="11"/>
      <c r="B14" s="12" t="s">
        <v>726</v>
      </c>
      <c r="C14" s="7">
        <v>5</v>
      </c>
      <c r="D14" s="12" t="s">
        <v>561</v>
      </c>
      <c r="E14" s="12" t="s">
        <v>536</v>
      </c>
      <c r="F14" s="7">
        <v>98</v>
      </c>
      <c r="G14" s="12" t="s">
        <v>597</v>
      </c>
    </row>
    <row r="15" s="1" customFormat="1" ht="23.25" customHeight="1" spans="1:7">
      <c r="A15" s="11"/>
      <c r="B15" s="13" t="s">
        <v>573</v>
      </c>
      <c r="C15" s="7">
        <v>5</v>
      </c>
      <c r="D15" s="12" t="s">
        <v>561</v>
      </c>
      <c r="E15" s="12" t="s">
        <v>536</v>
      </c>
      <c r="F15" s="7">
        <v>90</v>
      </c>
      <c r="G15" s="12" t="s">
        <v>597</v>
      </c>
    </row>
    <row r="16" s="1" customFormat="1" ht="23.25" customHeight="1" spans="1:7">
      <c r="A16" s="11"/>
      <c r="B16" s="13" t="s">
        <v>630</v>
      </c>
      <c r="C16" s="7">
        <v>5</v>
      </c>
      <c r="D16" s="12" t="s">
        <v>561</v>
      </c>
      <c r="E16" s="12" t="s">
        <v>536</v>
      </c>
      <c r="F16" s="7">
        <v>95</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707</v>
      </c>
      <c r="C18" s="7">
        <v>5</v>
      </c>
      <c r="D18" s="12" t="s">
        <v>561</v>
      </c>
      <c r="E18" s="12" t="s">
        <v>536</v>
      </c>
      <c r="F18" s="7">
        <v>95</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10" workbookViewId="0">
      <selection activeCell="C11" sqref="C11:C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727</v>
      </c>
      <c r="C4" s="7"/>
      <c r="D4" s="7"/>
      <c r="E4" s="7" t="s">
        <v>580</v>
      </c>
      <c r="F4" s="7" t="s">
        <v>581</v>
      </c>
      <c r="G4" s="7"/>
    </row>
    <row r="5" s="1" customFormat="1" ht="27.75" customHeight="1" spans="1:7">
      <c r="A5" s="7" t="s">
        <v>582</v>
      </c>
      <c r="B5" s="7">
        <v>14</v>
      </c>
      <c r="C5" s="7"/>
      <c r="D5" s="7"/>
      <c r="E5" s="7" t="s">
        <v>583</v>
      </c>
      <c r="F5" s="7">
        <v>14</v>
      </c>
      <c r="G5" s="7"/>
    </row>
    <row r="6" s="1" customFormat="1" ht="27.75" customHeight="1" spans="1:12">
      <c r="A6" s="7"/>
      <c r="B6" s="7"/>
      <c r="C6" s="7"/>
      <c r="D6" s="7"/>
      <c r="E6" s="7" t="s">
        <v>584</v>
      </c>
      <c r="F6" s="7"/>
      <c r="G6" s="7"/>
      <c r="L6" s="1" t="s">
        <v>605</v>
      </c>
    </row>
    <row r="7" s="1" customFormat="1" ht="54" customHeight="1" spans="1:7">
      <c r="A7" s="7" t="s">
        <v>585</v>
      </c>
      <c r="B7" s="8" t="s">
        <v>728</v>
      </c>
      <c r="C7" s="9"/>
      <c r="D7" s="9"/>
      <c r="E7" s="9"/>
      <c r="F7" s="9"/>
      <c r="G7" s="10"/>
    </row>
    <row r="8" s="1" customFormat="1" ht="34.5" customHeight="1" spans="1:7">
      <c r="A8" s="7" t="s">
        <v>587</v>
      </c>
      <c r="B8" s="8" t="s">
        <v>729</v>
      </c>
      <c r="C8" s="9"/>
      <c r="D8" s="9"/>
      <c r="E8" s="9"/>
      <c r="F8" s="9"/>
      <c r="G8" s="10"/>
    </row>
    <row r="9" s="1" customFormat="1" ht="46" customHeight="1" spans="1:7">
      <c r="A9" s="7" t="s">
        <v>589</v>
      </c>
      <c r="B9" s="8" t="s">
        <v>730</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731</v>
      </c>
      <c r="C11" s="7">
        <v>20</v>
      </c>
      <c r="D11" s="12" t="s">
        <v>546</v>
      </c>
      <c r="E11" s="12" t="s">
        <v>568</v>
      </c>
      <c r="F11" s="7">
        <v>21</v>
      </c>
      <c r="G11" s="7" t="s">
        <v>593</v>
      </c>
    </row>
    <row r="12" s="1" customFormat="1" ht="23.25" customHeight="1" spans="1:7">
      <c r="A12" s="11"/>
      <c r="B12" s="12" t="s">
        <v>732</v>
      </c>
      <c r="C12" s="7">
        <v>20</v>
      </c>
      <c r="D12" s="12" t="s">
        <v>546</v>
      </c>
      <c r="E12" s="12" t="s">
        <v>568</v>
      </c>
      <c r="F12" s="7">
        <v>21</v>
      </c>
      <c r="G12" s="7" t="s">
        <v>593</v>
      </c>
    </row>
    <row r="13" s="1" customFormat="1" ht="23.25" customHeight="1" spans="1:7">
      <c r="A13" s="11"/>
      <c r="B13" s="12" t="s">
        <v>733</v>
      </c>
      <c r="C13" s="7">
        <v>20</v>
      </c>
      <c r="D13" s="12" t="s">
        <v>561</v>
      </c>
      <c r="E13" s="12" t="s">
        <v>536</v>
      </c>
      <c r="F13" s="7">
        <v>90</v>
      </c>
      <c r="G13" s="7" t="s">
        <v>593</v>
      </c>
    </row>
    <row r="14" s="1" customFormat="1" ht="32" customHeight="1" spans="1:7">
      <c r="A14" s="11"/>
      <c r="B14" s="13" t="s">
        <v>614</v>
      </c>
      <c r="C14" s="7">
        <v>10</v>
      </c>
      <c r="D14" s="12" t="s">
        <v>561</v>
      </c>
      <c r="E14" s="12" t="s">
        <v>536</v>
      </c>
      <c r="F14" s="7">
        <v>85</v>
      </c>
      <c r="G14" s="12" t="s">
        <v>597</v>
      </c>
    </row>
    <row r="15" s="1" customFormat="1" ht="23.25" customHeight="1" spans="1:7">
      <c r="A15" s="11"/>
      <c r="B15" s="13" t="s">
        <v>598</v>
      </c>
      <c r="C15" s="7">
        <v>10</v>
      </c>
      <c r="D15" s="12" t="s">
        <v>561</v>
      </c>
      <c r="E15" s="12" t="s">
        <v>536</v>
      </c>
      <c r="F15" s="7">
        <v>85</v>
      </c>
      <c r="G15" s="12" t="s">
        <v>597</v>
      </c>
    </row>
    <row r="16" s="1" customFormat="1" ht="23.25" customHeight="1" spans="1:7">
      <c r="A16" s="11"/>
      <c r="B16" s="13" t="s">
        <v>734</v>
      </c>
      <c r="C16" s="7">
        <v>10</v>
      </c>
      <c r="D16" s="12" t="s">
        <v>561</v>
      </c>
      <c r="E16" s="12" t="s">
        <v>536</v>
      </c>
      <c r="F16" s="7">
        <v>85</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C11" sqref="C11:G21"/>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735</v>
      </c>
      <c r="C4" s="7"/>
      <c r="D4" s="7"/>
      <c r="E4" s="7" t="s">
        <v>580</v>
      </c>
      <c r="F4" s="7" t="s">
        <v>581</v>
      </c>
      <c r="G4" s="7"/>
    </row>
    <row r="5" s="1" customFormat="1" ht="27.75" customHeight="1" spans="1:7">
      <c r="A5" s="7" t="s">
        <v>582</v>
      </c>
      <c r="B5" s="7">
        <v>28</v>
      </c>
      <c r="C5" s="7"/>
      <c r="D5" s="7"/>
      <c r="E5" s="7" t="s">
        <v>583</v>
      </c>
      <c r="F5" s="7">
        <v>28</v>
      </c>
      <c r="G5" s="7"/>
    </row>
    <row r="6" s="1" customFormat="1" ht="27.75" customHeight="1" spans="1:12">
      <c r="A6" s="7"/>
      <c r="B6" s="7"/>
      <c r="C6" s="7"/>
      <c r="D6" s="7"/>
      <c r="E6" s="7" t="s">
        <v>584</v>
      </c>
      <c r="F6" s="7"/>
      <c r="G6" s="7"/>
      <c r="L6" s="1" t="s">
        <v>605</v>
      </c>
    </row>
    <row r="7" s="1" customFormat="1" ht="54" customHeight="1" spans="1:7">
      <c r="A7" s="7" t="s">
        <v>585</v>
      </c>
      <c r="B7" s="8" t="s">
        <v>736</v>
      </c>
      <c r="C7" s="9"/>
      <c r="D7" s="9"/>
      <c r="E7" s="9"/>
      <c r="F7" s="9"/>
      <c r="G7" s="10"/>
    </row>
    <row r="8" s="1" customFormat="1" ht="54" customHeight="1" spans="1:7">
      <c r="A8" s="7" t="s">
        <v>587</v>
      </c>
      <c r="B8" s="8" t="s">
        <v>737</v>
      </c>
      <c r="C8" s="9"/>
      <c r="D8" s="9"/>
      <c r="E8" s="9"/>
      <c r="F8" s="9"/>
      <c r="G8" s="10"/>
    </row>
    <row r="9" s="1" customFormat="1" ht="43" customHeight="1" spans="1:7">
      <c r="A9" s="7" t="s">
        <v>589</v>
      </c>
      <c r="B9" s="8" t="s">
        <v>738</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739</v>
      </c>
      <c r="C11" s="7">
        <v>15</v>
      </c>
      <c r="D11" s="12" t="s">
        <v>546</v>
      </c>
      <c r="E11" s="12" t="s">
        <v>536</v>
      </c>
      <c r="F11" s="17">
        <v>25</v>
      </c>
      <c r="G11" s="12" t="s">
        <v>593</v>
      </c>
    </row>
    <row r="12" s="1" customFormat="1" ht="23.25" customHeight="1" spans="1:7">
      <c r="A12" s="11"/>
      <c r="B12" s="12" t="s">
        <v>740</v>
      </c>
      <c r="C12" s="7">
        <v>15</v>
      </c>
      <c r="D12" s="12" t="s">
        <v>741</v>
      </c>
      <c r="E12" s="12" t="s">
        <v>536</v>
      </c>
      <c r="F12" s="17">
        <v>3000</v>
      </c>
      <c r="G12" s="12" t="s">
        <v>593</v>
      </c>
    </row>
    <row r="13" s="1" customFormat="1" ht="23.25" customHeight="1" spans="1:7">
      <c r="A13" s="11"/>
      <c r="B13" s="12" t="s">
        <v>742</v>
      </c>
      <c r="C13" s="7">
        <v>15</v>
      </c>
      <c r="D13" s="12" t="s">
        <v>546</v>
      </c>
      <c r="E13" s="12" t="s">
        <v>536</v>
      </c>
      <c r="F13" s="17">
        <v>2</v>
      </c>
      <c r="G13" s="12" t="s">
        <v>593</v>
      </c>
    </row>
    <row r="14" s="1" customFormat="1" ht="32" customHeight="1" spans="1:7">
      <c r="A14" s="11"/>
      <c r="B14" s="12" t="s">
        <v>743</v>
      </c>
      <c r="C14" s="7">
        <v>10</v>
      </c>
      <c r="D14" s="12" t="s">
        <v>561</v>
      </c>
      <c r="E14" s="12" t="s">
        <v>536</v>
      </c>
      <c r="F14" s="17">
        <v>95</v>
      </c>
      <c r="G14" s="12" t="s">
        <v>597</v>
      </c>
    </row>
    <row r="15" s="1" customFormat="1" ht="23.25" customHeight="1" spans="1:7">
      <c r="A15" s="11"/>
      <c r="B15" s="12" t="s">
        <v>744</v>
      </c>
      <c r="C15" s="7">
        <v>15</v>
      </c>
      <c r="D15" s="12" t="s">
        <v>546</v>
      </c>
      <c r="E15" s="12" t="s">
        <v>536</v>
      </c>
      <c r="F15" s="17">
        <v>10</v>
      </c>
      <c r="G15" s="12" t="s">
        <v>593</v>
      </c>
    </row>
    <row r="16" s="1" customFormat="1" ht="23.25" customHeight="1" spans="1:7">
      <c r="A16" s="11"/>
      <c r="B16" s="13" t="s">
        <v>745</v>
      </c>
      <c r="C16" s="7">
        <v>5</v>
      </c>
      <c r="D16" s="12" t="s">
        <v>561</v>
      </c>
      <c r="E16" s="12" t="s">
        <v>536</v>
      </c>
      <c r="F16" s="17">
        <v>92</v>
      </c>
      <c r="G16" s="12" t="s">
        <v>597</v>
      </c>
    </row>
    <row r="17" s="1" customFormat="1" ht="23.25" customHeight="1" spans="1:7">
      <c r="A17" s="11"/>
      <c r="B17" s="13" t="s">
        <v>746</v>
      </c>
      <c r="C17" s="7">
        <v>5</v>
      </c>
      <c r="D17" s="12" t="s">
        <v>546</v>
      </c>
      <c r="E17" s="12" t="s">
        <v>536</v>
      </c>
      <c r="F17" s="17">
        <v>3</v>
      </c>
      <c r="G17" s="12" t="s">
        <v>597</v>
      </c>
    </row>
    <row r="18" s="1" customFormat="1" ht="23.25" customHeight="1" spans="1:7">
      <c r="A18" s="11"/>
      <c r="B18" s="13" t="s">
        <v>747</v>
      </c>
      <c r="C18" s="7">
        <v>5</v>
      </c>
      <c r="D18" s="12" t="s">
        <v>561</v>
      </c>
      <c r="E18" s="12" t="s">
        <v>536</v>
      </c>
      <c r="F18" s="7">
        <v>90</v>
      </c>
      <c r="G18" s="7" t="s">
        <v>597</v>
      </c>
    </row>
    <row r="19" s="1" customFormat="1" ht="23.25" customHeight="1" spans="1:7">
      <c r="A19" s="11"/>
      <c r="B19" s="13" t="s">
        <v>707</v>
      </c>
      <c r="C19" s="7">
        <v>5</v>
      </c>
      <c r="D19" s="12" t="s">
        <v>561</v>
      </c>
      <c r="E19" s="12" t="s">
        <v>536</v>
      </c>
      <c r="F19" s="7">
        <v>95</v>
      </c>
      <c r="G19" s="7" t="s">
        <v>597</v>
      </c>
    </row>
    <row r="20" s="1" customFormat="1" ht="23.25" customHeight="1" spans="1:7">
      <c r="A20" s="11"/>
      <c r="B20" s="13" t="s">
        <v>600</v>
      </c>
      <c r="C20" s="7">
        <v>5</v>
      </c>
      <c r="D20" s="12" t="s">
        <v>561</v>
      </c>
      <c r="E20" s="12" t="s">
        <v>601</v>
      </c>
      <c r="F20" s="7">
        <v>5</v>
      </c>
      <c r="G20" s="7" t="s">
        <v>597</v>
      </c>
    </row>
    <row r="21" s="1" customFormat="1" ht="23.25" customHeight="1" spans="1:7">
      <c r="A21" s="11"/>
      <c r="B21" s="13" t="s">
        <v>602</v>
      </c>
      <c r="C21" s="7">
        <v>5</v>
      </c>
      <c r="D21" s="12" t="s">
        <v>561</v>
      </c>
      <c r="E21" s="12" t="s">
        <v>601</v>
      </c>
      <c r="F21" s="7">
        <v>5</v>
      </c>
      <c r="G21" s="7" t="s">
        <v>597</v>
      </c>
    </row>
    <row r="22" s="1" customFormat="1" spans="1:7">
      <c r="A22" s="14" t="s">
        <v>603</v>
      </c>
      <c r="B22" s="14"/>
      <c r="C22" s="14"/>
      <c r="D22" s="14"/>
      <c r="E22" s="14"/>
      <c r="F22" s="14"/>
      <c r="G22" s="14"/>
    </row>
    <row r="23" s="1" customFormat="1"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11805555555556" footer="0.511805555555556"/>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7" workbookViewId="0">
      <selection activeCell="B11" sqref="B11:G18"/>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748</v>
      </c>
      <c r="C4" s="7"/>
      <c r="D4" s="7"/>
      <c r="E4" s="7" t="s">
        <v>580</v>
      </c>
      <c r="F4" s="7" t="s">
        <v>581</v>
      </c>
      <c r="G4" s="7"/>
    </row>
    <row r="5" s="1" customFormat="1" ht="27.75" customHeight="1" spans="1:7">
      <c r="A5" s="7" t="s">
        <v>582</v>
      </c>
      <c r="B5" s="7">
        <v>30</v>
      </c>
      <c r="C5" s="7"/>
      <c r="D5" s="7"/>
      <c r="E5" s="7" t="s">
        <v>583</v>
      </c>
      <c r="F5" s="7">
        <v>30</v>
      </c>
      <c r="G5" s="7"/>
    </row>
    <row r="6" s="1" customFormat="1" ht="27.75" customHeight="1" spans="1:12">
      <c r="A6" s="7"/>
      <c r="B6" s="7"/>
      <c r="C6" s="7"/>
      <c r="D6" s="7"/>
      <c r="E6" s="7" t="s">
        <v>584</v>
      </c>
      <c r="F6" s="7"/>
      <c r="G6" s="7"/>
      <c r="L6" s="1" t="s">
        <v>605</v>
      </c>
    </row>
    <row r="7" s="1" customFormat="1" ht="54" customHeight="1" spans="1:7">
      <c r="A7" s="7" t="s">
        <v>585</v>
      </c>
      <c r="B7" s="8" t="s">
        <v>749</v>
      </c>
      <c r="C7" s="9"/>
      <c r="D7" s="9"/>
      <c r="E7" s="9"/>
      <c r="F7" s="9"/>
      <c r="G7" s="10"/>
    </row>
    <row r="8" s="1" customFormat="1" ht="34.5" customHeight="1" spans="1:7">
      <c r="A8" s="7" t="s">
        <v>587</v>
      </c>
      <c r="B8" s="8" t="s">
        <v>750</v>
      </c>
      <c r="C8" s="9"/>
      <c r="D8" s="9"/>
      <c r="E8" s="9"/>
      <c r="F8" s="9"/>
      <c r="G8" s="10"/>
    </row>
    <row r="9" s="1" customFormat="1" ht="34.5" customHeight="1" spans="1:7">
      <c r="A9" s="7" t="s">
        <v>589</v>
      </c>
      <c r="B9" s="8" t="s">
        <v>751</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752</v>
      </c>
      <c r="C11" s="7">
        <v>30</v>
      </c>
      <c r="D11" s="12" t="s">
        <v>553</v>
      </c>
      <c r="E11" s="12" t="s">
        <v>636</v>
      </c>
      <c r="F11" s="7">
        <v>10000</v>
      </c>
      <c r="G11" s="7" t="s">
        <v>593</v>
      </c>
    </row>
    <row r="12" s="1" customFormat="1" ht="23.25" customHeight="1" spans="1:7">
      <c r="A12" s="11"/>
      <c r="B12" s="12" t="s">
        <v>753</v>
      </c>
      <c r="C12" s="7">
        <v>30</v>
      </c>
      <c r="D12" s="12" t="s">
        <v>535</v>
      </c>
      <c r="E12" s="12" t="s">
        <v>636</v>
      </c>
      <c r="F12" s="7">
        <v>15</v>
      </c>
      <c r="G12" s="7" t="s">
        <v>593</v>
      </c>
    </row>
    <row r="13" s="1" customFormat="1" ht="23.25" customHeight="1" spans="1:7">
      <c r="A13" s="11"/>
      <c r="B13" s="12" t="s">
        <v>640</v>
      </c>
      <c r="C13" s="7">
        <v>10</v>
      </c>
      <c r="D13" s="12" t="s">
        <v>561</v>
      </c>
      <c r="E13" s="12" t="s">
        <v>636</v>
      </c>
      <c r="F13" s="7">
        <v>90</v>
      </c>
      <c r="G13" s="12" t="s">
        <v>597</v>
      </c>
    </row>
    <row r="14" s="1" customFormat="1" ht="32" customHeight="1" spans="1:7">
      <c r="A14" s="11"/>
      <c r="B14" s="13" t="s">
        <v>598</v>
      </c>
      <c r="C14" s="7">
        <v>5</v>
      </c>
      <c r="D14" s="12" t="s">
        <v>561</v>
      </c>
      <c r="E14" s="12" t="s">
        <v>636</v>
      </c>
      <c r="F14" s="7">
        <v>85</v>
      </c>
      <c r="G14" s="12" t="s">
        <v>597</v>
      </c>
    </row>
    <row r="15" s="1" customFormat="1" ht="23.25" customHeight="1" spans="1:7">
      <c r="A15" s="11"/>
      <c r="B15" s="13" t="s">
        <v>573</v>
      </c>
      <c r="C15" s="7">
        <v>10</v>
      </c>
      <c r="D15" s="12" t="s">
        <v>561</v>
      </c>
      <c r="E15" s="12" t="s">
        <v>636</v>
      </c>
      <c r="F15" s="7">
        <v>85</v>
      </c>
      <c r="G15" s="12" t="s">
        <v>597</v>
      </c>
    </row>
    <row r="16" s="1" customFormat="1" ht="23.25" customHeight="1" spans="1:7">
      <c r="A16" s="11"/>
      <c r="B16" s="13" t="s">
        <v>754</v>
      </c>
      <c r="C16" s="7">
        <v>5</v>
      </c>
      <c r="D16" s="12" t="s">
        <v>561</v>
      </c>
      <c r="E16" s="12" t="s">
        <v>636</v>
      </c>
      <c r="F16" s="7">
        <v>90</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602</v>
      </c>
      <c r="C18" s="7">
        <v>5</v>
      </c>
      <c r="D18" s="12" t="s">
        <v>561</v>
      </c>
      <c r="E18" s="12" t="s">
        <v>601</v>
      </c>
      <c r="F18" s="7">
        <v>5</v>
      </c>
      <c r="G18" s="12" t="s">
        <v>597</v>
      </c>
    </row>
    <row r="19" s="1" customFormat="1" ht="23.25" customHeight="1" spans="1:7">
      <c r="A19" s="11"/>
      <c r="B19" s="13"/>
      <c r="C19" s="7"/>
      <c r="D19" s="12"/>
      <c r="E19" s="12"/>
      <c r="F19" s="7"/>
      <c r="G19" s="7"/>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K16" sqref="K16"/>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755</v>
      </c>
      <c r="C4" s="7"/>
      <c r="D4" s="7"/>
      <c r="E4" s="7" t="s">
        <v>580</v>
      </c>
      <c r="F4" s="7" t="s">
        <v>581</v>
      </c>
      <c r="G4" s="7"/>
    </row>
    <row r="5" s="1" customFormat="1" ht="27.75" customHeight="1" spans="1:7">
      <c r="A5" s="7" t="s">
        <v>582</v>
      </c>
      <c r="B5" s="7">
        <v>200</v>
      </c>
      <c r="C5" s="7"/>
      <c r="D5" s="7"/>
      <c r="E5" s="7" t="s">
        <v>583</v>
      </c>
      <c r="F5" s="7">
        <v>200</v>
      </c>
      <c r="G5" s="7"/>
    </row>
    <row r="6" s="1" customFormat="1" ht="27.75" customHeight="1" spans="1:12">
      <c r="A6" s="7"/>
      <c r="B6" s="7"/>
      <c r="C6" s="7"/>
      <c r="D6" s="7"/>
      <c r="E6" s="7" t="s">
        <v>584</v>
      </c>
      <c r="F6" s="7"/>
      <c r="G6" s="7"/>
      <c r="L6" s="1" t="s">
        <v>605</v>
      </c>
    </row>
    <row r="7" s="1" customFormat="1" ht="38" customHeight="1" spans="1:7">
      <c r="A7" s="7" t="s">
        <v>585</v>
      </c>
      <c r="B7" s="8" t="s">
        <v>756</v>
      </c>
      <c r="C7" s="9"/>
      <c r="D7" s="9"/>
      <c r="E7" s="9"/>
      <c r="F7" s="9"/>
      <c r="G7" s="10"/>
    </row>
    <row r="8" s="1" customFormat="1" ht="47" customHeight="1" spans="1:7">
      <c r="A8" s="7" t="s">
        <v>587</v>
      </c>
      <c r="B8" s="8" t="s">
        <v>757</v>
      </c>
      <c r="C8" s="9"/>
      <c r="D8" s="9"/>
      <c r="E8" s="9"/>
      <c r="F8" s="9"/>
      <c r="G8" s="10"/>
    </row>
    <row r="9" s="1" customFormat="1" ht="29" customHeight="1" spans="1:7">
      <c r="A9" s="7" t="s">
        <v>589</v>
      </c>
      <c r="B9" s="8" t="s">
        <v>758</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6" t="s">
        <v>571</v>
      </c>
      <c r="C11" s="7">
        <v>20</v>
      </c>
      <c r="D11" s="12" t="s">
        <v>546</v>
      </c>
      <c r="E11" s="12" t="s">
        <v>536</v>
      </c>
      <c r="F11" s="7">
        <v>5</v>
      </c>
      <c r="G11" s="7" t="s">
        <v>593</v>
      </c>
    </row>
    <row r="12" s="1" customFormat="1" ht="23.25" customHeight="1" spans="1:7">
      <c r="A12" s="11"/>
      <c r="B12" s="16" t="s">
        <v>759</v>
      </c>
      <c r="C12" s="7">
        <v>20</v>
      </c>
      <c r="D12" s="12" t="s">
        <v>561</v>
      </c>
      <c r="E12" s="12" t="s">
        <v>536</v>
      </c>
      <c r="F12" s="7">
        <v>70</v>
      </c>
      <c r="G12" s="7" t="s">
        <v>593</v>
      </c>
    </row>
    <row r="13" s="1" customFormat="1" ht="23.25" customHeight="1" spans="1:7">
      <c r="A13" s="11"/>
      <c r="B13" s="16" t="s">
        <v>760</v>
      </c>
      <c r="C13" s="7">
        <v>20</v>
      </c>
      <c r="D13" s="12" t="s">
        <v>561</v>
      </c>
      <c r="E13" s="12" t="s">
        <v>536</v>
      </c>
      <c r="F13" s="7">
        <v>95</v>
      </c>
      <c r="G13" s="7" t="s">
        <v>593</v>
      </c>
    </row>
    <row r="14" s="1" customFormat="1" ht="32" customHeight="1" spans="1:7">
      <c r="A14" s="11"/>
      <c r="B14" s="18" t="s">
        <v>761</v>
      </c>
      <c r="C14" s="7">
        <v>10</v>
      </c>
      <c r="D14" s="12" t="s">
        <v>762</v>
      </c>
      <c r="E14" s="12" t="s">
        <v>536</v>
      </c>
      <c r="F14" s="7">
        <v>30000</v>
      </c>
      <c r="G14" s="12" t="s">
        <v>597</v>
      </c>
    </row>
    <row r="15" s="1" customFormat="1" ht="23.25" customHeight="1" spans="1:7">
      <c r="A15" s="11"/>
      <c r="B15" s="18" t="s">
        <v>598</v>
      </c>
      <c r="C15" s="7">
        <v>10</v>
      </c>
      <c r="D15" s="12" t="s">
        <v>561</v>
      </c>
      <c r="E15" s="12" t="s">
        <v>536</v>
      </c>
      <c r="F15" s="7">
        <v>85</v>
      </c>
      <c r="G15" s="12" t="s">
        <v>597</v>
      </c>
    </row>
    <row r="16" s="1" customFormat="1" ht="23.25" customHeight="1" spans="1:7">
      <c r="A16" s="11"/>
      <c r="B16" s="18" t="s">
        <v>763</v>
      </c>
      <c r="C16" s="7">
        <v>5</v>
      </c>
      <c r="D16" s="12" t="s">
        <v>561</v>
      </c>
      <c r="E16" s="12" t="s">
        <v>536</v>
      </c>
      <c r="F16" s="7">
        <v>90</v>
      </c>
      <c r="G16" s="12" t="s">
        <v>597</v>
      </c>
    </row>
    <row r="17" s="1" customFormat="1" ht="23.25" customHeight="1" spans="1:7">
      <c r="A17" s="11"/>
      <c r="B17" s="18" t="s">
        <v>600</v>
      </c>
      <c r="C17" s="7">
        <v>5</v>
      </c>
      <c r="D17" s="12" t="s">
        <v>561</v>
      </c>
      <c r="E17" s="12" t="s">
        <v>601</v>
      </c>
      <c r="F17" s="7">
        <v>5</v>
      </c>
      <c r="G17" s="12" t="s">
        <v>597</v>
      </c>
    </row>
    <row r="18" s="1" customFormat="1" ht="23.25" customHeight="1" spans="1:7">
      <c r="A18" s="11"/>
      <c r="B18" s="18" t="s">
        <v>764</v>
      </c>
      <c r="C18" s="7">
        <v>5</v>
      </c>
      <c r="D18" s="12" t="s">
        <v>561</v>
      </c>
      <c r="E18" s="12" t="s">
        <v>536</v>
      </c>
      <c r="F18" s="7">
        <v>95</v>
      </c>
      <c r="G18" s="12" t="s">
        <v>597</v>
      </c>
    </row>
    <row r="19" s="1" customFormat="1" ht="23.25" customHeight="1" spans="1:7">
      <c r="A19" s="11"/>
      <c r="B19" s="18"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2"/>
  <sheetViews>
    <sheetView showGridLines="0" showZeros="0" workbookViewId="0">
      <selection activeCell="H20" sqref="H20"/>
    </sheetView>
  </sheetViews>
  <sheetFormatPr defaultColWidth="6.875" defaultRowHeight="12.75" customHeight="1" outlineLevelCol="4"/>
  <cols>
    <col min="1" max="1" width="20.25" style="54" customWidth="1"/>
    <col min="2" max="2" width="33.125" style="54" customWidth="1"/>
    <col min="3" max="5" width="15.375" style="54" customWidth="1"/>
    <col min="6" max="255" width="6.875" style="54"/>
    <col min="256" max="256" width="23.625" style="54" customWidth="1"/>
    <col min="257" max="257" width="44.625" style="54" customWidth="1"/>
    <col min="258" max="258" width="16.5" style="54" customWidth="1"/>
    <col min="259" max="261" width="13.625" style="54" customWidth="1"/>
    <col min="262" max="511" width="6.875" style="54"/>
    <col min="512" max="512" width="23.625" style="54" customWidth="1"/>
    <col min="513" max="513" width="44.625" style="54" customWidth="1"/>
    <col min="514" max="514" width="16.5" style="54" customWidth="1"/>
    <col min="515" max="517" width="13.625" style="54" customWidth="1"/>
    <col min="518" max="767" width="6.875" style="54"/>
    <col min="768" max="768" width="23.625" style="54" customWidth="1"/>
    <col min="769" max="769" width="44.625" style="54" customWidth="1"/>
    <col min="770" max="770" width="16.5" style="54" customWidth="1"/>
    <col min="771" max="773" width="13.625" style="54" customWidth="1"/>
    <col min="774" max="1023" width="6.875" style="54"/>
    <col min="1024" max="1024" width="23.625" style="54" customWidth="1"/>
    <col min="1025" max="1025" width="44.625" style="54" customWidth="1"/>
    <col min="1026" max="1026" width="16.5" style="54" customWidth="1"/>
    <col min="1027" max="1029" width="13.625" style="54" customWidth="1"/>
    <col min="1030" max="1279" width="6.875" style="54"/>
    <col min="1280" max="1280" width="23.625" style="54" customWidth="1"/>
    <col min="1281" max="1281" width="44.625" style="54" customWidth="1"/>
    <col min="1282" max="1282" width="16.5" style="54" customWidth="1"/>
    <col min="1283" max="1285" width="13.625" style="54" customWidth="1"/>
    <col min="1286" max="1535" width="6.875" style="54"/>
    <col min="1536" max="1536" width="23.625" style="54" customWidth="1"/>
    <col min="1537" max="1537" width="44.625" style="54" customWidth="1"/>
    <col min="1538" max="1538" width="16.5" style="54" customWidth="1"/>
    <col min="1539" max="1541" width="13.625" style="54" customWidth="1"/>
    <col min="1542" max="1791" width="6.875" style="54"/>
    <col min="1792" max="1792" width="23.625" style="54" customWidth="1"/>
    <col min="1793" max="1793" width="44.625" style="54" customWidth="1"/>
    <col min="1794" max="1794" width="16.5" style="54" customWidth="1"/>
    <col min="1795" max="1797" width="13.625" style="54" customWidth="1"/>
    <col min="1798" max="2047" width="6.875" style="54"/>
    <col min="2048" max="2048" width="23.625" style="54" customWidth="1"/>
    <col min="2049" max="2049" width="44.625" style="54" customWidth="1"/>
    <col min="2050" max="2050" width="16.5" style="54" customWidth="1"/>
    <col min="2051" max="2053" width="13.625" style="54" customWidth="1"/>
    <col min="2054" max="2303" width="6.875" style="54"/>
    <col min="2304" max="2304" width="23.625" style="54" customWidth="1"/>
    <col min="2305" max="2305" width="44.625" style="54" customWidth="1"/>
    <col min="2306" max="2306" width="16.5" style="54" customWidth="1"/>
    <col min="2307" max="2309" width="13.625" style="54" customWidth="1"/>
    <col min="2310" max="2559" width="6.875" style="54"/>
    <col min="2560" max="2560" width="23.625" style="54" customWidth="1"/>
    <col min="2561" max="2561" width="44.625" style="54" customWidth="1"/>
    <col min="2562" max="2562" width="16.5" style="54" customWidth="1"/>
    <col min="2563" max="2565" width="13.625" style="54" customWidth="1"/>
    <col min="2566" max="2815" width="6.875" style="54"/>
    <col min="2816" max="2816" width="23.625" style="54" customWidth="1"/>
    <col min="2817" max="2817" width="44.625" style="54" customWidth="1"/>
    <col min="2818" max="2818" width="16.5" style="54" customWidth="1"/>
    <col min="2819" max="2821" width="13.625" style="54" customWidth="1"/>
    <col min="2822" max="3071" width="6.875" style="54"/>
    <col min="3072" max="3072" width="23.625" style="54" customWidth="1"/>
    <col min="3073" max="3073" width="44.625" style="54" customWidth="1"/>
    <col min="3074" max="3074" width="16.5" style="54" customWidth="1"/>
    <col min="3075" max="3077" width="13.625" style="54" customWidth="1"/>
    <col min="3078" max="3327" width="6.875" style="54"/>
    <col min="3328" max="3328" width="23.625" style="54" customWidth="1"/>
    <col min="3329" max="3329" width="44.625" style="54" customWidth="1"/>
    <col min="3330" max="3330" width="16.5" style="54" customWidth="1"/>
    <col min="3331" max="3333" width="13.625" style="54" customWidth="1"/>
    <col min="3334" max="3583" width="6.875" style="54"/>
    <col min="3584" max="3584" width="23.625" style="54" customWidth="1"/>
    <col min="3585" max="3585" width="44.625" style="54" customWidth="1"/>
    <col min="3586" max="3586" width="16.5" style="54" customWidth="1"/>
    <col min="3587" max="3589" width="13.625" style="54" customWidth="1"/>
    <col min="3590" max="3839" width="6.875" style="54"/>
    <col min="3840" max="3840" width="23.625" style="54" customWidth="1"/>
    <col min="3841" max="3841" width="44.625" style="54" customWidth="1"/>
    <col min="3842" max="3842" width="16.5" style="54" customWidth="1"/>
    <col min="3843" max="3845" width="13.625" style="54" customWidth="1"/>
    <col min="3846" max="4095" width="6.875" style="54"/>
    <col min="4096" max="4096" width="23.625" style="54" customWidth="1"/>
    <col min="4097" max="4097" width="44.625" style="54" customWidth="1"/>
    <col min="4098" max="4098" width="16.5" style="54" customWidth="1"/>
    <col min="4099" max="4101" width="13.625" style="54" customWidth="1"/>
    <col min="4102" max="4351" width="6.875" style="54"/>
    <col min="4352" max="4352" width="23.625" style="54" customWidth="1"/>
    <col min="4353" max="4353" width="44.625" style="54" customWidth="1"/>
    <col min="4354" max="4354" width="16.5" style="54" customWidth="1"/>
    <col min="4355" max="4357" width="13.625" style="54" customWidth="1"/>
    <col min="4358" max="4607" width="6.875" style="54"/>
    <col min="4608" max="4608" width="23.625" style="54" customWidth="1"/>
    <col min="4609" max="4609" width="44.625" style="54" customWidth="1"/>
    <col min="4610" max="4610" width="16.5" style="54" customWidth="1"/>
    <col min="4611" max="4613" width="13.625" style="54" customWidth="1"/>
    <col min="4614" max="4863" width="6.875" style="54"/>
    <col min="4864" max="4864" width="23.625" style="54" customWidth="1"/>
    <col min="4865" max="4865" width="44.625" style="54" customWidth="1"/>
    <col min="4866" max="4866" width="16.5" style="54" customWidth="1"/>
    <col min="4867" max="4869" width="13.625" style="54" customWidth="1"/>
    <col min="4870" max="5119" width="6.875" style="54"/>
    <col min="5120" max="5120" width="23.625" style="54" customWidth="1"/>
    <col min="5121" max="5121" width="44.625" style="54" customWidth="1"/>
    <col min="5122" max="5122" width="16.5" style="54" customWidth="1"/>
    <col min="5123" max="5125" width="13.625" style="54" customWidth="1"/>
    <col min="5126" max="5375" width="6.875" style="54"/>
    <col min="5376" max="5376" width="23.625" style="54" customWidth="1"/>
    <col min="5377" max="5377" width="44.625" style="54" customWidth="1"/>
    <col min="5378" max="5378" width="16.5" style="54" customWidth="1"/>
    <col min="5379" max="5381" width="13.625" style="54" customWidth="1"/>
    <col min="5382" max="5631" width="6.875" style="54"/>
    <col min="5632" max="5632" width="23.625" style="54" customWidth="1"/>
    <col min="5633" max="5633" width="44.625" style="54" customWidth="1"/>
    <col min="5634" max="5634" width="16.5" style="54" customWidth="1"/>
    <col min="5635" max="5637" width="13.625" style="54" customWidth="1"/>
    <col min="5638" max="5887" width="6.875" style="54"/>
    <col min="5888" max="5888" width="23.625" style="54" customWidth="1"/>
    <col min="5889" max="5889" width="44.625" style="54" customWidth="1"/>
    <col min="5890" max="5890" width="16.5" style="54" customWidth="1"/>
    <col min="5891" max="5893" width="13.625" style="54" customWidth="1"/>
    <col min="5894" max="6143" width="6.875" style="54"/>
    <col min="6144" max="6144" width="23.625" style="54" customWidth="1"/>
    <col min="6145" max="6145" width="44.625" style="54" customWidth="1"/>
    <col min="6146" max="6146" width="16.5" style="54" customWidth="1"/>
    <col min="6147" max="6149" width="13.625" style="54" customWidth="1"/>
    <col min="6150" max="6399" width="6.875" style="54"/>
    <col min="6400" max="6400" width="23.625" style="54" customWidth="1"/>
    <col min="6401" max="6401" width="44.625" style="54" customWidth="1"/>
    <col min="6402" max="6402" width="16.5" style="54" customWidth="1"/>
    <col min="6403" max="6405" width="13.625" style="54" customWidth="1"/>
    <col min="6406" max="6655" width="6.875" style="54"/>
    <col min="6656" max="6656" width="23.625" style="54" customWidth="1"/>
    <col min="6657" max="6657" width="44.625" style="54" customWidth="1"/>
    <col min="6658" max="6658" width="16.5" style="54" customWidth="1"/>
    <col min="6659" max="6661" width="13.625" style="54" customWidth="1"/>
    <col min="6662" max="6911" width="6.875" style="54"/>
    <col min="6912" max="6912" width="23.625" style="54" customWidth="1"/>
    <col min="6913" max="6913" width="44.625" style="54" customWidth="1"/>
    <col min="6914" max="6914" width="16.5" style="54" customWidth="1"/>
    <col min="6915" max="6917" width="13.625" style="54" customWidth="1"/>
    <col min="6918" max="7167" width="6.875" style="54"/>
    <col min="7168" max="7168" width="23.625" style="54" customWidth="1"/>
    <col min="7169" max="7169" width="44.625" style="54" customWidth="1"/>
    <col min="7170" max="7170" width="16.5" style="54" customWidth="1"/>
    <col min="7171" max="7173" width="13.625" style="54" customWidth="1"/>
    <col min="7174" max="7423" width="6.875" style="54"/>
    <col min="7424" max="7424" width="23.625" style="54" customWidth="1"/>
    <col min="7425" max="7425" width="44.625" style="54" customWidth="1"/>
    <col min="7426" max="7426" width="16.5" style="54" customWidth="1"/>
    <col min="7427" max="7429" width="13.625" style="54" customWidth="1"/>
    <col min="7430" max="7679" width="6.875" style="54"/>
    <col min="7680" max="7680" width="23.625" style="54" customWidth="1"/>
    <col min="7681" max="7681" width="44.625" style="54" customWidth="1"/>
    <col min="7682" max="7682" width="16.5" style="54" customWidth="1"/>
    <col min="7683" max="7685" width="13.625" style="54" customWidth="1"/>
    <col min="7686" max="7935" width="6.875" style="54"/>
    <col min="7936" max="7936" width="23.625" style="54" customWidth="1"/>
    <col min="7937" max="7937" width="44.625" style="54" customWidth="1"/>
    <col min="7938" max="7938" width="16.5" style="54" customWidth="1"/>
    <col min="7939" max="7941" width="13.625" style="54" customWidth="1"/>
    <col min="7942" max="8191" width="6.875" style="54"/>
    <col min="8192" max="8192" width="23.625" style="54" customWidth="1"/>
    <col min="8193" max="8193" width="44.625" style="54" customWidth="1"/>
    <col min="8194" max="8194" width="16.5" style="54" customWidth="1"/>
    <col min="8195" max="8197" width="13.625" style="54" customWidth="1"/>
    <col min="8198" max="8447" width="6.875" style="54"/>
    <col min="8448" max="8448" width="23.625" style="54" customWidth="1"/>
    <col min="8449" max="8449" width="44.625" style="54" customWidth="1"/>
    <col min="8450" max="8450" width="16.5" style="54" customWidth="1"/>
    <col min="8451" max="8453" width="13.625" style="54" customWidth="1"/>
    <col min="8454" max="8703" width="6.875" style="54"/>
    <col min="8704" max="8704" width="23.625" style="54" customWidth="1"/>
    <col min="8705" max="8705" width="44.625" style="54" customWidth="1"/>
    <col min="8706" max="8706" width="16.5" style="54" customWidth="1"/>
    <col min="8707" max="8709" width="13.625" style="54" customWidth="1"/>
    <col min="8710" max="8959" width="6.875" style="54"/>
    <col min="8960" max="8960" width="23.625" style="54" customWidth="1"/>
    <col min="8961" max="8961" width="44.625" style="54" customWidth="1"/>
    <col min="8962" max="8962" width="16.5" style="54" customWidth="1"/>
    <col min="8963" max="8965" width="13.625" style="54" customWidth="1"/>
    <col min="8966" max="9215" width="6.875" style="54"/>
    <col min="9216" max="9216" width="23.625" style="54" customWidth="1"/>
    <col min="9217" max="9217" width="44.625" style="54" customWidth="1"/>
    <col min="9218" max="9218" width="16.5" style="54" customWidth="1"/>
    <col min="9219" max="9221" width="13.625" style="54" customWidth="1"/>
    <col min="9222" max="9471" width="6.875" style="54"/>
    <col min="9472" max="9472" width="23.625" style="54" customWidth="1"/>
    <col min="9473" max="9473" width="44.625" style="54" customWidth="1"/>
    <col min="9474" max="9474" width="16.5" style="54" customWidth="1"/>
    <col min="9475" max="9477" width="13.625" style="54" customWidth="1"/>
    <col min="9478" max="9727" width="6.875" style="54"/>
    <col min="9728" max="9728" width="23.625" style="54" customWidth="1"/>
    <col min="9729" max="9729" width="44.625" style="54" customWidth="1"/>
    <col min="9730" max="9730" width="16.5" style="54" customWidth="1"/>
    <col min="9731" max="9733" width="13.625" style="54" customWidth="1"/>
    <col min="9734" max="9983" width="6.875" style="54"/>
    <col min="9984" max="9984" width="23.625" style="54" customWidth="1"/>
    <col min="9985" max="9985" width="44.625" style="54" customWidth="1"/>
    <col min="9986" max="9986" width="16.5" style="54" customWidth="1"/>
    <col min="9987" max="9989" width="13.625" style="54" customWidth="1"/>
    <col min="9990" max="10239" width="6.875" style="54"/>
    <col min="10240" max="10240" width="23.625" style="54" customWidth="1"/>
    <col min="10241" max="10241" width="44.625" style="54" customWidth="1"/>
    <col min="10242" max="10242" width="16.5" style="54" customWidth="1"/>
    <col min="10243" max="10245" width="13.625" style="54" customWidth="1"/>
    <col min="10246" max="10495" width="6.875" style="54"/>
    <col min="10496" max="10496" width="23.625" style="54" customWidth="1"/>
    <col min="10497" max="10497" width="44.625" style="54" customWidth="1"/>
    <col min="10498" max="10498" width="16.5" style="54" customWidth="1"/>
    <col min="10499" max="10501" width="13.625" style="54" customWidth="1"/>
    <col min="10502" max="10751" width="6.875" style="54"/>
    <col min="10752" max="10752" width="23.625" style="54" customWidth="1"/>
    <col min="10753" max="10753" width="44.625" style="54" customWidth="1"/>
    <col min="10754" max="10754" width="16.5" style="54" customWidth="1"/>
    <col min="10755" max="10757" width="13.625" style="54" customWidth="1"/>
    <col min="10758" max="11007" width="6.875" style="54"/>
    <col min="11008" max="11008" width="23.625" style="54" customWidth="1"/>
    <col min="11009" max="11009" width="44.625" style="54" customWidth="1"/>
    <col min="11010" max="11010" width="16.5" style="54" customWidth="1"/>
    <col min="11011" max="11013" width="13.625" style="54" customWidth="1"/>
    <col min="11014" max="11263" width="6.875" style="54"/>
    <col min="11264" max="11264" width="23.625" style="54" customWidth="1"/>
    <col min="11265" max="11265" width="44.625" style="54" customWidth="1"/>
    <col min="11266" max="11266" width="16.5" style="54" customWidth="1"/>
    <col min="11267" max="11269" width="13.625" style="54" customWidth="1"/>
    <col min="11270" max="11519" width="6.875" style="54"/>
    <col min="11520" max="11520" width="23.625" style="54" customWidth="1"/>
    <col min="11521" max="11521" width="44.625" style="54" customWidth="1"/>
    <col min="11522" max="11522" width="16.5" style="54" customWidth="1"/>
    <col min="11523" max="11525" width="13.625" style="54" customWidth="1"/>
    <col min="11526" max="11775" width="6.875" style="54"/>
    <col min="11776" max="11776" width="23.625" style="54" customWidth="1"/>
    <col min="11777" max="11777" width="44.625" style="54" customWidth="1"/>
    <col min="11778" max="11778" width="16.5" style="54" customWidth="1"/>
    <col min="11779" max="11781" width="13.625" style="54" customWidth="1"/>
    <col min="11782" max="12031" width="6.875" style="54"/>
    <col min="12032" max="12032" width="23.625" style="54" customWidth="1"/>
    <col min="12033" max="12033" width="44.625" style="54" customWidth="1"/>
    <col min="12034" max="12034" width="16.5" style="54" customWidth="1"/>
    <col min="12035" max="12037" width="13.625" style="54" customWidth="1"/>
    <col min="12038" max="12287" width="6.875" style="54"/>
    <col min="12288" max="12288" width="23.625" style="54" customWidth="1"/>
    <col min="12289" max="12289" width="44.625" style="54" customWidth="1"/>
    <col min="12290" max="12290" width="16.5" style="54" customWidth="1"/>
    <col min="12291" max="12293" width="13.625" style="54" customWidth="1"/>
    <col min="12294" max="12543" width="6.875" style="54"/>
    <col min="12544" max="12544" width="23.625" style="54" customWidth="1"/>
    <col min="12545" max="12545" width="44.625" style="54" customWidth="1"/>
    <col min="12546" max="12546" width="16.5" style="54" customWidth="1"/>
    <col min="12547" max="12549" width="13.625" style="54" customWidth="1"/>
    <col min="12550" max="12799" width="6.875" style="54"/>
    <col min="12800" max="12800" width="23.625" style="54" customWidth="1"/>
    <col min="12801" max="12801" width="44.625" style="54" customWidth="1"/>
    <col min="12802" max="12802" width="16.5" style="54" customWidth="1"/>
    <col min="12803" max="12805" width="13.625" style="54" customWidth="1"/>
    <col min="12806" max="13055" width="6.875" style="54"/>
    <col min="13056" max="13056" width="23.625" style="54" customWidth="1"/>
    <col min="13057" max="13057" width="44.625" style="54" customWidth="1"/>
    <col min="13058" max="13058" width="16.5" style="54" customWidth="1"/>
    <col min="13059" max="13061" width="13.625" style="54" customWidth="1"/>
    <col min="13062" max="13311" width="6.875" style="54"/>
    <col min="13312" max="13312" width="23.625" style="54" customWidth="1"/>
    <col min="13313" max="13313" width="44.625" style="54" customWidth="1"/>
    <col min="13314" max="13314" width="16.5" style="54" customWidth="1"/>
    <col min="13315" max="13317" width="13.625" style="54" customWidth="1"/>
    <col min="13318" max="13567" width="6.875" style="54"/>
    <col min="13568" max="13568" width="23.625" style="54" customWidth="1"/>
    <col min="13569" max="13569" width="44.625" style="54" customWidth="1"/>
    <col min="13570" max="13570" width="16.5" style="54" customWidth="1"/>
    <col min="13571" max="13573" width="13.625" style="54" customWidth="1"/>
    <col min="13574" max="13823" width="6.875" style="54"/>
    <col min="13824" max="13824" width="23.625" style="54" customWidth="1"/>
    <col min="13825" max="13825" width="44.625" style="54" customWidth="1"/>
    <col min="13826" max="13826" width="16.5" style="54" customWidth="1"/>
    <col min="13827" max="13829" width="13.625" style="54" customWidth="1"/>
    <col min="13830" max="14079" width="6.875" style="54"/>
    <col min="14080" max="14080" width="23.625" style="54" customWidth="1"/>
    <col min="14081" max="14081" width="44.625" style="54" customWidth="1"/>
    <col min="14082" max="14082" width="16.5" style="54" customWidth="1"/>
    <col min="14083" max="14085" width="13.625" style="54" customWidth="1"/>
    <col min="14086" max="14335" width="6.875" style="54"/>
    <col min="14336" max="14336" width="23.625" style="54" customWidth="1"/>
    <col min="14337" max="14337" width="44.625" style="54" customWidth="1"/>
    <col min="14338" max="14338" width="16.5" style="54" customWidth="1"/>
    <col min="14339" max="14341" width="13.625" style="54" customWidth="1"/>
    <col min="14342" max="14591" width="6.875" style="54"/>
    <col min="14592" max="14592" width="23.625" style="54" customWidth="1"/>
    <col min="14593" max="14593" width="44.625" style="54" customWidth="1"/>
    <col min="14594" max="14594" width="16.5" style="54" customWidth="1"/>
    <col min="14595" max="14597" width="13.625" style="54" customWidth="1"/>
    <col min="14598" max="14847" width="6.875" style="54"/>
    <col min="14848" max="14848" width="23.625" style="54" customWidth="1"/>
    <col min="14849" max="14849" width="44.625" style="54" customWidth="1"/>
    <col min="14850" max="14850" width="16.5" style="54" customWidth="1"/>
    <col min="14851" max="14853" width="13.625" style="54" customWidth="1"/>
    <col min="14854" max="15103" width="6.875" style="54"/>
    <col min="15104" max="15104" width="23.625" style="54" customWidth="1"/>
    <col min="15105" max="15105" width="44.625" style="54" customWidth="1"/>
    <col min="15106" max="15106" width="16.5" style="54" customWidth="1"/>
    <col min="15107" max="15109" width="13.625" style="54" customWidth="1"/>
    <col min="15110" max="15359" width="6.875" style="54"/>
    <col min="15360" max="15360" width="23.625" style="54" customWidth="1"/>
    <col min="15361" max="15361" width="44.625" style="54" customWidth="1"/>
    <col min="15362" max="15362" width="16.5" style="54" customWidth="1"/>
    <col min="15363" max="15365" width="13.625" style="54" customWidth="1"/>
    <col min="15366" max="15615" width="6.875" style="54"/>
    <col min="15616" max="15616" width="23.625" style="54" customWidth="1"/>
    <col min="15617" max="15617" width="44.625" style="54" customWidth="1"/>
    <col min="15618" max="15618" width="16.5" style="54" customWidth="1"/>
    <col min="15619" max="15621" width="13.625" style="54" customWidth="1"/>
    <col min="15622" max="15871" width="6.875" style="54"/>
    <col min="15872" max="15872" width="23.625" style="54" customWidth="1"/>
    <col min="15873" max="15873" width="44.625" style="54" customWidth="1"/>
    <col min="15874" max="15874" width="16.5" style="54" customWidth="1"/>
    <col min="15875" max="15877" width="13.625" style="54" customWidth="1"/>
    <col min="15878" max="16127" width="6.875" style="54"/>
    <col min="16128" max="16128" width="23.625" style="54" customWidth="1"/>
    <col min="16129" max="16129" width="44.625" style="54" customWidth="1"/>
    <col min="16130" max="16130" width="16.5" style="54" customWidth="1"/>
    <col min="16131" max="16133" width="13.625" style="54" customWidth="1"/>
    <col min="16134" max="16384" width="6.875" style="54"/>
  </cols>
  <sheetData>
    <row r="1" ht="20.1" customHeight="1" spans="1:1">
      <c r="A1" s="55" t="s">
        <v>337</v>
      </c>
    </row>
    <row r="2" ht="36" customHeight="1" spans="1:5">
      <c r="A2" s="154" t="s">
        <v>338</v>
      </c>
      <c r="B2" s="137"/>
      <c r="C2" s="137"/>
      <c r="D2" s="137"/>
      <c r="E2" s="137"/>
    </row>
    <row r="3" ht="20.1" customHeight="1" spans="1:5">
      <c r="A3" s="165"/>
      <c r="B3" s="137"/>
      <c r="C3" s="137"/>
      <c r="D3" s="137"/>
      <c r="E3" s="137"/>
    </row>
    <row r="4" ht="20.1" customHeight="1" spans="1:5">
      <c r="A4" s="63"/>
      <c r="B4" s="62"/>
      <c r="C4" s="62"/>
      <c r="D4" s="62"/>
      <c r="E4" s="166" t="s">
        <v>313</v>
      </c>
    </row>
    <row r="5" ht="20.1" customHeight="1" spans="1:5">
      <c r="A5" s="85" t="s">
        <v>339</v>
      </c>
      <c r="B5" s="85"/>
      <c r="C5" s="85" t="s">
        <v>340</v>
      </c>
      <c r="D5" s="85"/>
      <c r="E5" s="85"/>
    </row>
    <row r="6" ht="20.1" customHeight="1" spans="1:5">
      <c r="A6" s="113" t="s">
        <v>341</v>
      </c>
      <c r="B6" s="113" t="s">
        <v>342</v>
      </c>
      <c r="C6" s="113" t="s">
        <v>343</v>
      </c>
      <c r="D6" s="113" t="s">
        <v>344</v>
      </c>
      <c r="E6" s="113" t="s">
        <v>345</v>
      </c>
    </row>
    <row r="7" ht="20.1" customHeight="1" spans="1:5">
      <c r="A7" s="92"/>
      <c r="B7" s="70" t="s">
        <v>318</v>
      </c>
      <c r="C7" s="113">
        <f>SUM(D7:E7)</f>
        <v>10331.89</v>
      </c>
      <c r="D7" s="113">
        <f>D8+D37+D43</f>
        <v>1064.27</v>
      </c>
      <c r="E7" s="167">
        <f>E8+E37+E43</f>
        <v>9267.62</v>
      </c>
    </row>
    <row r="8" ht="20.1" customHeight="1" spans="1:5">
      <c r="A8" s="70">
        <v>208</v>
      </c>
      <c r="B8" s="92" t="s">
        <v>325</v>
      </c>
      <c r="C8" s="113">
        <f>SUM(D8:E8)</f>
        <v>10239.41</v>
      </c>
      <c r="D8" s="113">
        <f>D9+D16+D20+D25+D27+D30+D33+D35</f>
        <v>971.79</v>
      </c>
      <c r="E8" s="167">
        <f>E9+E16+E20+E25+E27+E30+E33+E35</f>
        <v>9267.62</v>
      </c>
    </row>
    <row r="9" ht="20.1" customHeight="1" spans="1:5">
      <c r="A9" s="70">
        <v>20802</v>
      </c>
      <c r="B9" s="92" t="s">
        <v>346</v>
      </c>
      <c r="C9" s="113">
        <f t="shared" ref="C9:C48" si="0">SUM(D9:E9)</f>
        <v>1449.78</v>
      </c>
      <c r="D9" s="113">
        <f>SUM(D10:D15)</f>
        <v>526.91</v>
      </c>
      <c r="E9" s="167">
        <f>SUM(E10:E15)</f>
        <v>922.87</v>
      </c>
    </row>
    <row r="10" ht="20.1" customHeight="1" spans="1:5">
      <c r="A10" s="70">
        <v>2080201</v>
      </c>
      <c r="B10" s="92" t="s">
        <v>347</v>
      </c>
      <c r="C10" s="113">
        <f t="shared" si="0"/>
        <v>315.04</v>
      </c>
      <c r="D10" s="113">
        <v>315.04</v>
      </c>
      <c r="E10" s="167"/>
    </row>
    <row r="11" ht="20.1" customHeight="1" spans="1:5">
      <c r="A11" s="70">
        <v>2080202</v>
      </c>
      <c r="B11" s="92" t="s">
        <v>348</v>
      </c>
      <c r="C11" s="113">
        <f t="shared" si="0"/>
        <v>170.07</v>
      </c>
      <c r="D11" s="113"/>
      <c r="E11" s="113">
        <v>170.07</v>
      </c>
    </row>
    <row r="12" ht="20.1" customHeight="1" spans="1:5">
      <c r="A12" s="70">
        <v>2080206</v>
      </c>
      <c r="B12" s="92" t="s">
        <v>349</v>
      </c>
      <c r="C12" s="113">
        <f t="shared" si="0"/>
        <v>28</v>
      </c>
      <c r="D12" s="113"/>
      <c r="E12" s="113">
        <v>28</v>
      </c>
    </row>
    <row r="13" ht="20.1" customHeight="1" spans="1:5">
      <c r="A13" s="70">
        <v>2080207</v>
      </c>
      <c r="B13" s="92" t="s">
        <v>350</v>
      </c>
      <c r="C13" s="113">
        <f t="shared" si="0"/>
        <v>45</v>
      </c>
      <c r="D13" s="113"/>
      <c r="E13" s="113">
        <v>45</v>
      </c>
    </row>
    <row r="14" ht="20.1" customHeight="1" spans="1:5">
      <c r="A14" s="70">
        <v>2080208</v>
      </c>
      <c r="B14" s="92" t="s">
        <v>351</v>
      </c>
      <c r="C14" s="113">
        <f t="shared" si="0"/>
        <v>348</v>
      </c>
      <c r="D14" s="113"/>
      <c r="E14" s="113">
        <v>348</v>
      </c>
    </row>
    <row r="15" ht="20.1" customHeight="1" spans="1:5">
      <c r="A15" s="70">
        <v>2080299</v>
      </c>
      <c r="B15" s="92" t="s">
        <v>352</v>
      </c>
      <c r="C15" s="113">
        <f t="shared" si="0"/>
        <v>543.67</v>
      </c>
      <c r="D15" s="113">
        <v>211.87</v>
      </c>
      <c r="E15" s="167">
        <v>331.8</v>
      </c>
    </row>
    <row r="16" ht="20.1" customHeight="1" spans="1:5">
      <c r="A16" s="70">
        <v>20805</v>
      </c>
      <c r="B16" s="92" t="s">
        <v>353</v>
      </c>
      <c r="C16" s="113">
        <f t="shared" si="0"/>
        <v>215.79</v>
      </c>
      <c r="D16" s="113">
        <f>SUM(D17:D19)</f>
        <v>215.79</v>
      </c>
      <c r="E16" s="167"/>
    </row>
    <row r="17" ht="20.1" customHeight="1" spans="1:5">
      <c r="A17" s="70">
        <v>2080505</v>
      </c>
      <c r="B17" s="92" t="s">
        <v>354</v>
      </c>
      <c r="C17" s="113">
        <f t="shared" si="0"/>
        <v>48.87</v>
      </c>
      <c r="D17" s="113">
        <v>48.87</v>
      </c>
      <c r="E17" s="167"/>
    </row>
    <row r="18" ht="20.1" customHeight="1" spans="1:5">
      <c r="A18" s="70">
        <v>2080506</v>
      </c>
      <c r="B18" s="92" t="s">
        <v>355</v>
      </c>
      <c r="C18" s="113">
        <f t="shared" si="0"/>
        <v>24.43</v>
      </c>
      <c r="D18" s="113">
        <v>24.43</v>
      </c>
      <c r="E18" s="167"/>
    </row>
    <row r="19" ht="20.1" customHeight="1" spans="1:5">
      <c r="A19" s="70">
        <v>2080599</v>
      </c>
      <c r="B19" s="92" t="s">
        <v>356</v>
      </c>
      <c r="C19" s="113">
        <f t="shared" si="0"/>
        <v>142.49</v>
      </c>
      <c r="D19" s="113">
        <v>142.49</v>
      </c>
      <c r="E19" s="167"/>
    </row>
    <row r="20" ht="20.1" customHeight="1" spans="1:5">
      <c r="A20" s="70">
        <v>20810</v>
      </c>
      <c r="B20" s="92" t="s">
        <v>357</v>
      </c>
      <c r="C20" s="113">
        <f t="shared" si="0"/>
        <v>509.59</v>
      </c>
      <c r="D20" s="113">
        <f>SUM(D21:D24)</f>
        <v>116.59</v>
      </c>
      <c r="E20" s="167">
        <f>SUM(E21:E24)</f>
        <v>393</v>
      </c>
    </row>
    <row r="21" ht="20.1" customHeight="1" spans="1:5">
      <c r="A21" s="70">
        <v>2081001</v>
      </c>
      <c r="B21" s="92" t="s">
        <v>358</v>
      </c>
      <c r="C21" s="113">
        <f t="shared" si="0"/>
        <v>95</v>
      </c>
      <c r="D21" s="113"/>
      <c r="E21" s="167">
        <v>95</v>
      </c>
    </row>
    <row r="22" ht="20.1" customHeight="1" spans="1:5">
      <c r="A22" s="70">
        <v>2081002</v>
      </c>
      <c r="B22" s="92" t="s">
        <v>359</v>
      </c>
      <c r="C22" s="113">
        <f t="shared" si="0"/>
        <v>278</v>
      </c>
      <c r="D22" s="113"/>
      <c r="E22" s="167">
        <v>278</v>
      </c>
    </row>
    <row r="23" ht="20.1" customHeight="1" spans="1:5">
      <c r="A23" s="70">
        <v>2081004</v>
      </c>
      <c r="B23" s="92" t="s">
        <v>360</v>
      </c>
      <c r="C23" s="113">
        <f t="shared" si="0"/>
        <v>54.21</v>
      </c>
      <c r="D23" s="168">
        <v>34.21</v>
      </c>
      <c r="E23" s="167">
        <v>20</v>
      </c>
    </row>
    <row r="24" ht="20.1" customHeight="1" spans="1:5">
      <c r="A24" s="70">
        <v>2081005</v>
      </c>
      <c r="B24" s="92" t="s">
        <v>361</v>
      </c>
      <c r="C24" s="113">
        <f t="shared" si="0"/>
        <v>82.38</v>
      </c>
      <c r="D24" s="113">
        <v>82.38</v>
      </c>
      <c r="E24" s="167"/>
    </row>
    <row r="25" ht="20.1" customHeight="1" spans="1:5">
      <c r="A25" s="70">
        <v>20811</v>
      </c>
      <c r="B25" s="92" t="s">
        <v>362</v>
      </c>
      <c r="C25" s="113">
        <f t="shared" si="0"/>
        <v>750</v>
      </c>
      <c r="D25" s="113"/>
      <c r="E25" s="167">
        <v>750</v>
      </c>
    </row>
    <row r="26" ht="20.1" customHeight="1" spans="1:5">
      <c r="A26" s="70">
        <v>2081107</v>
      </c>
      <c r="B26" s="92" t="s">
        <v>363</v>
      </c>
      <c r="C26" s="113">
        <f t="shared" si="0"/>
        <v>750</v>
      </c>
      <c r="D26" s="113"/>
      <c r="E26" s="167">
        <v>750</v>
      </c>
    </row>
    <row r="27" ht="20.1" customHeight="1" spans="1:5">
      <c r="A27" s="70">
        <v>20819</v>
      </c>
      <c r="B27" s="92" t="s">
        <v>364</v>
      </c>
      <c r="C27" s="113">
        <f t="shared" si="0"/>
        <v>3800</v>
      </c>
      <c r="D27" s="113"/>
      <c r="E27" s="167">
        <f>SUM(E28:E29)</f>
        <v>3800</v>
      </c>
    </row>
    <row r="28" ht="20.1" customHeight="1" spans="1:5">
      <c r="A28" s="70">
        <v>2081901</v>
      </c>
      <c r="B28" s="92" t="s">
        <v>365</v>
      </c>
      <c r="C28" s="113">
        <f t="shared" si="0"/>
        <v>2000</v>
      </c>
      <c r="D28" s="113"/>
      <c r="E28" s="167">
        <v>2000</v>
      </c>
    </row>
    <row r="29" ht="20.1" customHeight="1" spans="1:5">
      <c r="A29" s="70">
        <v>2081902</v>
      </c>
      <c r="B29" s="92" t="s">
        <v>366</v>
      </c>
      <c r="C29" s="113">
        <f t="shared" si="0"/>
        <v>1800</v>
      </c>
      <c r="D29" s="113"/>
      <c r="E29" s="167">
        <v>1800</v>
      </c>
    </row>
    <row r="30" ht="20.1" customHeight="1" spans="1:5">
      <c r="A30" s="70">
        <v>20820</v>
      </c>
      <c r="B30" s="92" t="s">
        <v>367</v>
      </c>
      <c r="C30" s="113">
        <f t="shared" si="0"/>
        <v>469.25</v>
      </c>
      <c r="D30" s="113">
        <f>SUM(D31:D32)</f>
        <v>112.5</v>
      </c>
      <c r="E30" s="167">
        <f>SUM(E31:E32)</f>
        <v>356.75</v>
      </c>
    </row>
    <row r="31" ht="20.1" customHeight="1" spans="1:5">
      <c r="A31" s="70">
        <v>2082001</v>
      </c>
      <c r="B31" s="92" t="s">
        <v>368</v>
      </c>
      <c r="C31" s="113">
        <f t="shared" si="0"/>
        <v>285</v>
      </c>
      <c r="D31" s="113"/>
      <c r="E31" s="167">
        <v>285</v>
      </c>
    </row>
    <row r="32" ht="20.1" customHeight="1" spans="1:5">
      <c r="A32" s="70">
        <v>2082002</v>
      </c>
      <c r="B32" s="92" t="s">
        <v>369</v>
      </c>
      <c r="C32" s="113">
        <f t="shared" si="0"/>
        <v>184.25</v>
      </c>
      <c r="D32" s="113">
        <v>112.5</v>
      </c>
      <c r="E32" s="167">
        <v>71.75</v>
      </c>
    </row>
    <row r="33" ht="20.1" customHeight="1" spans="1:5">
      <c r="A33" s="70">
        <v>20821</v>
      </c>
      <c r="B33" s="92" t="s">
        <v>370</v>
      </c>
      <c r="C33" s="113">
        <f t="shared" si="0"/>
        <v>2100</v>
      </c>
      <c r="D33" s="113"/>
      <c r="E33" s="167">
        <v>2100</v>
      </c>
    </row>
    <row r="34" ht="20.1" customHeight="1" spans="1:5">
      <c r="A34" s="70">
        <v>2082102</v>
      </c>
      <c r="B34" s="92" t="s">
        <v>371</v>
      </c>
      <c r="C34" s="113">
        <f t="shared" si="0"/>
        <v>2100</v>
      </c>
      <c r="D34" s="113"/>
      <c r="E34" s="167">
        <v>2100</v>
      </c>
    </row>
    <row r="35" ht="20.1" customHeight="1" spans="1:5">
      <c r="A35" s="70">
        <v>20825</v>
      </c>
      <c r="B35" s="92" t="s">
        <v>372</v>
      </c>
      <c r="C35" s="113">
        <f t="shared" si="0"/>
        <v>945</v>
      </c>
      <c r="D35" s="113"/>
      <c r="E35" s="167">
        <v>945</v>
      </c>
    </row>
    <row r="36" ht="20.1" customHeight="1" spans="1:5">
      <c r="A36" s="70">
        <v>2082502</v>
      </c>
      <c r="B36" s="92" t="s">
        <v>373</v>
      </c>
      <c r="C36" s="113">
        <f t="shared" si="0"/>
        <v>945</v>
      </c>
      <c r="D36" s="113"/>
      <c r="E36" s="167">
        <v>945</v>
      </c>
    </row>
    <row r="37" ht="20.1" customHeight="1" spans="1:5">
      <c r="A37" s="70">
        <v>210</v>
      </c>
      <c r="B37" s="92" t="s">
        <v>327</v>
      </c>
      <c r="C37" s="113">
        <f t="shared" si="0"/>
        <v>54.18</v>
      </c>
      <c r="D37" s="113">
        <f>D38</f>
        <v>54.18</v>
      </c>
      <c r="E37" s="167"/>
    </row>
    <row r="38" ht="20.1" customHeight="1" spans="1:5">
      <c r="A38" s="70">
        <v>21011</v>
      </c>
      <c r="B38" s="92" t="s">
        <v>374</v>
      </c>
      <c r="C38" s="113">
        <f t="shared" si="0"/>
        <v>54.18</v>
      </c>
      <c r="D38" s="113">
        <f>SUM(D39:D42)</f>
        <v>54.18</v>
      </c>
      <c r="E38" s="167"/>
    </row>
    <row r="39" ht="20.1" customHeight="1" spans="1:5">
      <c r="A39" s="70">
        <v>2101101</v>
      </c>
      <c r="B39" s="92" t="s">
        <v>375</v>
      </c>
      <c r="C39" s="113">
        <f t="shared" si="0"/>
        <v>31.95</v>
      </c>
      <c r="D39" s="113">
        <v>31.95</v>
      </c>
      <c r="E39" s="167"/>
    </row>
    <row r="40" ht="20.1" customHeight="1" spans="1:5">
      <c r="A40" s="70">
        <v>2101102</v>
      </c>
      <c r="B40" s="92" t="s">
        <v>376</v>
      </c>
      <c r="C40" s="113">
        <f t="shared" si="0"/>
        <v>4.23</v>
      </c>
      <c r="D40" s="113">
        <v>4.23</v>
      </c>
      <c r="E40" s="167"/>
    </row>
    <row r="41" ht="20.1" customHeight="1" spans="1:5">
      <c r="A41" s="70">
        <v>2101103</v>
      </c>
      <c r="B41" s="92" t="s">
        <v>377</v>
      </c>
      <c r="C41" s="113">
        <f t="shared" si="0"/>
        <v>15</v>
      </c>
      <c r="D41" s="113">
        <v>15</v>
      </c>
      <c r="E41" s="167"/>
    </row>
    <row r="42" ht="20.1" customHeight="1" spans="1:5">
      <c r="A42" s="70">
        <v>2101199</v>
      </c>
      <c r="B42" s="92" t="s">
        <v>378</v>
      </c>
      <c r="C42" s="113">
        <f t="shared" si="0"/>
        <v>3</v>
      </c>
      <c r="D42" s="113">
        <v>3</v>
      </c>
      <c r="E42" s="167"/>
    </row>
    <row r="43" ht="20.1" customHeight="1" spans="1:5">
      <c r="A43" s="79">
        <v>221</v>
      </c>
      <c r="B43" s="92" t="s">
        <v>329</v>
      </c>
      <c r="C43" s="113">
        <f t="shared" si="0"/>
        <v>38.3</v>
      </c>
      <c r="D43" s="113">
        <v>38.3</v>
      </c>
      <c r="E43" s="167"/>
    </row>
    <row r="44" ht="20.1" customHeight="1" spans="1:5">
      <c r="A44" s="70">
        <v>22102</v>
      </c>
      <c r="B44" s="92" t="s">
        <v>379</v>
      </c>
      <c r="C44" s="113">
        <f t="shared" si="0"/>
        <v>38.3</v>
      </c>
      <c r="D44" s="113">
        <v>38.3</v>
      </c>
      <c r="E44" s="167"/>
    </row>
    <row r="45" ht="20.1" customHeight="1" spans="1:5">
      <c r="A45" s="70">
        <v>2210201</v>
      </c>
      <c r="B45" s="92" t="s">
        <v>380</v>
      </c>
      <c r="C45" s="113">
        <f t="shared" si="0"/>
        <v>38.3</v>
      </c>
      <c r="D45" s="113">
        <v>38.3</v>
      </c>
      <c r="E45" s="167"/>
    </row>
    <row r="46" ht="20.1" customHeight="1" spans="1:5">
      <c r="A46" s="144" t="s">
        <v>381</v>
      </c>
      <c r="B46" s="56"/>
      <c r="C46" s="56"/>
      <c r="D46" s="56"/>
      <c r="E46" s="56"/>
    </row>
    <row r="47" customHeight="1" spans="1:5">
      <c r="A47" s="56"/>
      <c r="B47" s="56"/>
      <c r="C47" s="56"/>
      <c r="D47" s="56"/>
      <c r="E47" s="56"/>
    </row>
    <row r="48" customHeight="1" spans="1:5">
      <c r="A48" s="56"/>
      <c r="B48" s="56"/>
      <c r="C48" s="56"/>
      <c r="D48" s="56"/>
      <c r="E48" s="56"/>
    </row>
    <row r="49" customHeight="1" spans="1:5">
      <c r="A49" s="56"/>
      <c r="B49" s="56"/>
      <c r="C49" s="56"/>
      <c r="D49" s="56"/>
      <c r="E49" s="56"/>
    </row>
    <row r="50" customHeight="1" spans="1:5">
      <c r="A50" s="56"/>
      <c r="B50" s="56"/>
      <c r="D50" s="56"/>
      <c r="E50" s="56"/>
    </row>
    <row r="51" customHeight="1" spans="1:5">
      <c r="A51" s="56"/>
      <c r="B51" s="56"/>
      <c r="D51" s="56"/>
      <c r="E51" s="56"/>
    </row>
    <row r="52" s="56" customFormat="1" customHeight="1"/>
    <row r="53" customHeight="1" spans="1:2">
      <c r="A53" s="56"/>
      <c r="B53" s="56"/>
    </row>
    <row r="54" customHeight="1" spans="1:4">
      <c r="A54" s="56"/>
      <c r="B54" s="56"/>
      <c r="D54" s="56"/>
    </row>
    <row r="55" customHeight="1" spans="1:2">
      <c r="A55" s="56"/>
      <c r="B55" s="56"/>
    </row>
    <row r="56" customHeight="1" spans="1:2">
      <c r="A56" s="56"/>
      <c r="B56" s="56"/>
    </row>
    <row r="57" customHeight="1" spans="2:3">
      <c r="B57" s="56"/>
      <c r="C57" s="56"/>
    </row>
    <row r="59" customHeight="1" spans="1:1">
      <c r="A59" s="56"/>
    </row>
    <row r="61" customHeight="1" spans="2:2">
      <c r="B61" s="56"/>
    </row>
    <row r="62" customHeight="1" spans="2:2">
      <c r="B62" s="5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14" sqref="I14"/>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765</v>
      </c>
      <c r="C4" s="7"/>
      <c r="D4" s="7"/>
      <c r="E4" s="7" t="s">
        <v>580</v>
      </c>
      <c r="F4" s="7" t="s">
        <v>581</v>
      </c>
      <c r="G4" s="7"/>
    </row>
    <row r="5" s="1" customFormat="1" ht="27.75" customHeight="1" spans="1:7">
      <c r="A5" s="7" t="s">
        <v>582</v>
      </c>
      <c r="B5" s="7">
        <v>20</v>
      </c>
      <c r="C5" s="7"/>
      <c r="D5" s="7"/>
      <c r="E5" s="7" t="s">
        <v>583</v>
      </c>
      <c r="F5" s="7">
        <v>20</v>
      </c>
      <c r="G5" s="7"/>
    </row>
    <row r="6" s="1" customFormat="1" ht="27.75" customHeight="1" spans="1:12">
      <c r="A6" s="7"/>
      <c r="B6" s="7"/>
      <c r="C6" s="7"/>
      <c r="D6" s="7"/>
      <c r="E6" s="7" t="s">
        <v>584</v>
      </c>
      <c r="F6" s="7"/>
      <c r="G6" s="7"/>
      <c r="L6" s="1" t="s">
        <v>605</v>
      </c>
    </row>
    <row r="7" s="1" customFormat="1" ht="54" customHeight="1" spans="1:7">
      <c r="A7" s="7" t="s">
        <v>585</v>
      </c>
      <c r="B7" s="8" t="s">
        <v>766</v>
      </c>
      <c r="C7" s="9"/>
      <c r="D7" s="9"/>
      <c r="E7" s="9"/>
      <c r="F7" s="9"/>
      <c r="G7" s="10"/>
    </row>
    <row r="8" s="1" customFormat="1" ht="34.5" customHeight="1" spans="1:7">
      <c r="A8" s="7" t="s">
        <v>587</v>
      </c>
      <c r="B8" s="8" t="s">
        <v>767</v>
      </c>
      <c r="C8" s="9"/>
      <c r="D8" s="9"/>
      <c r="E8" s="9"/>
      <c r="F8" s="9"/>
      <c r="G8" s="10"/>
    </row>
    <row r="9" s="1" customFormat="1" ht="34.5" customHeight="1" spans="1:7">
      <c r="A9" s="7" t="s">
        <v>589</v>
      </c>
      <c r="B9" s="8" t="s">
        <v>768</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769</v>
      </c>
      <c r="C11" s="7">
        <v>30</v>
      </c>
      <c r="D11" s="12" t="s">
        <v>770</v>
      </c>
      <c r="E11" s="12" t="s">
        <v>568</v>
      </c>
      <c r="F11" s="7">
        <v>40</v>
      </c>
      <c r="G11" s="7" t="s">
        <v>593</v>
      </c>
    </row>
    <row r="12" s="1" customFormat="1" ht="23.25" customHeight="1" spans="1:7">
      <c r="A12" s="11"/>
      <c r="B12" s="12" t="s">
        <v>771</v>
      </c>
      <c r="C12" s="7">
        <v>20</v>
      </c>
      <c r="D12" s="12" t="s">
        <v>770</v>
      </c>
      <c r="E12" s="12" t="s">
        <v>536</v>
      </c>
      <c r="F12" s="7">
        <v>40</v>
      </c>
      <c r="G12" s="7" t="s">
        <v>593</v>
      </c>
    </row>
    <row r="13" s="1" customFormat="1" ht="23.25" customHeight="1" spans="1:7">
      <c r="A13" s="11"/>
      <c r="B13" s="12" t="s">
        <v>772</v>
      </c>
      <c r="C13" s="7">
        <v>10</v>
      </c>
      <c r="D13" s="12" t="s">
        <v>770</v>
      </c>
      <c r="E13" s="12" t="s">
        <v>536</v>
      </c>
      <c r="F13" s="7">
        <v>40</v>
      </c>
      <c r="G13" s="7" t="s">
        <v>593</v>
      </c>
    </row>
    <row r="14" s="1" customFormat="1" ht="32" customHeight="1" spans="1:7">
      <c r="A14" s="11"/>
      <c r="B14" s="12" t="s">
        <v>773</v>
      </c>
      <c r="C14" s="7">
        <v>10</v>
      </c>
      <c r="D14" s="12" t="s">
        <v>561</v>
      </c>
      <c r="E14" s="12" t="s">
        <v>536</v>
      </c>
      <c r="F14" s="7">
        <v>95</v>
      </c>
      <c r="G14" s="12" t="s">
        <v>597</v>
      </c>
    </row>
    <row r="15" s="1" customFormat="1" ht="23.25" customHeight="1" spans="1:7">
      <c r="A15" s="11"/>
      <c r="B15" s="12" t="s">
        <v>774</v>
      </c>
      <c r="C15" s="7">
        <v>5</v>
      </c>
      <c r="D15" s="12" t="s">
        <v>561</v>
      </c>
      <c r="E15" s="12" t="s">
        <v>536</v>
      </c>
      <c r="F15" s="7">
        <v>95</v>
      </c>
      <c r="G15" s="12" t="s">
        <v>597</v>
      </c>
    </row>
    <row r="16" s="1" customFormat="1" ht="23.25" customHeight="1" spans="1:7">
      <c r="A16" s="11"/>
      <c r="B16" s="13" t="s">
        <v>573</v>
      </c>
      <c r="C16" s="7">
        <v>5</v>
      </c>
      <c r="D16" s="12" t="s">
        <v>561</v>
      </c>
      <c r="E16" s="12" t="s">
        <v>536</v>
      </c>
      <c r="F16" s="7">
        <v>85</v>
      </c>
      <c r="G16" s="12" t="s">
        <v>597</v>
      </c>
    </row>
    <row r="17" s="1" customFormat="1" ht="23.25" customHeight="1" spans="1:7">
      <c r="A17" s="11"/>
      <c r="B17" s="13" t="s">
        <v>775</v>
      </c>
      <c r="C17" s="7">
        <v>5</v>
      </c>
      <c r="D17" s="12" t="s">
        <v>561</v>
      </c>
      <c r="E17" s="12" t="s">
        <v>536</v>
      </c>
      <c r="F17" s="7">
        <v>95</v>
      </c>
      <c r="G17" s="12" t="s">
        <v>597</v>
      </c>
    </row>
    <row r="18" s="1" customFormat="1" ht="23.25" customHeight="1" spans="1:7">
      <c r="A18" s="11"/>
      <c r="B18" s="13" t="s">
        <v>600</v>
      </c>
      <c r="C18" s="7">
        <v>5</v>
      </c>
      <c r="D18" s="12" t="s">
        <v>561</v>
      </c>
      <c r="E18" s="12" t="s">
        <v>601</v>
      </c>
      <c r="F18" s="7">
        <v>5</v>
      </c>
      <c r="G18" s="12" t="s">
        <v>597</v>
      </c>
    </row>
    <row r="19" s="1" customFormat="1" ht="23.25" customHeight="1" spans="1:7">
      <c r="A19" s="11"/>
      <c r="B19" s="13" t="s">
        <v>707</v>
      </c>
      <c r="C19" s="7">
        <v>5</v>
      </c>
      <c r="D19" s="12" t="s">
        <v>561</v>
      </c>
      <c r="E19" s="12" t="s">
        <v>536</v>
      </c>
      <c r="F19" s="7">
        <v>95</v>
      </c>
      <c r="G19" s="12" t="s">
        <v>597</v>
      </c>
    </row>
    <row r="20" s="1" customFormat="1" ht="23.25" customHeight="1" spans="1:7">
      <c r="A20" s="11"/>
      <c r="B20" s="13" t="s">
        <v>602</v>
      </c>
      <c r="C20" s="7">
        <v>5</v>
      </c>
      <c r="D20" s="12" t="s">
        <v>561</v>
      </c>
      <c r="E20" s="12" t="s">
        <v>601</v>
      </c>
      <c r="F20" s="7">
        <v>5</v>
      </c>
      <c r="G20" s="12" t="s">
        <v>597</v>
      </c>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A1" sqref="$A1:$XFD1048576"/>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776</v>
      </c>
      <c r="C4" s="7"/>
      <c r="D4" s="7"/>
      <c r="E4" s="7" t="s">
        <v>580</v>
      </c>
      <c r="F4" s="7" t="s">
        <v>581</v>
      </c>
      <c r="G4" s="7"/>
    </row>
    <row r="5" s="1" customFormat="1" ht="27.75" customHeight="1" spans="1:7">
      <c r="A5" s="7" t="s">
        <v>582</v>
      </c>
      <c r="B5" s="7">
        <v>20</v>
      </c>
      <c r="C5" s="7"/>
      <c r="D5" s="7"/>
      <c r="E5" s="7" t="s">
        <v>583</v>
      </c>
      <c r="F5" s="7">
        <v>20</v>
      </c>
      <c r="G5" s="7"/>
    </row>
    <row r="6" s="1" customFormat="1" ht="27.75" customHeight="1" spans="1:12">
      <c r="A6" s="7"/>
      <c r="B6" s="7"/>
      <c r="C6" s="7"/>
      <c r="D6" s="7"/>
      <c r="E6" s="7" t="s">
        <v>584</v>
      </c>
      <c r="F6" s="7"/>
      <c r="G6" s="7"/>
      <c r="L6" s="1" t="s">
        <v>605</v>
      </c>
    </row>
    <row r="7" s="1" customFormat="1" ht="54" customHeight="1" spans="1:7">
      <c r="A7" s="7" t="s">
        <v>585</v>
      </c>
      <c r="B7" s="8" t="s">
        <v>777</v>
      </c>
      <c r="C7" s="9"/>
      <c r="D7" s="9"/>
      <c r="E7" s="9"/>
      <c r="F7" s="9"/>
      <c r="G7" s="10"/>
    </row>
    <row r="8" s="1" customFormat="1" ht="34.5" customHeight="1" spans="1:7">
      <c r="A8" s="7" t="s">
        <v>587</v>
      </c>
      <c r="B8" s="8" t="s">
        <v>778</v>
      </c>
      <c r="C8" s="9"/>
      <c r="D8" s="9"/>
      <c r="E8" s="9"/>
      <c r="F8" s="9"/>
      <c r="G8" s="10"/>
    </row>
    <row r="9" s="1" customFormat="1" ht="34.5" customHeight="1" spans="1:7">
      <c r="A9" s="7" t="s">
        <v>589</v>
      </c>
      <c r="B9" s="8" t="s">
        <v>779</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780</v>
      </c>
      <c r="C11" s="7">
        <v>50</v>
      </c>
      <c r="D11" s="12" t="s">
        <v>781</v>
      </c>
      <c r="E11" s="12" t="s">
        <v>536</v>
      </c>
      <c r="F11" s="7">
        <v>180</v>
      </c>
      <c r="G11" s="7" t="s">
        <v>593</v>
      </c>
    </row>
    <row r="12" s="1" customFormat="1" ht="23.25" customHeight="1" spans="1:7">
      <c r="A12" s="11"/>
      <c r="B12" s="12" t="s">
        <v>782</v>
      </c>
      <c r="C12" s="7">
        <v>10</v>
      </c>
      <c r="D12" s="12" t="s">
        <v>781</v>
      </c>
      <c r="E12" s="12" t="s">
        <v>536</v>
      </c>
      <c r="F12" s="7">
        <v>28</v>
      </c>
      <c r="G12" s="7" t="s">
        <v>593</v>
      </c>
    </row>
    <row r="13" s="1" customFormat="1" ht="23.25" customHeight="1" spans="1:7">
      <c r="A13" s="11"/>
      <c r="B13" s="12" t="s">
        <v>783</v>
      </c>
      <c r="C13" s="7">
        <v>10</v>
      </c>
      <c r="D13" s="12" t="s">
        <v>561</v>
      </c>
      <c r="E13" s="12" t="s">
        <v>536</v>
      </c>
      <c r="F13" s="7">
        <v>98</v>
      </c>
      <c r="G13" s="12" t="s">
        <v>597</v>
      </c>
    </row>
    <row r="14" s="1" customFormat="1" ht="32" customHeight="1" spans="1:7">
      <c r="A14" s="11"/>
      <c r="B14" s="13" t="s">
        <v>784</v>
      </c>
      <c r="C14" s="7">
        <v>5</v>
      </c>
      <c r="D14" s="12" t="s">
        <v>781</v>
      </c>
      <c r="E14" s="12" t="s">
        <v>568</v>
      </c>
      <c r="F14" s="7">
        <v>0</v>
      </c>
      <c r="G14" s="12" t="s">
        <v>597</v>
      </c>
    </row>
    <row r="15" s="1" customFormat="1" ht="23.25" customHeight="1" spans="1:7">
      <c r="A15" s="11"/>
      <c r="B15" s="13" t="s">
        <v>573</v>
      </c>
      <c r="C15" s="7">
        <v>5</v>
      </c>
      <c r="D15" s="12" t="s">
        <v>561</v>
      </c>
      <c r="E15" s="12" t="s">
        <v>536</v>
      </c>
      <c r="F15" s="7">
        <v>85</v>
      </c>
      <c r="G15" s="12" t="s">
        <v>597</v>
      </c>
    </row>
    <row r="16" s="1" customFormat="1" ht="23.25" customHeight="1" spans="1:7">
      <c r="A16" s="11"/>
      <c r="B16" s="13" t="s">
        <v>785</v>
      </c>
      <c r="C16" s="7">
        <v>5</v>
      </c>
      <c r="D16" s="12" t="s">
        <v>561</v>
      </c>
      <c r="E16" s="12" t="s">
        <v>536</v>
      </c>
      <c r="F16" s="7">
        <v>85</v>
      </c>
      <c r="G16" s="12" t="s">
        <v>597</v>
      </c>
    </row>
    <row r="17" s="1" customFormat="1" ht="23.25" customHeight="1" spans="1:7">
      <c r="A17" s="11"/>
      <c r="B17" s="13" t="s">
        <v>600</v>
      </c>
      <c r="C17" s="7">
        <v>5</v>
      </c>
      <c r="D17" s="12" t="s">
        <v>561</v>
      </c>
      <c r="E17" s="12" t="s">
        <v>601</v>
      </c>
      <c r="F17" s="7">
        <v>5</v>
      </c>
      <c r="G17" s="12" t="s">
        <v>597</v>
      </c>
    </row>
    <row r="18" s="1" customFormat="1" ht="23.25" customHeight="1" spans="1:7">
      <c r="A18" s="11"/>
      <c r="B18" s="13" t="s">
        <v>786</v>
      </c>
      <c r="C18" s="7">
        <v>5</v>
      </c>
      <c r="D18" s="12" t="s">
        <v>561</v>
      </c>
      <c r="E18" s="12" t="s">
        <v>536</v>
      </c>
      <c r="F18" s="7">
        <v>98</v>
      </c>
      <c r="G18" s="12" t="s">
        <v>597</v>
      </c>
    </row>
    <row r="19" s="1" customFormat="1" ht="23.25" customHeight="1" spans="1:7">
      <c r="A19" s="11"/>
      <c r="B19" s="13" t="s">
        <v>602</v>
      </c>
      <c r="C19" s="7">
        <v>5</v>
      </c>
      <c r="D19" s="12" t="s">
        <v>561</v>
      </c>
      <c r="E19" s="12" t="s">
        <v>601</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4" workbookViewId="0">
      <selection activeCell="B11" sqref="B11:G1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787</v>
      </c>
      <c r="C4" s="7"/>
      <c r="D4" s="7"/>
      <c r="E4" s="7" t="s">
        <v>580</v>
      </c>
      <c r="F4" s="7" t="s">
        <v>581</v>
      </c>
      <c r="G4" s="7"/>
    </row>
    <row r="5" s="1" customFormat="1" ht="27.75" customHeight="1" spans="1:7">
      <c r="A5" s="7" t="s">
        <v>582</v>
      </c>
      <c r="B5" s="7">
        <v>141.05</v>
      </c>
      <c r="C5" s="7"/>
      <c r="D5" s="7"/>
      <c r="E5" s="7" t="s">
        <v>583</v>
      </c>
      <c r="F5" s="7">
        <v>141.05</v>
      </c>
      <c r="G5" s="7"/>
    </row>
    <row r="6" s="1" customFormat="1" ht="27.75" customHeight="1" spans="1:12">
      <c r="A6" s="7"/>
      <c r="B6" s="7"/>
      <c r="C6" s="7"/>
      <c r="D6" s="7"/>
      <c r="E6" s="7" t="s">
        <v>584</v>
      </c>
      <c r="F6" s="7"/>
      <c r="G6" s="7"/>
      <c r="L6" s="1" t="s">
        <v>605</v>
      </c>
    </row>
    <row r="7" s="1" customFormat="1" ht="54" customHeight="1" spans="1:7">
      <c r="A7" s="7" t="s">
        <v>585</v>
      </c>
      <c r="B7" s="8" t="s">
        <v>788</v>
      </c>
      <c r="C7" s="9"/>
      <c r="D7" s="9"/>
      <c r="E7" s="9"/>
      <c r="F7" s="9"/>
      <c r="G7" s="10"/>
    </row>
    <row r="8" s="1" customFormat="1" ht="34.5" customHeight="1" spans="1:7">
      <c r="A8" s="7" t="s">
        <v>587</v>
      </c>
      <c r="B8" s="8" t="s">
        <v>789</v>
      </c>
      <c r="C8" s="9"/>
      <c r="D8" s="9"/>
      <c r="E8" s="9"/>
      <c r="F8" s="9"/>
      <c r="G8" s="10"/>
    </row>
    <row r="9" s="1" customFormat="1" ht="34.5" customHeight="1" spans="1:7">
      <c r="A9" s="7" t="s">
        <v>589</v>
      </c>
      <c r="B9" s="8" t="s">
        <v>790</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791</v>
      </c>
      <c r="C11" s="7">
        <v>30</v>
      </c>
      <c r="D11" s="12" t="s">
        <v>792</v>
      </c>
      <c r="E11" s="12" t="s">
        <v>568</v>
      </c>
      <c r="F11" s="7">
        <v>141.05</v>
      </c>
      <c r="G11" s="7" t="s">
        <v>593</v>
      </c>
    </row>
    <row r="12" s="1" customFormat="1" ht="23.25" customHeight="1" spans="1:7">
      <c r="A12" s="11"/>
      <c r="B12" s="12" t="s">
        <v>793</v>
      </c>
      <c r="C12" s="7">
        <v>30</v>
      </c>
      <c r="D12" s="12" t="s">
        <v>561</v>
      </c>
      <c r="E12" s="12" t="s">
        <v>536</v>
      </c>
      <c r="F12" s="7">
        <v>95</v>
      </c>
      <c r="G12" s="7" t="s">
        <v>593</v>
      </c>
    </row>
    <row r="13" s="1" customFormat="1" ht="23.25" customHeight="1" spans="1:7">
      <c r="A13" s="11"/>
      <c r="B13" s="12" t="s">
        <v>794</v>
      </c>
      <c r="C13" s="7">
        <v>10</v>
      </c>
      <c r="D13" s="12" t="s">
        <v>561</v>
      </c>
      <c r="E13" s="12" t="s">
        <v>536</v>
      </c>
      <c r="F13" s="7">
        <v>95</v>
      </c>
      <c r="G13" s="12" t="s">
        <v>597</v>
      </c>
    </row>
    <row r="14" s="1" customFormat="1" ht="32" customHeight="1" spans="1:7">
      <c r="A14" s="11"/>
      <c r="B14" s="13" t="s">
        <v>573</v>
      </c>
      <c r="C14" s="7">
        <v>10</v>
      </c>
      <c r="D14" s="12" t="s">
        <v>561</v>
      </c>
      <c r="E14" s="12" t="s">
        <v>536</v>
      </c>
      <c r="F14" s="7">
        <v>85</v>
      </c>
      <c r="G14" s="12" t="s">
        <v>597</v>
      </c>
    </row>
    <row r="15" s="1" customFormat="1" ht="23.25" customHeight="1" spans="1:7">
      <c r="A15" s="11"/>
      <c r="B15" s="13" t="s">
        <v>795</v>
      </c>
      <c r="C15" s="7">
        <v>10</v>
      </c>
      <c r="D15" s="12" t="s">
        <v>561</v>
      </c>
      <c r="E15" s="12" t="s">
        <v>536</v>
      </c>
      <c r="F15" s="7">
        <v>85</v>
      </c>
      <c r="G15" s="12" t="s">
        <v>597</v>
      </c>
    </row>
    <row r="16" s="1" customFormat="1" ht="23.25" customHeight="1" spans="1:7">
      <c r="A16" s="11"/>
      <c r="B16" s="13" t="s">
        <v>796</v>
      </c>
      <c r="C16" s="7">
        <v>10</v>
      </c>
      <c r="D16" s="12" t="s">
        <v>561</v>
      </c>
      <c r="E16" s="12" t="s">
        <v>536</v>
      </c>
      <c r="F16" s="7">
        <v>95</v>
      </c>
      <c r="G16" s="12" t="s">
        <v>597</v>
      </c>
    </row>
    <row r="17" s="1" customFormat="1" ht="23.25" customHeight="1" spans="1:7">
      <c r="A17" s="11"/>
      <c r="B17" s="13"/>
      <c r="C17" s="7"/>
      <c r="D17" s="12"/>
      <c r="E17" s="12"/>
      <c r="F17" s="7"/>
      <c r="G17" s="12"/>
    </row>
    <row r="18" s="1" customFormat="1" ht="23.25" customHeight="1" spans="1:7">
      <c r="A18" s="11"/>
      <c r="B18" s="13"/>
      <c r="C18" s="7"/>
      <c r="D18" s="12"/>
      <c r="E18" s="12"/>
      <c r="F18" s="7"/>
      <c r="G18" s="12"/>
    </row>
    <row r="19" s="1" customFormat="1" ht="23.25" customHeight="1" spans="1:7">
      <c r="A19" s="11"/>
      <c r="B19" s="13"/>
      <c r="C19" s="7"/>
      <c r="D19" s="12"/>
      <c r="E19" s="12"/>
      <c r="F19" s="7"/>
      <c r="G19" s="12"/>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I7" sqref="I7"/>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797</v>
      </c>
      <c r="C4" s="7"/>
      <c r="D4" s="7"/>
      <c r="E4" s="7" t="s">
        <v>580</v>
      </c>
      <c r="F4" s="7" t="s">
        <v>581</v>
      </c>
      <c r="G4" s="7"/>
    </row>
    <row r="5" s="1" customFormat="1" ht="27.75" customHeight="1" spans="1:7">
      <c r="A5" s="7" t="s">
        <v>582</v>
      </c>
      <c r="B5" s="7">
        <v>59.75</v>
      </c>
      <c r="C5" s="7"/>
      <c r="D5" s="7"/>
      <c r="E5" s="7" t="s">
        <v>583</v>
      </c>
      <c r="F5" s="7">
        <v>59.75</v>
      </c>
      <c r="G5" s="7"/>
    </row>
    <row r="6" s="1" customFormat="1" ht="27.75" customHeight="1" spans="1:12">
      <c r="A6" s="7"/>
      <c r="B6" s="7"/>
      <c r="C6" s="7"/>
      <c r="D6" s="7"/>
      <c r="E6" s="7" t="s">
        <v>584</v>
      </c>
      <c r="F6" s="7"/>
      <c r="G6" s="7"/>
      <c r="L6" s="1" t="s">
        <v>605</v>
      </c>
    </row>
    <row r="7" s="1" customFormat="1" ht="54" customHeight="1" spans="1:7">
      <c r="A7" s="7" t="s">
        <v>585</v>
      </c>
      <c r="B7" s="8" t="s">
        <v>798</v>
      </c>
      <c r="C7" s="9"/>
      <c r="D7" s="9"/>
      <c r="E7" s="9"/>
      <c r="F7" s="9"/>
      <c r="G7" s="10"/>
    </row>
    <row r="8" s="1" customFormat="1" ht="34.5" customHeight="1" spans="1:7">
      <c r="A8" s="7" t="s">
        <v>587</v>
      </c>
      <c r="B8" s="8" t="s">
        <v>799</v>
      </c>
      <c r="C8" s="9"/>
      <c r="D8" s="9"/>
      <c r="E8" s="9"/>
      <c r="F8" s="9"/>
      <c r="G8" s="10"/>
    </row>
    <row r="9" s="1" customFormat="1" ht="34.5" customHeight="1" spans="1:7">
      <c r="A9" s="7" t="s">
        <v>589</v>
      </c>
      <c r="B9" s="8" t="s">
        <v>800</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801</v>
      </c>
      <c r="C11" s="7">
        <v>30</v>
      </c>
      <c r="D11" s="12" t="s">
        <v>535</v>
      </c>
      <c r="E11" s="12" t="s">
        <v>568</v>
      </c>
      <c r="F11" s="7">
        <v>44</v>
      </c>
      <c r="G11" s="7" t="s">
        <v>593</v>
      </c>
    </row>
    <row r="12" s="1" customFormat="1" ht="23.25" customHeight="1" spans="1:7">
      <c r="A12" s="11"/>
      <c r="B12" s="12" t="s">
        <v>802</v>
      </c>
      <c r="C12" s="7">
        <v>10</v>
      </c>
      <c r="D12" s="12" t="s">
        <v>535</v>
      </c>
      <c r="E12" s="12" t="s">
        <v>568</v>
      </c>
      <c r="F12" s="7">
        <v>6</v>
      </c>
      <c r="G12" s="7" t="s">
        <v>597</v>
      </c>
    </row>
    <row r="13" s="1" customFormat="1" ht="23.25" customHeight="1" spans="1:7">
      <c r="A13" s="11"/>
      <c r="B13" s="12" t="s">
        <v>803</v>
      </c>
      <c r="C13" s="7">
        <v>30</v>
      </c>
      <c r="D13" s="12" t="s">
        <v>723</v>
      </c>
      <c r="E13" s="12" t="s">
        <v>536</v>
      </c>
      <c r="F13" s="7">
        <v>5000</v>
      </c>
      <c r="G13" s="12" t="s">
        <v>593</v>
      </c>
    </row>
    <row r="14" s="1" customFormat="1" ht="32" customHeight="1" spans="1:7">
      <c r="A14" s="11"/>
      <c r="B14" s="12" t="s">
        <v>804</v>
      </c>
      <c r="C14" s="7">
        <v>5</v>
      </c>
      <c r="D14" s="12" t="s">
        <v>561</v>
      </c>
      <c r="E14" s="12" t="s">
        <v>536</v>
      </c>
      <c r="F14" s="7">
        <v>95</v>
      </c>
      <c r="G14" s="7" t="s">
        <v>597</v>
      </c>
    </row>
    <row r="15" s="1" customFormat="1" ht="23.25" customHeight="1" spans="1:7">
      <c r="A15" s="11"/>
      <c r="B15" s="13" t="s">
        <v>573</v>
      </c>
      <c r="C15" s="7">
        <v>5</v>
      </c>
      <c r="D15" s="12" t="s">
        <v>561</v>
      </c>
      <c r="E15" s="12" t="s">
        <v>536</v>
      </c>
      <c r="F15" s="7">
        <v>90</v>
      </c>
      <c r="G15" s="7" t="s">
        <v>597</v>
      </c>
    </row>
    <row r="16" s="1" customFormat="1" ht="23.25" customHeight="1" spans="1:7">
      <c r="A16" s="11"/>
      <c r="B16" s="13" t="s">
        <v>805</v>
      </c>
      <c r="C16" s="7">
        <v>5</v>
      </c>
      <c r="D16" s="12" t="s">
        <v>561</v>
      </c>
      <c r="E16" s="12" t="s">
        <v>536</v>
      </c>
      <c r="F16" s="7">
        <v>90</v>
      </c>
      <c r="G16" s="7" t="s">
        <v>597</v>
      </c>
    </row>
    <row r="17" s="1" customFormat="1" ht="23.25" customHeight="1" spans="1:7">
      <c r="A17" s="11"/>
      <c r="B17" s="13" t="s">
        <v>600</v>
      </c>
      <c r="C17" s="7">
        <v>5</v>
      </c>
      <c r="D17" s="12" t="s">
        <v>561</v>
      </c>
      <c r="E17" s="12" t="s">
        <v>601</v>
      </c>
      <c r="F17" s="7">
        <v>5</v>
      </c>
      <c r="G17" s="7" t="s">
        <v>597</v>
      </c>
    </row>
    <row r="18" s="1" customFormat="1" ht="23.25" customHeight="1" spans="1:7">
      <c r="A18" s="11"/>
      <c r="B18" s="13" t="s">
        <v>707</v>
      </c>
      <c r="C18" s="7">
        <v>5</v>
      </c>
      <c r="D18" s="12" t="s">
        <v>561</v>
      </c>
      <c r="E18" s="12" t="s">
        <v>536</v>
      </c>
      <c r="F18" s="7">
        <v>95</v>
      </c>
      <c r="G18" s="7" t="s">
        <v>597</v>
      </c>
    </row>
    <row r="19" s="1" customFormat="1" ht="23.25" customHeight="1" spans="1:7">
      <c r="A19" s="11"/>
      <c r="B19" s="13" t="s">
        <v>602</v>
      </c>
      <c r="C19" s="7">
        <v>5</v>
      </c>
      <c r="D19" s="12" t="s">
        <v>561</v>
      </c>
      <c r="E19" s="12" t="s">
        <v>601</v>
      </c>
      <c r="F19" s="7">
        <v>5</v>
      </c>
      <c r="G19" s="7"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J14" sqref="J14"/>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806</v>
      </c>
      <c r="C4" s="7"/>
      <c r="D4" s="7"/>
      <c r="E4" s="7" t="s">
        <v>580</v>
      </c>
      <c r="F4" s="7" t="s">
        <v>581</v>
      </c>
      <c r="G4" s="7"/>
    </row>
    <row r="5" s="1" customFormat="1" ht="27.75" customHeight="1" spans="1:7">
      <c r="A5" s="7" t="s">
        <v>582</v>
      </c>
      <c r="B5" s="7">
        <v>50</v>
      </c>
      <c r="C5" s="7"/>
      <c r="D5" s="7"/>
      <c r="E5" s="7" t="s">
        <v>583</v>
      </c>
      <c r="F5" s="7">
        <v>50</v>
      </c>
      <c r="G5" s="7"/>
    </row>
    <row r="6" s="1" customFormat="1" ht="27.75" customHeight="1" spans="1:12">
      <c r="A6" s="7"/>
      <c r="B6" s="7"/>
      <c r="C6" s="7"/>
      <c r="D6" s="7"/>
      <c r="E6" s="7" t="s">
        <v>584</v>
      </c>
      <c r="F6" s="7"/>
      <c r="G6" s="7"/>
      <c r="L6" s="1" t="s">
        <v>605</v>
      </c>
    </row>
    <row r="7" s="1" customFormat="1" ht="54" customHeight="1" spans="1:7">
      <c r="A7" s="7" t="s">
        <v>585</v>
      </c>
      <c r="B7" s="8" t="s">
        <v>807</v>
      </c>
      <c r="C7" s="9"/>
      <c r="D7" s="9"/>
      <c r="E7" s="9"/>
      <c r="F7" s="9"/>
      <c r="G7" s="10"/>
    </row>
    <row r="8" s="1" customFormat="1" ht="34.5" customHeight="1" spans="1:7">
      <c r="A8" s="7" t="s">
        <v>587</v>
      </c>
      <c r="B8" s="8" t="s">
        <v>808</v>
      </c>
      <c r="C8" s="9"/>
      <c r="D8" s="9"/>
      <c r="E8" s="9"/>
      <c r="F8" s="9"/>
      <c r="G8" s="10"/>
    </row>
    <row r="9" s="1" customFormat="1" ht="65" customHeight="1" spans="1:7">
      <c r="A9" s="7" t="s">
        <v>589</v>
      </c>
      <c r="B9" s="8" t="s">
        <v>809</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6" t="s">
        <v>810</v>
      </c>
      <c r="C11" s="7">
        <v>20</v>
      </c>
      <c r="D11" s="12" t="s">
        <v>811</v>
      </c>
      <c r="E11" s="12" t="s">
        <v>536</v>
      </c>
      <c r="F11" s="17">
        <v>500</v>
      </c>
      <c r="G11" s="12" t="s">
        <v>593</v>
      </c>
    </row>
    <row r="12" s="1" customFormat="1" ht="23.25" customHeight="1" spans="1:7">
      <c r="A12" s="11"/>
      <c r="B12" s="16" t="s">
        <v>812</v>
      </c>
      <c r="C12" s="7">
        <v>20</v>
      </c>
      <c r="D12" s="12" t="s">
        <v>813</v>
      </c>
      <c r="E12" s="12" t="s">
        <v>536</v>
      </c>
      <c r="F12" s="17">
        <v>90</v>
      </c>
      <c r="G12" s="12" t="s">
        <v>593</v>
      </c>
    </row>
    <row r="13" s="1" customFormat="1" ht="23.25" customHeight="1" spans="1:7">
      <c r="A13" s="11"/>
      <c r="B13" s="16" t="s">
        <v>814</v>
      </c>
      <c r="C13" s="7">
        <v>20</v>
      </c>
      <c r="D13" s="12" t="s">
        <v>535</v>
      </c>
      <c r="E13" s="12" t="s">
        <v>536</v>
      </c>
      <c r="F13" s="17">
        <v>29</v>
      </c>
      <c r="G13" s="12" t="s">
        <v>593</v>
      </c>
    </row>
    <row r="14" s="1" customFormat="1" ht="32" customHeight="1" spans="1:7">
      <c r="A14" s="11"/>
      <c r="B14" s="16" t="s">
        <v>815</v>
      </c>
      <c r="C14" s="7">
        <v>10</v>
      </c>
      <c r="D14" s="12" t="s">
        <v>561</v>
      </c>
      <c r="E14" s="12" t="s">
        <v>536</v>
      </c>
      <c r="F14" s="17">
        <v>95</v>
      </c>
      <c r="G14" s="12" t="s">
        <v>597</v>
      </c>
    </row>
    <row r="15" s="1" customFormat="1" ht="23.25" customHeight="1" spans="1:7">
      <c r="A15" s="11"/>
      <c r="B15" s="18" t="s">
        <v>573</v>
      </c>
      <c r="C15" s="7">
        <v>10</v>
      </c>
      <c r="D15" s="12" t="s">
        <v>561</v>
      </c>
      <c r="E15" s="12" t="s">
        <v>536</v>
      </c>
      <c r="F15" s="7">
        <v>90</v>
      </c>
      <c r="G15" s="12" t="s">
        <v>597</v>
      </c>
    </row>
    <row r="16" s="1" customFormat="1" ht="23.25" customHeight="1" spans="1:7">
      <c r="A16" s="11"/>
      <c r="B16" s="18" t="s">
        <v>816</v>
      </c>
      <c r="C16" s="7">
        <v>5</v>
      </c>
      <c r="D16" s="12" t="s">
        <v>561</v>
      </c>
      <c r="E16" s="12" t="s">
        <v>536</v>
      </c>
      <c r="F16" s="7">
        <v>95</v>
      </c>
      <c r="G16" s="12" t="s">
        <v>597</v>
      </c>
    </row>
    <row r="17" s="1" customFormat="1" ht="23.25" customHeight="1" spans="1:7">
      <c r="A17" s="11"/>
      <c r="B17" s="18" t="s">
        <v>600</v>
      </c>
      <c r="C17" s="7">
        <v>5</v>
      </c>
      <c r="D17" s="12" t="s">
        <v>561</v>
      </c>
      <c r="E17" s="12" t="s">
        <v>817</v>
      </c>
      <c r="F17" s="7">
        <v>5</v>
      </c>
      <c r="G17" s="12" t="s">
        <v>597</v>
      </c>
    </row>
    <row r="18" s="1" customFormat="1" ht="23.25" customHeight="1" spans="1:7">
      <c r="A18" s="11"/>
      <c r="B18" s="18" t="s">
        <v>818</v>
      </c>
      <c r="C18" s="7">
        <v>5</v>
      </c>
      <c r="D18" s="12" t="s">
        <v>561</v>
      </c>
      <c r="E18" s="12" t="s">
        <v>536</v>
      </c>
      <c r="F18" s="7">
        <v>95</v>
      </c>
      <c r="G18" s="12" t="s">
        <v>597</v>
      </c>
    </row>
    <row r="19" s="1" customFormat="1" ht="23.25" customHeight="1" spans="1:7">
      <c r="A19" s="11"/>
      <c r="B19" s="18" t="s">
        <v>819</v>
      </c>
      <c r="C19" s="7">
        <v>5</v>
      </c>
      <c r="D19" s="12" t="s">
        <v>561</v>
      </c>
      <c r="E19" s="12" t="s">
        <v>817</v>
      </c>
      <c r="F19" s="7">
        <v>5</v>
      </c>
      <c r="G19" s="12" t="s">
        <v>597</v>
      </c>
    </row>
    <row r="20" s="1" customFormat="1" ht="23.25" customHeight="1" spans="1:7">
      <c r="A20" s="11"/>
      <c r="B20" s="13"/>
      <c r="C20" s="7"/>
      <c r="D20" s="12"/>
      <c r="E20" s="12"/>
      <c r="F20" s="7"/>
      <c r="G20" s="7"/>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9" sqref="B9:G9"/>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576</v>
      </c>
    </row>
    <row r="2" s="1" customFormat="1" ht="40.5" customHeight="1" spans="1:7">
      <c r="A2" s="3" t="s">
        <v>577</v>
      </c>
      <c r="B2" s="3"/>
      <c r="C2" s="3"/>
      <c r="D2" s="3"/>
      <c r="E2" s="3"/>
      <c r="F2" s="3"/>
      <c r="G2" s="3"/>
    </row>
    <row r="3" s="1" customFormat="1" ht="22.5" spans="1:7">
      <c r="A3" s="4"/>
      <c r="B3" s="3"/>
      <c r="C3" s="3"/>
      <c r="D3" s="3"/>
      <c r="E3" s="3"/>
      <c r="G3" s="5" t="s">
        <v>313</v>
      </c>
    </row>
    <row r="4" s="1" customFormat="1" ht="27.75" customHeight="1" spans="1:7">
      <c r="A4" s="6" t="s">
        <v>578</v>
      </c>
      <c r="B4" s="7" t="s">
        <v>797</v>
      </c>
      <c r="C4" s="7"/>
      <c r="D4" s="7"/>
      <c r="E4" s="7" t="s">
        <v>580</v>
      </c>
      <c r="F4" s="7" t="s">
        <v>581</v>
      </c>
      <c r="G4" s="7"/>
    </row>
    <row r="5" s="1" customFormat="1" ht="27.75" customHeight="1" spans="1:7">
      <c r="A5" s="7" t="s">
        <v>582</v>
      </c>
      <c r="B5" s="7">
        <v>21.75</v>
      </c>
      <c r="C5" s="7"/>
      <c r="D5" s="7"/>
      <c r="E5" s="7" t="s">
        <v>583</v>
      </c>
      <c r="F5" s="7">
        <v>21.75</v>
      </c>
      <c r="G5" s="7"/>
    </row>
    <row r="6" s="1" customFormat="1" ht="27.75" customHeight="1" spans="1:12">
      <c r="A6" s="7"/>
      <c r="B6" s="7"/>
      <c r="C6" s="7"/>
      <c r="D6" s="7"/>
      <c r="E6" s="7" t="s">
        <v>584</v>
      </c>
      <c r="F6" s="7"/>
      <c r="G6" s="7"/>
      <c r="L6" s="1" t="s">
        <v>605</v>
      </c>
    </row>
    <row r="7" s="1" customFormat="1" ht="54" customHeight="1" spans="1:7">
      <c r="A7" s="7" t="s">
        <v>585</v>
      </c>
      <c r="B7" s="8" t="s">
        <v>820</v>
      </c>
      <c r="C7" s="9"/>
      <c r="D7" s="9"/>
      <c r="E7" s="9"/>
      <c r="F7" s="9"/>
      <c r="G7" s="10"/>
    </row>
    <row r="8" s="1" customFormat="1" ht="34.5" customHeight="1" spans="1:7">
      <c r="A8" s="7" t="s">
        <v>587</v>
      </c>
      <c r="B8" s="8" t="s">
        <v>821</v>
      </c>
      <c r="C8" s="9"/>
      <c r="D8" s="9"/>
      <c r="E8" s="9"/>
      <c r="F8" s="9"/>
      <c r="G8" s="10"/>
    </row>
    <row r="9" s="1" customFormat="1" ht="34.5" customHeight="1" spans="1:7">
      <c r="A9" s="7" t="s">
        <v>589</v>
      </c>
      <c r="B9" s="8" t="s">
        <v>822</v>
      </c>
      <c r="C9" s="9"/>
      <c r="D9" s="9"/>
      <c r="E9" s="9"/>
      <c r="F9" s="9"/>
      <c r="G9" s="10"/>
    </row>
    <row r="10" s="1" customFormat="1" ht="23.25" customHeight="1" spans="1:7">
      <c r="A10" s="11" t="s">
        <v>527</v>
      </c>
      <c r="B10" s="7" t="s">
        <v>528</v>
      </c>
      <c r="C10" s="7" t="s">
        <v>529</v>
      </c>
      <c r="D10" s="7" t="s">
        <v>530</v>
      </c>
      <c r="E10" s="7" t="s">
        <v>531</v>
      </c>
      <c r="F10" s="7" t="s">
        <v>532</v>
      </c>
      <c r="G10" s="7" t="s">
        <v>591</v>
      </c>
    </row>
    <row r="11" s="1" customFormat="1" ht="23.25" customHeight="1" spans="1:7">
      <c r="A11" s="11"/>
      <c r="B11" s="12" t="s">
        <v>823</v>
      </c>
      <c r="C11" s="7">
        <v>30</v>
      </c>
      <c r="D11" s="12" t="s">
        <v>824</v>
      </c>
      <c r="E11" s="12" t="s">
        <v>536</v>
      </c>
      <c r="F11" s="7">
        <v>35</v>
      </c>
      <c r="G11" s="7" t="s">
        <v>593</v>
      </c>
    </row>
    <row r="12" s="1" customFormat="1" ht="23.25" customHeight="1" spans="1:7">
      <c r="A12" s="11"/>
      <c r="B12" s="12" t="s">
        <v>802</v>
      </c>
      <c r="C12" s="7">
        <v>5</v>
      </c>
      <c r="D12" s="12" t="s">
        <v>535</v>
      </c>
      <c r="E12" s="12" t="s">
        <v>568</v>
      </c>
      <c r="F12" s="7">
        <v>1</v>
      </c>
      <c r="G12" s="7" t="s">
        <v>597</v>
      </c>
    </row>
    <row r="13" s="1" customFormat="1" ht="23.25" customHeight="1" spans="1:7">
      <c r="A13" s="11"/>
      <c r="B13" s="12" t="s">
        <v>803</v>
      </c>
      <c r="C13" s="7">
        <v>30</v>
      </c>
      <c r="D13" s="12" t="s">
        <v>723</v>
      </c>
      <c r="E13" s="12" t="s">
        <v>536</v>
      </c>
      <c r="F13" s="7">
        <v>1000</v>
      </c>
      <c r="G13" s="12" t="s">
        <v>593</v>
      </c>
    </row>
    <row r="14" s="1" customFormat="1" ht="32" customHeight="1" spans="1:7">
      <c r="A14" s="11"/>
      <c r="B14" s="12" t="s">
        <v>825</v>
      </c>
      <c r="C14" s="7">
        <v>5</v>
      </c>
      <c r="D14" s="12" t="s">
        <v>561</v>
      </c>
      <c r="E14" s="12" t="s">
        <v>536</v>
      </c>
      <c r="F14" s="7">
        <v>90</v>
      </c>
      <c r="G14" s="7" t="s">
        <v>597</v>
      </c>
    </row>
    <row r="15" s="1" customFormat="1" ht="23.25" customHeight="1" spans="1:7">
      <c r="A15" s="11"/>
      <c r="B15" s="13" t="s">
        <v>573</v>
      </c>
      <c r="C15" s="7">
        <v>5</v>
      </c>
      <c r="D15" s="12" t="s">
        <v>561</v>
      </c>
      <c r="E15" s="12" t="s">
        <v>536</v>
      </c>
      <c r="F15" s="7">
        <v>85</v>
      </c>
      <c r="G15" s="7" t="s">
        <v>597</v>
      </c>
    </row>
    <row r="16" s="1" customFormat="1" ht="23.25" customHeight="1" spans="1:7">
      <c r="A16" s="11"/>
      <c r="B16" s="13" t="s">
        <v>795</v>
      </c>
      <c r="C16" s="7">
        <v>5</v>
      </c>
      <c r="D16" s="12" t="s">
        <v>561</v>
      </c>
      <c r="E16" s="12" t="s">
        <v>536</v>
      </c>
      <c r="F16" s="7">
        <v>85</v>
      </c>
      <c r="G16" s="7" t="s">
        <v>597</v>
      </c>
    </row>
    <row r="17" s="1" customFormat="1" ht="23.25" customHeight="1" spans="1:7">
      <c r="A17" s="11"/>
      <c r="B17" s="13" t="s">
        <v>826</v>
      </c>
      <c r="C17" s="7">
        <v>5</v>
      </c>
      <c r="D17" s="12" t="s">
        <v>561</v>
      </c>
      <c r="E17" s="12" t="s">
        <v>536</v>
      </c>
      <c r="F17" s="7">
        <v>95</v>
      </c>
      <c r="G17" s="7" t="s">
        <v>597</v>
      </c>
    </row>
    <row r="18" s="1" customFormat="1" ht="23.25" customHeight="1" spans="1:7">
      <c r="A18" s="11"/>
      <c r="B18" s="13" t="s">
        <v>827</v>
      </c>
      <c r="C18" s="7">
        <v>5</v>
      </c>
      <c r="D18" s="12" t="s">
        <v>561</v>
      </c>
      <c r="E18" s="12" t="s">
        <v>601</v>
      </c>
      <c r="F18" s="7">
        <v>5</v>
      </c>
      <c r="G18" s="7" t="s">
        <v>597</v>
      </c>
    </row>
    <row r="19" s="1" customFormat="1" ht="23.25" customHeight="1" spans="1:7">
      <c r="A19" s="11"/>
      <c r="B19" s="13" t="s">
        <v>707</v>
      </c>
      <c r="C19" s="7">
        <v>5</v>
      </c>
      <c r="D19" s="12" t="s">
        <v>561</v>
      </c>
      <c r="E19" s="12" t="s">
        <v>536</v>
      </c>
      <c r="F19" s="7">
        <v>98</v>
      </c>
      <c r="G19" s="7" t="s">
        <v>597</v>
      </c>
    </row>
    <row r="20" s="1" customFormat="1" ht="23.25" customHeight="1" spans="1:7">
      <c r="A20" s="11"/>
      <c r="B20" s="13" t="s">
        <v>602</v>
      </c>
      <c r="C20" s="7">
        <v>5</v>
      </c>
      <c r="D20" s="12" t="s">
        <v>561</v>
      </c>
      <c r="E20" s="12" t="s">
        <v>601</v>
      </c>
      <c r="F20" s="7">
        <v>5</v>
      </c>
      <c r="G20" s="7" t="s">
        <v>597</v>
      </c>
    </row>
    <row r="21" s="1" customFormat="1" spans="1:7">
      <c r="A21" s="14" t="s">
        <v>603</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showGridLines="0" showZeros="0" topLeftCell="A22" workbookViewId="0">
      <selection activeCell="D12" sqref="D12"/>
    </sheetView>
  </sheetViews>
  <sheetFormatPr defaultColWidth="6.875" defaultRowHeight="20.1" customHeight="1"/>
  <cols>
    <col min="1" max="1" width="14.5" style="54" customWidth="1"/>
    <col min="2" max="2" width="33.375" style="54" customWidth="1"/>
    <col min="3" max="5" width="20.625" style="54" customWidth="1"/>
    <col min="6" max="256" width="6.875" style="54"/>
    <col min="257" max="257" width="14.5" style="54" customWidth="1"/>
    <col min="258" max="258" width="33.375" style="54" customWidth="1"/>
    <col min="259" max="261" width="20.625" style="54" customWidth="1"/>
    <col min="262" max="512" width="6.875" style="54"/>
    <col min="513" max="513" width="14.5" style="54" customWidth="1"/>
    <col min="514" max="514" width="33.375" style="54" customWidth="1"/>
    <col min="515" max="517" width="20.625" style="54" customWidth="1"/>
    <col min="518" max="768" width="6.875" style="54"/>
    <col min="769" max="769" width="14.5" style="54" customWidth="1"/>
    <col min="770" max="770" width="33.375" style="54" customWidth="1"/>
    <col min="771" max="773" width="20.625" style="54" customWidth="1"/>
    <col min="774" max="1024" width="6.875" style="54"/>
    <col min="1025" max="1025" width="14.5" style="54" customWidth="1"/>
    <col min="1026" max="1026" width="33.375" style="54" customWidth="1"/>
    <col min="1027" max="1029" width="20.625" style="54" customWidth="1"/>
    <col min="1030" max="1280" width="6.875" style="54"/>
    <col min="1281" max="1281" width="14.5" style="54" customWidth="1"/>
    <col min="1282" max="1282" width="33.375" style="54" customWidth="1"/>
    <col min="1283" max="1285" width="20.625" style="54" customWidth="1"/>
    <col min="1286" max="1536" width="6.875" style="54"/>
    <col min="1537" max="1537" width="14.5" style="54" customWidth="1"/>
    <col min="1538" max="1538" width="33.375" style="54" customWidth="1"/>
    <col min="1539" max="1541" width="20.625" style="54" customWidth="1"/>
    <col min="1542" max="1792" width="6.875" style="54"/>
    <col min="1793" max="1793" width="14.5" style="54" customWidth="1"/>
    <col min="1794" max="1794" width="33.375" style="54" customWidth="1"/>
    <col min="1795" max="1797" width="20.625" style="54" customWidth="1"/>
    <col min="1798" max="2048" width="6.875" style="54"/>
    <col min="2049" max="2049" width="14.5" style="54" customWidth="1"/>
    <col min="2050" max="2050" width="33.375" style="54" customWidth="1"/>
    <col min="2051" max="2053" width="20.625" style="54" customWidth="1"/>
    <col min="2054" max="2304" width="6.875" style="54"/>
    <col min="2305" max="2305" width="14.5" style="54" customWidth="1"/>
    <col min="2306" max="2306" width="33.375" style="54" customWidth="1"/>
    <col min="2307" max="2309" width="20.625" style="54" customWidth="1"/>
    <col min="2310" max="2560" width="6.875" style="54"/>
    <col min="2561" max="2561" width="14.5" style="54" customWidth="1"/>
    <col min="2562" max="2562" width="33.375" style="54" customWidth="1"/>
    <col min="2563" max="2565" width="20.625" style="54" customWidth="1"/>
    <col min="2566" max="2816" width="6.875" style="54"/>
    <col min="2817" max="2817" width="14.5" style="54" customWidth="1"/>
    <col min="2818" max="2818" width="33.375" style="54" customWidth="1"/>
    <col min="2819" max="2821" width="20.625" style="54" customWidth="1"/>
    <col min="2822" max="3072" width="6.875" style="54"/>
    <col min="3073" max="3073" width="14.5" style="54" customWidth="1"/>
    <col min="3074" max="3074" width="33.375" style="54" customWidth="1"/>
    <col min="3075" max="3077" width="20.625" style="54" customWidth="1"/>
    <col min="3078" max="3328" width="6.875" style="54"/>
    <col min="3329" max="3329" width="14.5" style="54" customWidth="1"/>
    <col min="3330" max="3330" width="33.375" style="54" customWidth="1"/>
    <col min="3331" max="3333" width="20.625" style="54" customWidth="1"/>
    <col min="3334" max="3584" width="6.875" style="54"/>
    <col min="3585" max="3585" width="14.5" style="54" customWidth="1"/>
    <col min="3586" max="3586" width="33.375" style="54" customWidth="1"/>
    <col min="3587" max="3589" width="20.625" style="54" customWidth="1"/>
    <col min="3590" max="3840" width="6.875" style="54"/>
    <col min="3841" max="3841" width="14.5" style="54" customWidth="1"/>
    <col min="3842" max="3842" width="33.375" style="54" customWidth="1"/>
    <col min="3843" max="3845" width="20.625" style="54" customWidth="1"/>
    <col min="3846" max="4096" width="6.875" style="54"/>
    <col min="4097" max="4097" width="14.5" style="54" customWidth="1"/>
    <col min="4098" max="4098" width="33.375" style="54" customWidth="1"/>
    <col min="4099" max="4101" width="20.625" style="54" customWidth="1"/>
    <col min="4102" max="4352" width="6.875" style="54"/>
    <col min="4353" max="4353" width="14.5" style="54" customWidth="1"/>
    <col min="4354" max="4354" width="33.375" style="54" customWidth="1"/>
    <col min="4355" max="4357" width="20.625" style="54" customWidth="1"/>
    <col min="4358" max="4608" width="6.875" style="54"/>
    <col min="4609" max="4609" width="14.5" style="54" customWidth="1"/>
    <col min="4610" max="4610" width="33.375" style="54" customWidth="1"/>
    <col min="4611" max="4613" width="20.625" style="54" customWidth="1"/>
    <col min="4614" max="4864" width="6.875" style="54"/>
    <col min="4865" max="4865" width="14.5" style="54" customWidth="1"/>
    <col min="4866" max="4866" width="33.375" style="54" customWidth="1"/>
    <col min="4867" max="4869" width="20.625" style="54" customWidth="1"/>
    <col min="4870" max="5120" width="6.875" style="54"/>
    <col min="5121" max="5121" width="14.5" style="54" customWidth="1"/>
    <col min="5122" max="5122" width="33.375" style="54" customWidth="1"/>
    <col min="5123" max="5125" width="20.625" style="54" customWidth="1"/>
    <col min="5126" max="5376" width="6.875" style="54"/>
    <col min="5377" max="5377" width="14.5" style="54" customWidth="1"/>
    <col min="5378" max="5378" width="33.375" style="54" customWidth="1"/>
    <col min="5379" max="5381" width="20.625" style="54" customWidth="1"/>
    <col min="5382" max="5632" width="6.875" style="54"/>
    <col min="5633" max="5633" width="14.5" style="54" customWidth="1"/>
    <col min="5634" max="5634" width="33.375" style="54" customWidth="1"/>
    <col min="5635" max="5637" width="20.625" style="54" customWidth="1"/>
    <col min="5638" max="5888" width="6.875" style="54"/>
    <col min="5889" max="5889" width="14.5" style="54" customWidth="1"/>
    <col min="5890" max="5890" width="33.375" style="54" customWidth="1"/>
    <col min="5891" max="5893" width="20.625" style="54" customWidth="1"/>
    <col min="5894" max="6144" width="6.875" style="54"/>
    <col min="6145" max="6145" width="14.5" style="54" customWidth="1"/>
    <col min="6146" max="6146" width="33.375" style="54" customWidth="1"/>
    <col min="6147" max="6149" width="20.625" style="54" customWidth="1"/>
    <col min="6150" max="6400" width="6.875" style="54"/>
    <col min="6401" max="6401" width="14.5" style="54" customWidth="1"/>
    <col min="6402" max="6402" width="33.375" style="54" customWidth="1"/>
    <col min="6403" max="6405" width="20.625" style="54" customWidth="1"/>
    <col min="6406" max="6656" width="6.875" style="54"/>
    <col min="6657" max="6657" width="14.5" style="54" customWidth="1"/>
    <col min="6658" max="6658" width="33.375" style="54" customWidth="1"/>
    <col min="6659" max="6661" width="20.625" style="54" customWidth="1"/>
    <col min="6662" max="6912" width="6.875" style="54"/>
    <col min="6913" max="6913" width="14.5" style="54" customWidth="1"/>
    <col min="6914" max="6914" width="33.375" style="54" customWidth="1"/>
    <col min="6915" max="6917" width="20.625" style="54" customWidth="1"/>
    <col min="6918" max="7168" width="6.875" style="54"/>
    <col min="7169" max="7169" width="14.5" style="54" customWidth="1"/>
    <col min="7170" max="7170" width="33.375" style="54" customWidth="1"/>
    <col min="7171" max="7173" width="20.625" style="54" customWidth="1"/>
    <col min="7174" max="7424" width="6.875" style="54"/>
    <col min="7425" max="7425" width="14.5" style="54" customWidth="1"/>
    <col min="7426" max="7426" width="33.375" style="54" customWidth="1"/>
    <col min="7427" max="7429" width="20.625" style="54" customWidth="1"/>
    <col min="7430" max="7680" width="6.875" style="54"/>
    <col min="7681" max="7681" width="14.5" style="54" customWidth="1"/>
    <col min="7682" max="7682" width="33.375" style="54" customWidth="1"/>
    <col min="7683" max="7685" width="20.625" style="54" customWidth="1"/>
    <col min="7686" max="7936" width="6.875" style="54"/>
    <col min="7937" max="7937" width="14.5" style="54" customWidth="1"/>
    <col min="7938" max="7938" width="33.375" style="54" customWidth="1"/>
    <col min="7939" max="7941" width="20.625" style="54" customWidth="1"/>
    <col min="7942" max="8192" width="6.875" style="54"/>
    <col min="8193" max="8193" width="14.5" style="54" customWidth="1"/>
    <col min="8194" max="8194" width="33.375" style="54" customWidth="1"/>
    <col min="8195" max="8197" width="20.625" style="54" customWidth="1"/>
    <col min="8198" max="8448" width="6.875" style="54"/>
    <col min="8449" max="8449" width="14.5" style="54" customWidth="1"/>
    <col min="8450" max="8450" width="33.375" style="54" customWidth="1"/>
    <col min="8451" max="8453" width="20.625" style="54" customWidth="1"/>
    <col min="8454" max="8704" width="6.875" style="54"/>
    <col min="8705" max="8705" width="14.5" style="54" customWidth="1"/>
    <col min="8706" max="8706" width="33.375" style="54" customWidth="1"/>
    <col min="8707" max="8709" width="20.625" style="54" customWidth="1"/>
    <col min="8710" max="8960" width="6.875" style="54"/>
    <col min="8961" max="8961" width="14.5" style="54" customWidth="1"/>
    <col min="8962" max="8962" width="33.375" style="54" customWidth="1"/>
    <col min="8963" max="8965" width="20.625" style="54" customWidth="1"/>
    <col min="8966" max="9216" width="6.875" style="54"/>
    <col min="9217" max="9217" width="14.5" style="54" customWidth="1"/>
    <col min="9218" max="9218" width="33.375" style="54" customWidth="1"/>
    <col min="9219" max="9221" width="20.625" style="54" customWidth="1"/>
    <col min="9222" max="9472" width="6.875" style="54"/>
    <col min="9473" max="9473" width="14.5" style="54" customWidth="1"/>
    <col min="9474" max="9474" width="33.375" style="54" customWidth="1"/>
    <col min="9475" max="9477" width="20.625" style="54" customWidth="1"/>
    <col min="9478" max="9728" width="6.875" style="54"/>
    <col min="9729" max="9729" width="14.5" style="54" customWidth="1"/>
    <col min="9730" max="9730" width="33.375" style="54" customWidth="1"/>
    <col min="9731" max="9733" width="20.625" style="54" customWidth="1"/>
    <col min="9734" max="9984" width="6.875" style="54"/>
    <col min="9985" max="9985" width="14.5" style="54" customWidth="1"/>
    <col min="9986" max="9986" width="33.375" style="54" customWidth="1"/>
    <col min="9987" max="9989" width="20.625" style="54" customWidth="1"/>
    <col min="9990" max="10240" width="6.875" style="54"/>
    <col min="10241" max="10241" width="14.5" style="54" customWidth="1"/>
    <col min="10242" max="10242" width="33.375" style="54" customWidth="1"/>
    <col min="10243" max="10245" width="20.625" style="54" customWidth="1"/>
    <col min="10246" max="10496" width="6.875" style="54"/>
    <col min="10497" max="10497" width="14.5" style="54" customWidth="1"/>
    <col min="10498" max="10498" width="33.375" style="54" customWidth="1"/>
    <col min="10499" max="10501" width="20.625" style="54" customWidth="1"/>
    <col min="10502" max="10752" width="6.875" style="54"/>
    <col min="10753" max="10753" width="14.5" style="54" customWidth="1"/>
    <col min="10754" max="10754" width="33.375" style="54" customWidth="1"/>
    <col min="10755" max="10757" width="20.625" style="54" customWidth="1"/>
    <col min="10758" max="11008" width="6.875" style="54"/>
    <col min="11009" max="11009" width="14.5" style="54" customWidth="1"/>
    <col min="11010" max="11010" width="33.375" style="54" customWidth="1"/>
    <col min="11011" max="11013" width="20.625" style="54" customWidth="1"/>
    <col min="11014" max="11264" width="6.875" style="54"/>
    <col min="11265" max="11265" width="14.5" style="54" customWidth="1"/>
    <col min="11266" max="11266" width="33.375" style="54" customWidth="1"/>
    <col min="11267" max="11269" width="20.625" style="54" customWidth="1"/>
    <col min="11270" max="11520" width="6.875" style="54"/>
    <col min="11521" max="11521" width="14.5" style="54" customWidth="1"/>
    <col min="11522" max="11522" width="33.375" style="54" customWidth="1"/>
    <col min="11523" max="11525" width="20.625" style="54" customWidth="1"/>
    <col min="11526" max="11776" width="6.875" style="54"/>
    <col min="11777" max="11777" width="14.5" style="54" customWidth="1"/>
    <col min="11778" max="11778" width="33.375" style="54" customWidth="1"/>
    <col min="11779" max="11781" width="20.625" style="54" customWidth="1"/>
    <col min="11782" max="12032" width="6.875" style="54"/>
    <col min="12033" max="12033" width="14.5" style="54" customWidth="1"/>
    <col min="12034" max="12034" width="33.375" style="54" customWidth="1"/>
    <col min="12035" max="12037" width="20.625" style="54" customWidth="1"/>
    <col min="12038" max="12288" width="6.875" style="54"/>
    <col min="12289" max="12289" width="14.5" style="54" customWidth="1"/>
    <col min="12290" max="12290" width="33.375" style="54" customWidth="1"/>
    <col min="12291" max="12293" width="20.625" style="54" customWidth="1"/>
    <col min="12294" max="12544" width="6.875" style="54"/>
    <col min="12545" max="12545" width="14.5" style="54" customWidth="1"/>
    <col min="12546" max="12546" width="33.375" style="54" customWidth="1"/>
    <col min="12547" max="12549" width="20.625" style="54" customWidth="1"/>
    <col min="12550" max="12800" width="6.875" style="54"/>
    <col min="12801" max="12801" width="14.5" style="54" customWidth="1"/>
    <col min="12802" max="12802" width="33.375" style="54" customWidth="1"/>
    <col min="12803" max="12805" width="20.625" style="54" customWidth="1"/>
    <col min="12806" max="13056" width="6.875" style="54"/>
    <col min="13057" max="13057" width="14.5" style="54" customWidth="1"/>
    <col min="13058" max="13058" width="33.375" style="54" customWidth="1"/>
    <col min="13059" max="13061" width="20.625" style="54" customWidth="1"/>
    <col min="13062" max="13312" width="6.875" style="54"/>
    <col min="13313" max="13313" width="14.5" style="54" customWidth="1"/>
    <col min="13314" max="13314" width="33.375" style="54" customWidth="1"/>
    <col min="13315" max="13317" width="20.625" style="54" customWidth="1"/>
    <col min="13318" max="13568" width="6.875" style="54"/>
    <col min="13569" max="13569" width="14.5" style="54" customWidth="1"/>
    <col min="13570" max="13570" width="33.375" style="54" customWidth="1"/>
    <col min="13571" max="13573" width="20.625" style="54" customWidth="1"/>
    <col min="13574" max="13824" width="6.875" style="54"/>
    <col min="13825" max="13825" width="14.5" style="54" customWidth="1"/>
    <col min="13826" max="13826" width="33.375" style="54" customWidth="1"/>
    <col min="13827" max="13829" width="20.625" style="54" customWidth="1"/>
    <col min="13830" max="14080" width="6.875" style="54"/>
    <col min="14081" max="14081" width="14.5" style="54" customWidth="1"/>
    <col min="14082" max="14082" width="33.375" style="54" customWidth="1"/>
    <col min="14083" max="14085" width="20.625" style="54" customWidth="1"/>
    <col min="14086" max="14336" width="6.875" style="54"/>
    <col min="14337" max="14337" width="14.5" style="54" customWidth="1"/>
    <col min="14338" max="14338" width="33.375" style="54" customWidth="1"/>
    <col min="14339" max="14341" width="20.625" style="54" customWidth="1"/>
    <col min="14342" max="14592" width="6.875" style="54"/>
    <col min="14593" max="14593" width="14.5" style="54" customWidth="1"/>
    <col min="14594" max="14594" width="33.375" style="54" customWidth="1"/>
    <col min="14595" max="14597" width="20.625" style="54" customWidth="1"/>
    <col min="14598" max="14848" width="6.875" style="54"/>
    <col min="14849" max="14849" width="14.5" style="54" customWidth="1"/>
    <col min="14850" max="14850" width="33.375" style="54" customWidth="1"/>
    <col min="14851" max="14853" width="20.625" style="54" customWidth="1"/>
    <col min="14854" max="15104" width="6.875" style="54"/>
    <col min="15105" max="15105" width="14.5" style="54" customWidth="1"/>
    <col min="15106" max="15106" width="33.375" style="54" customWidth="1"/>
    <col min="15107" max="15109" width="20.625" style="54" customWidth="1"/>
    <col min="15110" max="15360" width="6.875" style="54"/>
    <col min="15361" max="15361" width="14.5" style="54" customWidth="1"/>
    <col min="15362" max="15362" width="33.375" style="54" customWidth="1"/>
    <col min="15363" max="15365" width="20.625" style="54" customWidth="1"/>
    <col min="15366" max="15616" width="6.875" style="54"/>
    <col min="15617" max="15617" width="14.5" style="54" customWidth="1"/>
    <col min="15618" max="15618" width="33.375" style="54" customWidth="1"/>
    <col min="15619" max="15621" width="20.625" style="54" customWidth="1"/>
    <col min="15622" max="15872" width="6.875" style="54"/>
    <col min="15873" max="15873" width="14.5" style="54" customWidth="1"/>
    <col min="15874" max="15874" width="33.375" style="54" customWidth="1"/>
    <col min="15875" max="15877" width="20.625" style="54" customWidth="1"/>
    <col min="15878" max="16128" width="6.875" style="54"/>
    <col min="16129" max="16129" width="14.5" style="54" customWidth="1"/>
    <col min="16130" max="16130" width="33.375" style="54" customWidth="1"/>
    <col min="16131" max="16133" width="20.625" style="54" customWidth="1"/>
    <col min="16134" max="16384" width="6.875" style="54"/>
  </cols>
  <sheetData>
    <row r="1" customHeight="1" spans="1:5">
      <c r="A1" s="55" t="s">
        <v>382</v>
      </c>
      <c r="E1" s="153"/>
    </row>
    <row r="2" ht="44.25" customHeight="1" spans="1:5">
      <c r="A2" s="154" t="s">
        <v>383</v>
      </c>
      <c r="B2" s="155"/>
      <c r="C2" s="155"/>
      <c r="D2" s="155"/>
      <c r="E2" s="155"/>
    </row>
    <row r="3" customHeight="1" spans="1:5">
      <c r="A3" s="155"/>
      <c r="B3" s="155"/>
      <c r="C3" s="155"/>
      <c r="D3" s="155"/>
      <c r="E3" s="155"/>
    </row>
    <row r="4" s="146" customFormat="1" customHeight="1" spans="1:5">
      <c r="A4" s="63"/>
      <c r="B4" s="62"/>
      <c r="C4" s="62"/>
      <c r="D4" s="62"/>
      <c r="E4" s="156" t="s">
        <v>313</v>
      </c>
    </row>
    <row r="5" s="146" customFormat="1" customHeight="1" spans="1:5">
      <c r="A5" s="85" t="s">
        <v>384</v>
      </c>
      <c r="B5" s="85"/>
      <c r="C5" s="85" t="s">
        <v>385</v>
      </c>
      <c r="D5" s="85"/>
      <c r="E5" s="85"/>
    </row>
    <row r="6" s="146" customFormat="1" customHeight="1" spans="1:5">
      <c r="A6" s="85" t="s">
        <v>341</v>
      </c>
      <c r="B6" s="85" t="s">
        <v>342</v>
      </c>
      <c r="C6" s="85" t="s">
        <v>318</v>
      </c>
      <c r="D6" s="85" t="s">
        <v>386</v>
      </c>
      <c r="E6" s="85" t="s">
        <v>387</v>
      </c>
    </row>
    <row r="7" s="146" customFormat="1" customHeight="1" spans="1:10">
      <c r="A7" s="157" t="s">
        <v>388</v>
      </c>
      <c r="B7" s="158" t="s">
        <v>389</v>
      </c>
      <c r="C7" s="69">
        <f>SUM(D7:E7)</f>
        <v>1064.27</v>
      </c>
      <c r="D7" s="69">
        <f>SUM(D8,D20,D34)</f>
        <v>837.6</v>
      </c>
      <c r="E7" s="69">
        <f>SUM(E8,E20,E34)</f>
        <v>226.67</v>
      </c>
      <c r="J7" s="135"/>
    </row>
    <row r="8" s="146" customFormat="1" customHeight="1" spans="1:7">
      <c r="A8" s="159" t="s">
        <v>390</v>
      </c>
      <c r="B8" s="160" t="s">
        <v>391</v>
      </c>
      <c r="C8" s="161">
        <f>SUM(D8:E8)</f>
        <v>685.52</v>
      </c>
      <c r="D8" s="161">
        <f>SUM(D9:D19)</f>
        <v>685.52</v>
      </c>
      <c r="E8" s="69"/>
      <c r="G8" s="135"/>
    </row>
    <row r="9" s="146" customFormat="1" customHeight="1" spans="1:11">
      <c r="A9" s="159" t="s">
        <v>392</v>
      </c>
      <c r="B9" s="160" t="s">
        <v>393</v>
      </c>
      <c r="C9" s="161">
        <f t="shared" ref="C9:C39" si="0">SUM(D9:E9)</f>
        <v>161.21</v>
      </c>
      <c r="D9" s="69">
        <v>161.21</v>
      </c>
      <c r="E9" s="69"/>
      <c r="F9" s="135"/>
      <c r="G9" s="135"/>
      <c r="K9" s="135"/>
    </row>
    <row r="10" s="146" customFormat="1" customHeight="1" spans="1:8">
      <c r="A10" s="159" t="s">
        <v>394</v>
      </c>
      <c r="B10" s="160" t="s">
        <v>395</v>
      </c>
      <c r="C10" s="161">
        <f t="shared" si="0"/>
        <v>119.88</v>
      </c>
      <c r="D10" s="69">
        <v>119.88</v>
      </c>
      <c r="E10" s="69"/>
      <c r="F10" s="135"/>
      <c r="H10" s="135"/>
    </row>
    <row r="11" s="146" customFormat="1" customHeight="1" spans="1:8">
      <c r="A11" s="159" t="s">
        <v>396</v>
      </c>
      <c r="B11" s="160" t="s">
        <v>397</v>
      </c>
      <c r="C11" s="161">
        <f t="shared" si="0"/>
        <v>126.69</v>
      </c>
      <c r="D11" s="69">
        <v>126.69</v>
      </c>
      <c r="E11" s="69"/>
      <c r="F11" s="135"/>
      <c r="H11" s="135"/>
    </row>
    <row r="12" s="146" customFormat="1" customHeight="1" spans="1:8">
      <c r="A12" s="159" t="s">
        <v>398</v>
      </c>
      <c r="B12" s="160" t="s">
        <v>399</v>
      </c>
      <c r="C12" s="161">
        <f t="shared" si="0"/>
        <v>40.55</v>
      </c>
      <c r="D12" s="69">
        <v>40.55</v>
      </c>
      <c r="E12" s="69"/>
      <c r="F12" s="135"/>
      <c r="G12" s="135"/>
      <c r="H12" s="135"/>
    </row>
    <row r="13" s="146" customFormat="1" customHeight="1" spans="1:10">
      <c r="A13" s="159" t="s">
        <v>400</v>
      </c>
      <c r="B13" s="160" t="s">
        <v>401</v>
      </c>
      <c r="C13" s="161">
        <f t="shared" si="0"/>
        <v>48.87</v>
      </c>
      <c r="D13" s="69">
        <v>48.87</v>
      </c>
      <c r="E13" s="69"/>
      <c r="F13" s="135"/>
      <c r="J13" s="135"/>
    </row>
    <row r="14" s="146" customFormat="1" customHeight="1" spans="1:11">
      <c r="A14" s="159" t="s">
        <v>402</v>
      </c>
      <c r="B14" s="160" t="s">
        <v>403</v>
      </c>
      <c r="C14" s="161">
        <f t="shared" si="0"/>
        <v>24.43</v>
      </c>
      <c r="D14" s="69">
        <v>24.43</v>
      </c>
      <c r="E14" s="69"/>
      <c r="F14" s="135"/>
      <c r="G14" s="135"/>
      <c r="K14" s="135"/>
    </row>
    <row r="15" s="146" customFormat="1" customHeight="1" spans="1:11">
      <c r="A15" s="159" t="s">
        <v>404</v>
      </c>
      <c r="B15" s="160" t="s">
        <v>405</v>
      </c>
      <c r="C15" s="161">
        <f t="shared" si="0"/>
        <v>36.17</v>
      </c>
      <c r="D15" s="69">
        <v>36.17</v>
      </c>
      <c r="E15" s="69"/>
      <c r="F15" s="135"/>
      <c r="G15" s="135"/>
      <c r="H15" s="135"/>
      <c r="K15" s="135"/>
    </row>
    <row r="16" s="146" customFormat="1" customHeight="1" spans="1:11">
      <c r="A16" s="159" t="s">
        <v>406</v>
      </c>
      <c r="B16" s="160" t="s">
        <v>407</v>
      </c>
      <c r="C16" s="161">
        <f t="shared" si="0"/>
        <v>2.55</v>
      </c>
      <c r="D16" s="69">
        <v>2.55</v>
      </c>
      <c r="E16" s="69"/>
      <c r="F16" s="135"/>
      <c r="G16" s="135"/>
      <c r="K16" s="135"/>
    </row>
    <row r="17" s="146" customFormat="1" customHeight="1" spans="1:11">
      <c r="A17" s="159" t="s">
        <v>408</v>
      </c>
      <c r="B17" s="160" t="s">
        <v>409</v>
      </c>
      <c r="C17" s="161">
        <f t="shared" si="0"/>
        <v>38.3</v>
      </c>
      <c r="D17" s="69">
        <v>38.3</v>
      </c>
      <c r="E17" s="69"/>
      <c r="F17" s="135"/>
      <c r="G17" s="135"/>
      <c r="K17" s="135"/>
    </row>
    <row r="18" s="146" customFormat="1" customHeight="1" spans="1:11">
      <c r="A18" s="159" t="s">
        <v>410</v>
      </c>
      <c r="B18" s="160" t="s">
        <v>411</v>
      </c>
      <c r="C18" s="161">
        <f t="shared" si="0"/>
        <v>5.6</v>
      </c>
      <c r="D18" s="69">
        <v>5.6</v>
      </c>
      <c r="E18" s="69"/>
      <c r="F18" s="135"/>
      <c r="G18" s="135"/>
      <c r="I18" s="135"/>
      <c r="K18" s="135"/>
    </row>
    <row r="19" s="146" customFormat="1" customHeight="1" spans="1:11">
      <c r="A19" s="159" t="s">
        <v>412</v>
      </c>
      <c r="B19" s="160" t="s">
        <v>413</v>
      </c>
      <c r="C19" s="161">
        <f t="shared" si="0"/>
        <v>81.27</v>
      </c>
      <c r="D19" s="69">
        <v>81.27</v>
      </c>
      <c r="E19" s="69"/>
      <c r="F19" s="135"/>
      <c r="G19" s="135"/>
      <c r="K19" s="135"/>
    </row>
    <row r="20" s="146" customFormat="1" customHeight="1" spans="1:7">
      <c r="A20" s="159" t="s">
        <v>414</v>
      </c>
      <c r="B20" s="160" t="s">
        <v>415</v>
      </c>
      <c r="C20" s="161">
        <f t="shared" si="0"/>
        <v>226.67</v>
      </c>
      <c r="D20" s="161"/>
      <c r="E20" s="69">
        <f>SUM(E21:E33)</f>
        <v>226.67</v>
      </c>
      <c r="F20" s="135"/>
      <c r="G20" s="135"/>
    </row>
    <row r="21" s="146" customFormat="1" customHeight="1" spans="1:14">
      <c r="A21" s="159" t="s">
        <v>416</v>
      </c>
      <c r="B21" s="162" t="s">
        <v>417</v>
      </c>
      <c r="C21" s="161">
        <f t="shared" si="0"/>
        <v>57.75</v>
      </c>
      <c r="D21" s="69"/>
      <c r="E21" s="69">
        <v>57.75</v>
      </c>
      <c r="F21" s="135"/>
      <c r="G21" s="135"/>
      <c r="H21" s="135"/>
      <c r="N21" s="135"/>
    </row>
    <row r="22" s="146" customFormat="1" customHeight="1" spans="1:6">
      <c r="A22" s="159" t="s">
        <v>418</v>
      </c>
      <c r="B22" s="163" t="s">
        <v>419</v>
      </c>
      <c r="C22" s="161">
        <f t="shared" si="0"/>
        <v>0.2</v>
      </c>
      <c r="D22" s="69"/>
      <c r="E22" s="69">
        <v>0.2</v>
      </c>
      <c r="F22" s="135"/>
    </row>
    <row r="23" s="146" customFormat="1" customHeight="1" spans="1:12">
      <c r="A23" s="159" t="s">
        <v>420</v>
      </c>
      <c r="B23" s="163" t="s">
        <v>421</v>
      </c>
      <c r="C23" s="161">
        <f t="shared" si="0"/>
        <v>8</v>
      </c>
      <c r="D23" s="69"/>
      <c r="E23" s="69">
        <v>8</v>
      </c>
      <c r="F23" s="135"/>
      <c r="G23" s="135"/>
      <c r="I23" s="135"/>
      <c r="L23" s="135"/>
    </row>
    <row r="24" s="146" customFormat="1" customHeight="1" spans="1:8">
      <c r="A24" s="159" t="s">
        <v>422</v>
      </c>
      <c r="B24" s="163" t="s">
        <v>423</v>
      </c>
      <c r="C24" s="161">
        <f t="shared" si="0"/>
        <v>11.23</v>
      </c>
      <c r="D24" s="69"/>
      <c r="E24" s="69">
        <v>11.23</v>
      </c>
      <c r="F24" s="135"/>
      <c r="G24" s="135"/>
      <c r="H24" s="135"/>
    </row>
    <row r="25" s="146" customFormat="1" customHeight="1" spans="1:7">
      <c r="A25" s="159" t="s">
        <v>424</v>
      </c>
      <c r="B25" s="162" t="s">
        <v>425</v>
      </c>
      <c r="C25" s="161">
        <f t="shared" si="0"/>
        <v>73.8</v>
      </c>
      <c r="D25" s="69"/>
      <c r="E25" s="69">
        <v>73.8</v>
      </c>
      <c r="F25" s="135"/>
      <c r="G25" s="135"/>
    </row>
    <row r="26" s="146" customFormat="1" customHeight="1" spans="1:10">
      <c r="A26" s="159" t="s">
        <v>426</v>
      </c>
      <c r="B26" s="163" t="s">
        <v>427</v>
      </c>
      <c r="C26" s="161">
        <f t="shared" si="0"/>
        <v>3.4</v>
      </c>
      <c r="D26" s="69"/>
      <c r="E26" s="69">
        <v>3.4</v>
      </c>
      <c r="F26" s="135"/>
      <c r="G26" s="135"/>
      <c r="H26" s="135"/>
      <c r="I26" s="135"/>
      <c r="J26" s="135"/>
    </row>
    <row r="27" s="146" customFormat="1" customHeight="1" spans="1:8">
      <c r="A27" s="159" t="s">
        <v>428</v>
      </c>
      <c r="B27" s="163" t="s">
        <v>429</v>
      </c>
      <c r="C27" s="161">
        <f t="shared" si="0"/>
        <v>4.46</v>
      </c>
      <c r="D27" s="69"/>
      <c r="E27" s="69">
        <v>4.46</v>
      </c>
      <c r="F27" s="135"/>
      <c r="G27" s="135"/>
      <c r="H27" s="135"/>
    </row>
    <row r="28" s="146" customFormat="1" customHeight="1" spans="1:9">
      <c r="A28" s="159" t="s">
        <v>430</v>
      </c>
      <c r="B28" s="163" t="s">
        <v>431</v>
      </c>
      <c r="C28" s="161">
        <f t="shared" si="0"/>
        <v>10.6</v>
      </c>
      <c r="D28" s="69"/>
      <c r="E28" s="69">
        <v>10.6</v>
      </c>
      <c r="F28" s="135"/>
      <c r="I28" s="135"/>
    </row>
    <row r="29" s="146" customFormat="1" customHeight="1" spans="1:9">
      <c r="A29" s="159" t="s">
        <v>432</v>
      </c>
      <c r="B29" s="162" t="s">
        <v>433</v>
      </c>
      <c r="C29" s="161">
        <f t="shared" si="0"/>
        <v>5.96</v>
      </c>
      <c r="D29" s="69"/>
      <c r="E29" s="69">
        <v>5.96</v>
      </c>
      <c r="F29" s="135"/>
      <c r="G29" s="135"/>
      <c r="H29" s="135"/>
      <c r="I29" s="135"/>
    </row>
    <row r="30" s="146" customFormat="1" customHeight="1" spans="1:7">
      <c r="A30" s="159" t="s">
        <v>434</v>
      </c>
      <c r="B30" s="163" t="s">
        <v>435</v>
      </c>
      <c r="C30" s="161">
        <f t="shared" si="0"/>
        <v>4.84</v>
      </c>
      <c r="D30" s="69"/>
      <c r="E30" s="69">
        <v>4.84</v>
      </c>
      <c r="F30" s="135"/>
      <c r="G30" s="135"/>
    </row>
    <row r="31" s="146" customFormat="1" customHeight="1" spans="1:16">
      <c r="A31" s="159" t="s">
        <v>436</v>
      </c>
      <c r="B31" s="163" t="s">
        <v>437</v>
      </c>
      <c r="C31" s="161">
        <f t="shared" si="0"/>
        <v>10.5</v>
      </c>
      <c r="D31" s="69"/>
      <c r="E31" s="69">
        <v>10.5</v>
      </c>
      <c r="F31" s="135"/>
      <c r="G31" s="135"/>
      <c r="I31" s="135"/>
      <c r="P31" s="135"/>
    </row>
    <row r="32" s="146" customFormat="1" customHeight="1" spans="1:16">
      <c r="A32" s="159" t="s">
        <v>438</v>
      </c>
      <c r="B32" s="163" t="s">
        <v>439</v>
      </c>
      <c r="C32" s="161">
        <f t="shared" si="0"/>
        <v>28.61</v>
      </c>
      <c r="D32" s="69"/>
      <c r="E32" s="69">
        <v>28.61</v>
      </c>
      <c r="F32" s="135"/>
      <c r="G32" s="135"/>
      <c r="H32" s="135"/>
      <c r="P32" s="135"/>
    </row>
    <row r="33" s="146" customFormat="1" customHeight="1" spans="1:9">
      <c r="A33" s="159" t="s">
        <v>440</v>
      </c>
      <c r="B33" s="163" t="s">
        <v>441</v>
      </c>
      <c r="C33" s="161">
        <f t="shared" si="0"/>
        <v>7.32</v>
      </c>
      <c r="D33" s="69"/>
      <c r="E33" s="69">
        <v>7.32</v>
      </c>
      <c r="F33" s="135"/>
      <c r="G33" s="135"/>
      <c r="H33" s="135"/>
      <c r="I33" s="135"/>
    </row>
    <row r="34" s="146" customFormat="1" customHeight="1" spans="1:8">
      <c r="A34" s="159" t="s">
        <v>442</v>
      </c>
      <c r="B34" s="160" t="s">
        <v>443</v>
      </c>
      <c r="C34" s="161">
        <f t="shared" si="0"/>
        <v>152.08</v>
      </c>
      <c r="D34" s="161">
        <f>SUM(D35:D39)</f>
        <v>152.08</v>
      </c>
      <c r="E34" s="69"/>
      <c r="F34" s="135"/>
      <c r="H34" s="135"/>
    </row>
    <row r="35" s="146" customFormat="1" customHeight="1" spans="1:8">
      <c r="A35" s="164" t="s">
        <v>444</v>
      </c>
      <c r="B35" s="163" t="s">
        <v>445</v>
      </c>
      <c r="C35" s="161">
        <f t="shared" si="0"/>
        <v>10.26</v>
      </c>
      <c r="D35" s="161">
        <v>10.26</v>
      </c>
      <c r="E35" s="69"/>
      <c r="F35" s="135"/>
      <c r="H35" s="135"/>
    </row>
    <row r="36" s="146" customFormat="1" customHeight="1" spans="1:7">
      <c r="A36" s="159" t="s">
        <v>446</v>
      </c>
      <c r="B36" s="163" t="s">
        <v>447</v>
      </c>
      <c r="C36" s="161">
        <f t="shared" si="0"/>
        <v>4.5</v>
      </c>
      <c r="D36" s="69">
        <v>4.5</v>
      </c>
      <c r="E36" s="69"/>
      <c r="F36" s="135"/>
      <c r="G36" s="135"/>
    </row>
    <row r="37" s="146" customFormat="1" customHeight="1" spans="1:8">
      <c r="A37" s="159" t="s">
        <v>448</v>
      </c>
      <c r="B37" s="163" t="s">
        <v>411</v>
      </c>
      <c r="C37" s="161">
        <f t="shared" si="0"/>
        <v>12.4</v>
      </c>
      <c r="D37" s="69">
        <v>12.4</v>
      </c>
      <c r="E37" s="69"/>
      <c r="F37" s="135"/>
      <c r="G37" s="135"/>
      <c r="H37" s="135"/>
    </row>
    <row r="38" s="146" customFormat="1" customHeight="1" spans="1:7">
      <c r="A38" s="159" t="s">
        <v>449</v>
      </c>
      <c r="B38" s="163" t="s">
        <v>450</v>
      </c>
      <c r="C38" s="161">
        <f t="shared" si="0"/>
        <v>0.01</v>
      </c>
      <c r="D38" s="69">
        <v>0.01</v>
      </c>
      <c r="E38" s="69"/>
      <c r="F38" s="135"/>
      <c r="G38" s="135"/>
    </row>
    <row r="39" s="146" customFormat="1" customHeight="1" spans="1:6">
      <c r="A39" s="159" t="s">
        <v>451</v>
      </c>
      <c r="B39" s="163" t="s">
        <v>452</v>
      </c>
      <c r="C39" s="161">
        <f t="shared" si="0"/>
        <v>124.91</v>
      </c>
      <c r="D39" s="69">
        <v>124.91</v>
      </c>
      <c r="E39" s="69"/>
      <c r="F39" s="135"/>
    </row>
    <row r="40" customHeight="1" spans="3:5">
      <c r="C40" s="56"/>
      <c r="D40" s="56"/>
      <c r="E40" s="56"/>
    </row>
    <row r="41" customHeight="1" spans="4:14">
      <c r="D41" s="56"/>
      <c r="E41" s="56"/>
      <c r="F41" s="56"/>
      <c r="N41" s="5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K7" sqref="K7"/>
    </sheetView>
  </sheetViews>
  <sheetFormatPr defaultColWidth="6.875" defaultRowHeight="12.75" customHeight="1"/>
  <cols>
    <col min="1" max="2" width="7.625" style="54" customWidth="1"/>
    <col min="3" max="3" width="12.625" style="54" customWidth="1"/>
    <col min="4" max="4" width="9.625" style="54" customWidth="1"/>
    <col min="5" max="5" width="10.375" style="54" customWidth="1"/>
    <col min="6" max="6" width="8" style="54" customWidth="1"/>
    <col min="7" max="8" width="9.5" style="54" customWidth="1"/>
    <col min="9" max="9" width="12.625" style="54" customWidth="1"/>
    <col min="10" max="10" width="9.75" style="54" customWidth="1"/>
    <col min="11" max="11" width="8.75" style="54" customWidth="1"/>
    <col min="12" max="12" width="13.625" style="54" customWidth="1"/>
    <col min="13" max="256" width="6.875" style="54"/>
    <col min="257" max="268" width="11.625" style="54" customWidth="1"/>
    <col min="269" max="512" width="6.875" style="54"/>
    <col min="513" max="524" width="11.625" style="54" customWidth="1"/>
    <col min="525" max="768" width="6.875" style="54"/>
    <col min="769" max="780" width="11.625" style="54" customWidth="1"/>
    <col min="781" max="1024" width="6.875" style="54"/>
    <col min="1025" max="1036" width="11.625" style="54" customWidth="1"/>
    <col min="1037" max="1280" width="6.875" style="54"/>
    <col min="1281" max="1292" width="11.625" style="54" customWidth="1"/>
    <col min="1293" max="1536" width="6.875" style="54"/>
    <col min="1537" max="1548" width="11.625" style="54" customWidth="1"/>
    <col min="1549" max="1792" width="6.875" style="54"/>
    <col min="1793" max="1804" width="11.625" style="54" customWidth="1"/>
    <col min="1805" max="2048" width="6.875" style="54"/>
    <col min="2049" max="2060" width="11.625" style="54" customWidth="1"/>
    <col min="2061" max="2304" width="6.875" style="54"/>
    <col min="2305" max="2316" width="11.625" style="54" customWidth="1"/>
    <col min="2317" max="2560" width="6.875" style="54"/>
    <col min="2561" max="2572" width="11.625" style="54" customWidth="1"/>
    <col min="2573" max="2816" width="6.875" style="54"/>
    <col min="2817" max="2828" width="11.625" style="54" customWidth="1"/>
    <col min="2829" max="3072" width="6.875" style="54"/>
    <col min="3073" max="3084" width="11.625" style="54" customWidth="1"/>
    <col min="3085" max="3328" width="6.875" style="54"/>
    <col min="3329" max="3340" width="11.625" style="54" customWidth="1"/>
    <col min="3341" max="3584" width="6.875" style="54"/>
    <col min="3585" max="3596" width="11.625" style="54" customWidth="1"/>
    <col min="3597" max="3840" width="6.875" style="54"/>
    <col min="3841" max="3852" width="11.625" style="54" customWidth="1"/>
    <col min="3853" max="4096" width="6.875" style="54"/>
    <col min="4097" max="4108" width="11.625" style="54" customWidth="1"/>
    <col min="4109" max="4352" width="6.875" style="54"/>
    <col min="4353" max="4364" width="11.625" style="54" customWidth="1"/>
    <col min="4365" max="4608" width="6.875" style="54"/>
    <col min="4609" max="4620" width="11.625" style="54" customWidth="1"/>
    <col min="4621" max="4864" width="6.875" style="54"/>
    <col min="4865" max="4876" width="11.625" style="54" customWidth="1"/>
    <col min="4877" max="5120" width="6.875" style="54"/>
    <col min="5121" max="5132" width="11.625" style="54" customWidth="1"/>
    <col min="5133" max="5376" width="6.875" style="54"/>
    <col min="5377" max="5388" width="11.625" style="54" customWidth="1"/>
    <col min="5389" max="5632" width="6.875" style="54"/>
    <col min="5633" max="5644" width="11.625" style="54" customWidth="1"/>
    <col min="5645" max="5888" width="6.875" style="54"/>
    <col min="5889" max="5900" width="11.625" style="54" customWidth="1"/>
    <col min="5901" max="6144" width="6.875" style="54"/>
    <col min="6145" max="6156" width="11.625" style="54" customWidth="1"/>
    <col min="6157" max="6400" width="6.875" style="54"/>
    <col min="6401" max="6412" width="11.625" style="54" customWidth="1"/>
    <col min="6413" max="6656" width="6.875" style="54"/>
    <col min="6657" max="6668" width="11.625" style="54" customWidth="1"/>
    <col min="6669" max="6912" width="6.875" style="54"/>
    <col min="6913" max="6924" width="11.625" style="54" customWidth="1"/>
    <col min="6925" max="7168" width="6.875" style="54"/>
    <col min="7169" max="7180" width="11.625" style="54" customWidth="1"/>
    <col min="7181" max="7424" width="6.875" style="54"/>
    <col min="7425" max="7436" width="11.625" style="54" customWidth="1"/>
    <col min="7437" max="7680" width="6.875" style="54"/>
    <col min="7681" max="7692" width="11.625" style="54" customWidth="1"/>
    <col min="7693" max="7936" width="6.875" style="54"/>
    <col min="7937" max="7948" width="11.625" style="54" customWidth="1"/>
    <col min="7949" max="8192" width="6.875" style="54"/>
    <col min="8193" max="8204" width="11.625" style="54" customWidth="1"/>
    <col min="8205" max="8448" width="6.875" style="54"/>
    <col min="8449" max="8460" width="11.625" style="54" customWidth="1"/>
    <col min="8461" max="8704" width="6.875" style="54"/>
    <col min="8705" max="8716" width="11.625" style="54" customWidth="1"/>
    <col min="8717" max="8960" width="6.875" style="54"/>
    <col min="8961" max="8972" width="11.625" style="54" customWidth="1"/>
    <col min="8973" max="9216" width="6.875" style="54"/>
    <col min="9217" max="9228" width="11.625" style="54" customWidth="1"/>
    <col min="9229" max="9472" width="6.875" style="54"/>
    <col min="9473" max="9484" width="11.625" style="54" customWidth="1"/>
    <col min="9485" max="9728" width="6.875" style="54"/>
    <col min="9729" max="9740" width="11.625" style="54" customWidth="1"/>
    <col min="9741" max="9984" width="6.875" style="54"/>
    <col min="9985" max="9996" width="11.625" style="54" customWidth="1"/>
    <col min="9997" max="10240" width="6.875" style="54"/>
    <col min="10241" max="10252" width="11.625" style="54" customWidth="1"/>
    <col min="10253" max="10496" width="6.875" style="54"/>
    <col min="10497" max="10508" width="11.625" style="54" customWidth="1"/>
    <col min="10509" max="10752" width="6.875" style="54"/>
    <col min="10753" max="10764" width="11.625" style="54" customWidth="1"/>
    <col min="10765" max="11008" width="6.875" style="54"/>
    <col min="11009" max="11020" width="11.625" style="54" customWidth="1"/>
    <col min="11021" max="11264" width="6.875" style="54"/>
    <col min="11265" max="11276" width="11.625" style="54" customWidth="1"/>
    <col min="11277" max="11520" width="6.875" style="54"/>
    <col min="11521" max="11532" width="11.625" style="54" customWidth="1"/>
    <col min="11533" max="11776" width="6.875" style="54"/>
    <col min="11777" max="11788" width="11.625" style="54" customWidth="1"/>
    <col min="11789" max="12032" width="6.875" style="54"/>
    <col min="12033" max="12044" width="11.625" style="54" customWidth="1"/>
    <col min="12045" max="12288" width="6.875" style="54"/>
    <col min="12289" max="12300" width="11.625" style="54" customWidth="1"/>
    <col min="12301" max="12544" width="6.875" style="54"/>
    <col min="12545" max="12556" width="11.625" style="54" customWidth="1"/>
    <col min="12557" max="12800" width="6.875" style="54"/>
    <col min="12801" max="12812" width="11.625" style="54" customWidth="1"/>
    <col min="12813" max="13056" width="6.875" style="54"/>
    <col min="13057" max="13068" width="11.625" style="54" customWidth="1"/>
    <col min="13069" max="13312" width="6.875" style="54"/>
    <col min="13313" max="13324" width="11.625" style="54" customWidth="1"/>
    <col min="13325" max="13568" width="6.875" style="54"/>
    <col min="13569" max="13580" width="11.625" style="54" customWidth="1"/>
    <col min="13581" max="13824" width="6.875" style="54"/>
    <col min="13825" max="13836" width="11.625" style="54" customWidth="1"/>
    <col min="13837" max="14080" width="6.875" style="54"/>
    <col min="14081" max="14092" width="11.625" style="54" customWidth="1"/>
    <col min="14093" max="14336" width="6.875" style="54"/>
    <col min="14337" max="14348" width="11.625" style="54" customWidth="1"/>
    <col min="14349" max="14592" width="6.875" style="54"/>
    <col min="14593" max="14604" width="11.625" style="54" customWidth="1"/>
    <col min="14605" max="14848" width="6.875" style="54"/>
    <col min="14849" max="14860" width="11.625" style="54" customWidth="1"/>
    <col min="14861" max="15104" width="6.875" style="54"/>
    <col min="15105" max="15116" width="11.625" style="54" customWidth="1"/>
    <col min="15117" max="15360" width="6.875" style="54"/>
    <col min="15361" max="15372" width="11.625" style="54" customWidth="1"/>
    <col min="15373" max="15616" width="6.875" style="54"/>
    <col min="15617" max="15628" width="11.625" style="54" customWidth="1"/>
    <col min="15629" max="15872" width="6.875" style="54"/>
    <col min="15873" max="15884" width="11.625" style="54" customWidth="1"/>
    <col min="15885" max="16128" width="6.875" style="54"/>
    <col min="16129" max="16140" width="11.625" style="54" customWidth="1"/>
    <col min="16141" max="16384" width="6.875" style="54"/>
  </cols>
  <sheetData>
    <row r="1" ht="20.1" customHeight="1" spans="1:12">
      <c r="A1" s="55" t="s">
        <v>453</v>
      </c>
      <c r="G1" s="145"/>
      <c r="L1" s="151"/>
    </row>
    <row r="2" ht="27" customHeight="1" spans="1:12">
      <c r="A2" s="136" t="s">
        <v>454</v>
      </c>
      <c r="B2" s="137"/>
      <c r="C2" s="137"/>
      <c r="D2" s="137"/>
      <c r="E2" s="137"/>
      <c r="F2" s="137"/>
      <c r="G2" s="136"/>
      <c r="H2" s="137"/>
      <c r="I2" s="137"/>
      <c r="J2" s="137"/>
      <c r="K2" s="137"/>
      <c r="L2" s="137"/>
    </row>
    <row r="3" ht="20.1" customHeight="1" spans="1:12">
      <c r="A3" s="146"/>
      <c r="B3" s="146"/>
      <c r="C3" s="146"/>
      <c r="D3" s="146"/>
      <c r="E3" s="146"/>
      <c r="F3" s="146"/>
      <c r="G3" s="146"/>
      <c r="H3" s="146"/>
      <c r="I3" s="146"/>
      <c r="J3" s="146"/>
      <c r="K3" s="146"/>
      <c r="L3" s="64" t="s">
        <v>313</v>
      </c>
    </row>
    <row r="4" ht="45" customHeight="1" spans="1:12">
      <c r="A4" s="85" t="s">
        <v>455</v>
      </c>
      <c r="B4" s="85"/>
      <c r="C4" s="85"/>
      <c r="D4" s="85"/>
      <c r="E4" s="85"/>
      <c r="F4" s="141"/>
      <c r="G4" s="85" t="s">
        <v>340</v>
      </c>
      <c r="H4" s="85"/>
      <c r="I4" s="85"/>
      <c r="J4" s="85"/>
      <c r="K4" s="85"/>
      <c r="L4" s="85"/>
    </row>
    <row r="5" ht="41" customHeight="1" spans="1:12">
      <c r="A5" s="113" t="s">
        <v>318</v>
      </c>
      <c r="B5" s="147" t="s">
        <v>456</v>
      </c>
      <c r="C5" s="113" t="s">
        <v>457</v>
      </c>
      <c r="D5" s="113"/>
      <c r="E5" s="113"/>
      <c r="F5" s="148" t="s">
        <v>458</v>
      </c>
      <c r="G5" s="85" t="s">
        <v>318</v>
      </c>
      <c r="H5" s="50" t="s">
        <v>456</v>
      </c>
      <c r="I5" s="85" t="s">
        <v>457</v>
      </c>
      <c r="J5" s="85"/>
      <c r="K5" s="85"/>
      <c r="L5" s="85" t="s">
        <v>458</v>
      </c>
    </row>
    <row r="6" ht="45" customHeight="1" spans="1:12">
      <c r="A6" s="142"/>
      <c r="B6" s="65"/>
      <c r="C6" s="143" t="s">
        <v>343</v>
      </c>
      <c r="D6" s="149" t="s">
        <v>459</v>
      </c>
      <c r="E6" s="149" t="s">
        <v>460</v>
      </c>
      <c r="F6" s="65"/>
      <c r="G6" s="85"/>
      <c r="H6" s="50"/>
      <c r="I6" s="85" t="s">
        <v>343</v>
      </c>
      <c r="J6" s="50" t="s">
        <v>459</v>
      </c>
      <c r="K6" s="50" t="s">
        <v>460</v>
      </c>
      <c r="L6" s="85"/>
    </row>
    <row r="7" ht="28.5" customHeight="1" spans="1:12">
      <c r="A7" s="69">
        <v>51.6</v>
      </c>
      <c r="B7" s="69"/>
      <c r="C7" s="69">
        <v>51.6</v>
      </c>
      <c r="D7" s="92"/>
      <c r="E7" s="69">
        <v>41</v>
      </c>
      <c r="F7" s="150">
        <v>10.6</v>
      </c>
      <c r="G7" s="96">
        <f>I7+L7</f>
        <v>21.1</v>
      </c>
      <c r="H7" s="69"/>
      <c r="I7" s="152">
        <v>10.5</v>
      </c>
      <c r="J7" s="95"/>
      <c r="K7" s="96">
        <v>10.5</v>
      </c>
      <c r="L7" s="69">
        <v>10.6</v>
      </c>
    </row>
    <row r="8" ht="22.5" customHeight="1" spans="2:12">
      <c r="B8" s="56"/>
      <c r="G8" s="56"/>
      <c r="H8" s="56"/>
      <c r="I8" s="56"/>
      <c r="J8" s="56"/>
      <c r="K8" s="56"/>
      <c r="L8" s="56"/>
    </row>
    <row r="9" customHeight="1" spans="7:12">
      <c r="G9" s="56"/>
      <c r="H9" s="56"/>
      <c r="I9" s="56"/>
      <c r="J9" s="56"/>
      <c r="K9" s="56"/>
      <c r="L9" s="56"/>
    </row>
    <row r="10" customHeight="1" spans="7:12">
      <c r="G10" s="56"/>
      <c r="H10" s="56"/>
      <c r="I10" s="56"/>
      <c r="J10" s="56"/>
      <c r="K10" s="56"/>
      <c r="L10" s="56"/>
    </row>
    <row r="11" customHeight="1" spans="7:12">
      <c r="G11" s="56"/>
      <c r="H11" s="56"/>
      <c r="I11" s="56"/>
      <c r="L11" s="56"/>
    </row>
    <row r="12" customHeight="1" spans="6:11">
      <c r="F12" s="56"/>
      <c r="G12" s="56"/>
      <c r="H12" s="56"/>
      <c r="I12" s="56"/>
      <c r="J12" s="56"/>
      <c r="K12" s="56"/>
    </row>
    <row r="13" customHeight="1" spans="4:9">
      <c r="D13" s="56"/>
      <c r="G13" s="56"/>
      <c r="H13" s="56"/>
      <c r="I13" s="56"/>
    </row>
    <row r="14" customHeight="1" spans="10:10">
      <c r="J14" s="56"/>
    </row>
    <row r="15" customHeight="1" spans="11:12">
      <c r="K15" s="56"/>
      <c r="L15" s="56"/>
    </row>
    <row r="19" customHeight="1" spans="8:8">
      <c r="H19" s="56"/>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17" sqref="B17"/>
    </sheetView>
  </sheetViews>
  <sheetFormatPr defaultColWidth="6.875" defaultRowHeight="12.75" customHeight="1" outlineLevelCol="4"/>
  <cols>
    <col min="1" max="1" width="19.5" style="54" customWidth="1"/>
    <col min="2" max="2" width="52.5" style="54" customWidth="1"/>
    <col min="3" max="5" width="18.25" style="54" customWidth="1"/>
    <col min="6" max="256" width="6.875" style="54"/>
    <col min="257" max="257" width="19.5" style="54" customWidth="1"/>
    <col min="258" max="258" width="52.5" style="54" customWidth="1"/>
    <col min="259" max="261" width="18.25" style="54" customWidth="1"/>
    <col min="262" max="512" width="6.875" style="54"/>
    <col min="513" max="513" width="19.5" style="54" customWidth="1"/>
    <col min="514" max="514" width="52.5" style="54" customWidth="1"/>
    <col min="515" max="517" width="18.25" style="54" customWidth="1"/>
    <col min="518" max="768" width="6.875" style="54"/>
    <col min="769" max="769" width="19.5" style="54" customWidth="1"/>
    <col min="770" max="770" width="52.5" style="54" customWidth="1"/>
    <col min="771" max="773" width="18.25" style="54" customWidth="1"/>
    <col min="774" max="1024" width="6.875" style="54"/>
    <col min="1025" max="1025" width="19.5" style="54" customWidth="1"/>
    <col min="1026" max="1026" width="52.5" style="54" customWidth="1"/>
    <col min="1027" max="1029" width="18.25" style="54" customWidth="1"/>
    <col min="1030" max="1280" width="6.875" style="54"/>
    <col min="1281" max="1281" width="19.5" style="54" customWidth="1"/>
    <col min="1282" max="1282" width="52.5" style="54" customWidth="1"/>
    <col min="1283" max="1285" width="18.25" style="54" customWidth="1"/>
    <col min="1286" max="1536" width="6.875" style="54"/>
    <col min="1537" max="1537" width="19.5" style="54" customWidth="1"/>
    <col min="1538" max="1538" width="52.5" style="54" customWidth="1"/>
    <col min="1539" max="1541" width="18.25" style="54" customWidth="1"/>
    <col min="1542" max="1792" width="6.875" style="54"/>
    <col min="1793" max="1793" width="19.5" style="54" customWidth="1"/>
    <col min="1794" max="1794" width="52.5" style="54" customWidth="1"/>
    <col min="1795" max="1797" width="18.25" style="54" customWidth="1"/>
    <col min="1798" max="2048" width="6.875" style="54"/>
    <col min="2049" max="2049" width="19.5" style="54" customWidth="1"/>
    <col min="2050" max="2050" width="52.5" style="54" customWidth="1"/>
    <col min="2051" max="2053" width="18.25" style="54" customWidth="1"/>
    <col min="2054" max="2304" width="6.875" style="54"/>
    <col min="2305" max="2305" width="19.5" style="54" customWidth="1"/>
    <col min="2306" max="2306" width="52.5" style="54" customWidth="1"/>
    <col min="2307" max="2309" width="18.25" style="54" customWidth="1"/>
    <col min="2310" max="2560" width="6.875" style="54"/>
    <col min="2561" max="2561" width="19.5" style="54" customWidth="1"/>
    <col min="2562" max="2562" width="52.5" style="54" customWidth="1"/>
    <col min="2563" max="2565" width="18.25" style="54" customWidth="1"/>
    <col min="2566" max="2816" width="6.875" style="54"/>
    <col min="2817" max="2817" width="19.5" style="54" customWidth="1"/>
    <col min="2818" max="2818" width="52.5" style="54" customWidth="1"/>
    <col min="2819" max="2821" width="18.25" style="54" customWidth="1"/>
    <col min="2822" max="3072" width="6.875" style="54"/>
    <col min="3073" max="3073" width="19.5" style="54" customWidth="1"/>
    <col min="3074" max="3074" width="52.5" style="54" customWidth="1"/>
    <col min="3075" max="3077" width="18.25" style="54" customWidth="1"/>
    <col min="3078" max="3328" width="6.875" style="54"/>
    <col min="3329" max="3329" width="19.5" style="54" customWidth="1"/>
    <col min="3330" max="3330" width="52.5" style="54" customWidth="1"/>
    <col min="3331" max="3333" width="18.25" style="54" customWidth="1"/>
    <col min="3334" max="3584" width="6.875" style="54"/>
    <col min="3585" max="3585" width="19.5" style="54" customWidth="1"/>
    <col min="3586" max="3586" width="52.5" style="54" customWidth="1"/>
    <col min="3587" max="3589" width="18.25" style="54" customWidth="1"/>
    <col min="3590" max="3840" width="6.875" style="54"/>
    <col min="3841" max="3841" width="19.5" style="54" customWidth="1"/>
    <col min="3842" max="3842" width="52.5" style="54" customWidth="1"/>
    <col min="3843" max="3845" width="18.25" style="54" customWidth="1"/>
    <col min="3846" max="4096" width="6.875" style="54"/>
    <col min="4097" max="4097" width="19.5" style="54" customWidth="1"/>
    <col min="4098" max="4098" width="52.5" style="54" customWidth="1"/>
    <col min="4099" max="4101" width="18.25" style="54" customWidth="1"/>
    <col min="4102" max="4352" width="6.875" style="54"/>
    <col min="4353" max="4353" width="19.5" style="54" customWidth="1"/>
    <col min="4354" max="4354" width="52.5" style="54" customWidth="1"/>
    <col min="4355" max="4357" width="18.25" style="54" customWidth="1"/>
    <col min="4358" max="4608" width="6.875" style="54"/>
    <col min="4609" max="4609" width="19.5" style="54" customWidth="1"/>
    <col min="4610" max="4610" width="52.5" style="54" customWidth="1"/>
    <col min="4611" max="4613" width="18.25" style="54" customWidth="1"/>
    <col min="4614" max="4864" width="6.875" style="54"/>
    <col min="4865" max="4865" width="19.5" style="54" customWidth="1"/>
    <col min="4866" max="4866" width="52.5" style="54" customWidth="1"/>
    <col min="4867" max="4869" width="18.25" style="54" customWidth="1"/>
    <col min="4870" max="5120" width="6.875" style="54"/>
    <col min="5121" max="5121" width="19.5" style="54" customWidth="1"/>
    <col min="5122" max="5122" width="52.5" style="54" customWidth="1"/>
    <col min="5123" max="5125" width="18.25" style="54" customWidth="1"/>
    <col min="5126" max="5376" width="6.875" style="54"/>
    <col min="5377" max="5377" width="19.5" style="54" customWidth="1"/>
    <col min="5378" max="5378" width="52.5" style="54" customWidth="1"/>
    <col min="5379" max="5381" width="18.25" style="54" customWidth="1"/>
    <col min="5382" max="5632" width="6.875" style="54"/>
    <col min="5633" max="5633" width="19.5" style="54" customWidth="1"/>
    <col min="5634" max="5634" width="52.5" style="54" customWidth="1"/>
    <col min="5635" max="5637" width="18.25" style="54" customWidth="1"/>
    <col min="5638" max="5888" width="6.875" style="54"/>
    <col min="5889" max="5889" width="19.5" style="54" customWidth="1"/>
    <col min="5890" max="5890" width="52.5" style="54" customWidth="1"/>
    <col min="5891" max="5893" width="18.25" style="54" customWidth="1"/>
    <col min="5894" max="6144" width="6.875" style="54"/>
    <col min="6145" max="6145" width="19.5" style="54" customWidth="1"/>
    <col min="6146" max="6146" width="52.5" style="54" customWidth="1"/>
    <col min="6147" max="6149" width="18.25" style="54" customWidth="1"/>
    <col min="6150" max="6400" width="6.875" style="54"/>
    <col min="6401" max="6401" width="19.5" style="54" customWidth="1"/>
    <col min="6402" max="6402" width="52.5" style="54" customWidth="1"/>
    <col min="6403" max="6405" width="18.25" style="54" customWidth="1"/>
    <col min="6406" max="6656" width="6.875" style="54"/>
    <col min="6657" max="6657" width="19.5" style="54" customWidth="1"/>
    <col min="6658" max="6658" width="52.5" style="54" customWidth="1"/>
    <col min="6659" max="6661" width="18.25" style="54" customWidth="1"/>
    <col min="6662" max="6912" width="6.875" style="54"/>
    <col min="6913" max="6913" width="19.5" style="54" customWidth="1"/>
    <col min="6914" max="6914" width="52.5" style="54" customWidth="1"/>
    <col min="6915" max="6917" width="18.25" style="54" customWidth="1"/>
    <col min="6918" max="7168" width="6.875" style="54"/>
    <col min="7169" max="7169" width="19.5" style="54" customWidth="1"/>
    <col min="7170" max="7170" width="52.5" style="54" customWidth="1"/>
    <col min="7171" max="7173" width="18.25" style="54" customWidth="1"/>
    <col min="7174" max="7424" width="6.875" style="54"/>
    <col min="7425" max="7425" width="19.5" style="54" customWidth="1"/>
    <col min="7426" max="7426" width="52.5" style="54" customWidth="1"/>
    <col min="7427" max="7429" width="18.25" style="54" customWidth="1"/>
    <col min="7430" max="7680" width="6.875" style="54"/>
    <col min="7681" max="7681" width="19.5" style="54" customWidth="1"/>
    <col min="7682" max="7682" width="52.5" style="54" customWidth="1"/>
    <col min="7683" max="7685" width="18.25" style="54" customWidth="1"/>
    <col min="7686" max="7936" width="6.875" style="54"/>
    <col min="7937" max="7937" width="19.5" style="54" customWidth="1"/>
    <col min="7938" max="7938" width="52.5" style="54" customWidth="1"/>
    <col min="7939" max="7941" width="18.25" style="54" customWidth="1"/>
    <col min="7942" max="8192" width="6.875" style="54"/>
    <col min="8193" max="8193" width="19.5" style="54" customWidth="1"/>
    <col min="8194" max="8194" width="52.5" style="54" customWidth="1"/>
    <col min="8195" max="8197" width="18.25" style="54" customWidth="1"/>
    <col min="8198" max="8448" width="6.875" style="54"/>
    <col min="8449" max="8449" width="19.5" style="54" customWidth="1"/>
    <col min="8450" max="8450" width="52.5" style="54" customWidth="1"/>
    <col min="8451" max="8453" width="18.25" style="54" customWidth="1"/>
    <col min="8454" max="8704" width="6.875" style="54"/>
    <col min="8705" max="8705" width="19.5" style="54" customWidth="1"/>
    <col min="8706" max="8706" width="52.5" style="54" customWidth="1"/>
    <col min="8707" max="8709" width="18.25" style="54" customWidth="1"/>
    <col min="8710" max="8960" width="6.875" style="54"/>
    <col min="8961" max="8961" width="19.5" style="54" customWidth="1"/>
    <col min="8962" max="8962" width="52.5" style="54" customWidth="1"/>
    <col min="8963" max="8965" width="18.25" style="54" customWidth="1"/>
    <col min="8966" max="9216" width="6.875" style="54"/>
    <col min="9217" max="9217" width="19.5" style="54" customWidth="1"/>
    <col min="9218" max="9218" width="52.5" style="54" customWidth="1"/>
    <col min="9219" max="9221" width="18.25" style="54" customWidth="1"/>
    <col min="9222" max="9472" width="6.875" style="54"/>
    <col min="9473" max="9473" width="19.5" style="54" customWidth="1"/>
    <col min="9474" max="9474" width="52.5" style="54" customWidth="1"/>
    <col min="9475" max="9477" width="18.25" style="54" customWidth="1"/>
    <col min="9478" max="9728" width="6.875" style="54"/>
    <col min="9729" max="9729" width="19.5" style="54" customWidth="1"/>
    <col min="9730" max="9730" width="52.5" style="54" customWidth="1"/>
    <col min="9731" max="9733" width="18.25" style="54" customWidth="1"/>
    <col min="9734" max="9984" width="6.875" style="54"/>
    <col min="9985" max="9985" width="19.5" style="54" customWidth="1"/>
    <col min="9986" max="9986" width="52.5" style="54" customWidth="1"/>
    <col min="9987" max="9989" width="18.25" style="54" customWidth="1"/>
    <col min="9990" max="10240" width="6.875" style="54"/>
    <col min="10241" max="10241" width="19.5" style="54" customWidth="1"/>
    <col min="10242" max="10242" width="52.5" style="54" customWidth="1"/>
    <col min="10243" max="10245" width="18.25" style="54" customWidth="1"/>
    <col min="10246" max="10496" width="6.875" style="54"/>
    <col min="10497" max="10497" width="19.5" style="54" customWidth="1"/>
    <col min="10498" max="10498" width="52.5" style="54" customWidth="1"/>
    <col min="10499" max="10501" width="18.25" style="54" customWidth="1"/>
    <col min="10502" max="10752" width="6.875" style="54"/>
    <col min="10753" max="10753" width="19.5" style="54" customWidth="1"/>
    <col min="10754" max="10754" width="52.5" style="54" customWidth="1"/>
    <col min="10755" max="10757" width="18.25" style="54" customWidth="1"/>
    <col min="10758" max="11008" width="6.875" style="54"/>
    <col min="11009" max="11009" width="19.5" style="54" customWidth="1"/>
    <col min="11010" max="11010" width="52.5" style="54" customWidth="1"/>
    <col min="11011" max="11013" width="18.25" style="54" customWidth="1"/>
    <col min="11014" max="11264" width="6.875" style="54"/>
    <col min="11265" max="11265" width="19.5" style="54" customWidth="1"/>
    <col min="11266" max="11266" width="52.5" style="54" customWidth="1"/>
    <col min="11267" max="11269" width="18.25" style="54" customWidth="1"/>
    <col min="11270" max="11520" width="6.875" style="54"/>
    <col min="11521" max="11521" width="19.5" style="54" customWidth="1"/>
    <col min="11522" max="11522" width="52.5" style="54" customWidth="1"/>
    <col min="11523" max="11525" width="18.25" style="54" customWidth="1"/>
    <col min="11526" max="11776" width="6.875" style="54"/>
    <col min="11777" max="11777" width="19.5" style="54" customWidth="1"/>
    <col min="11778" max="11778" width="52.5" style="54" customWidth="1"/>
    <col min="11779" max="11781" width="18.25" style="54" customWidth="1"/>
    <col min="11782" max="12032" width="6.875" style="54"/>
    <col min="12033" max="12033" width="19.5" style="54" customWidth="1"/>
    <col min="12034" max="12034" width="52.5" style="54" customWidth="1"/>
    <col min="12035" max="12037" width="18.25" style="54" customWidth="1"/>
    <col min="12038" max="12288" width="6.875" style="54"/>
    <col min="12289" max="12289" width="19.5" style="54" customWidth="1"/>
    <col min="12290" max="12290" width="52.5" style="54" customWidth="1"/>
    <col min="12291" max="12293" width="18.25" style="54" customWidth="1"/>
    <col min="12294" max="12544" width="6.875" style="54"/>
    <col min="12545" max="12545" width="19.5" style="54" customWidth="1"/>
    <col min="12546" max="12546" width="52.5" style="54" customWidth="1"/>
    <col min="12547" max="12549" width="18.25" style="54" customWidth="1"/>
    <col min="12550" max="12800" width="6.875" style="54"/>
    <col min="12801" max="12801" width="19.5" style="54" customWidth="1"/>
    <col min="12802" max="12802" width="52.5" style="54" customWidth="1"/>
    <col min="12803" max="12805" width="18.25" style="54" customWidth="1"/>
    <col min="12806" max="13056" width="6.875" style="54"/>
    <col min="13057" max="13057" width="19.5" style="54" customWidth="1"/>
    <col min="13058" max="13058" width="52.5" style="54" customWidth="1"/>
    <col min="13059" max="13061" width="18.25" style="54" customWidth="1"/>
    <col min="13062" max="13312" width="6.875" style="54"/>
    <col min="13313" max="13313" width="19.5" style="54" customWidth="1"/>
    <col min="13314" max="13314" width="52.5" style="54" customWidth="1"/>
    <col min="13315" max="13317" width="18.25" style="54" customWidth="1"/>
    <col min="13318" max="13568" width="6.875" style="54"/>
    <col min="13569" max="13569" width="19.5" style="54" customWidth="1"/>
    <col min="13570" max="13570" width="52.5" style="54" customWidth="1"/>
    <col min="13571" max="13573" width="18.25" style="54" customWidth="1"/>
    <col min="13574" max="13824" width="6.875" style="54"/>
    <col min="13825" max="13825" width="19.5" style="54" customWidth="1"/>
    <col min="13826" max="13826" width="52.5" style="54" customWidth="1"/>
    <col min="13827" max="13829" width="18.25" style="54" customWidth="1"/>
    <col min="13830" max="14080" width="6.875" style="54"/>
    <col min="14081" max="14081" width="19.5" style="54" customWidth="1"/>
    <col min="14082" max="14082" width="52.5" style="54" customWidth="1"/>
    <col min="14083" max="14085" width="18.25" style="54" customWidth="1"/>
    <col min="14086" max="14336" width="6.875" style="54"/>
    <col min="14337" max="14337" width="19.5" style="54" customWidth="1"/>
    <col min="14338" max="14338" width="52.5" style="54" customWidth="1"/>
    <col min="14339" max="14341" width="18.25" style="54" customWidth="1"/>
    <col min="14342" max="14592" width="6.875" style="54"/>
    <col min="14593" max="14593" width="19.5" style="54" customWidth="1"/>
    <col min="14594" max="14594" width="52.5" style="54" customWidth="1"/>
    <col min="14595" max="14597" width="18.25" style="54" customWidth="1"/>
    <col min="14598" max="14848" width="6.875" style="54"/>
    <col min="14849" max="14849" width="19.5" style="54" customWidth="1"/>
    <col min="14850" max="14850" width="52.5" style="54" customWidth="1"/>
    <col min="14851" max="14853" width="18.25" style="54" customWidth="1"/>
    <col min="14854" max="15104" width="6.875" style="54"/>
    <col min="15105" max="15105" width="19.5" style="54" customWidth="1"/>
    <col min="15106" max="15106" width="52.5" style="54" customWidth="1"/>
    <col min="15107" max="15109" width="18.25" style="54" customWidth="1"/>
    <col min="15110" max="15360" width="6.875" style="54"/>
    <col min="15361" max="15361" width="19.5" style="54" customWidth="1"/>
    <col min="15362" max="15362" width="52.5" style="54" customWidth="1"/>
    <col min="15363" max="15365" width="18.25" style="54" customWidth="1"/>
    <col min="15366" max="15616" width="6.875" style="54"/>
    <col min="15617" max="15617" width="19.5" style="54" customWidth="1"/>
    <col min="15618" max="15618" width="52.5" style="54" customWidth="1"/>
    <col min="15619" max="15621" width="18.25" style="54" customWidth="1"/>
    <col min="15622" max="15872" width="6.875" style="54"/>
    <col min="15873" max="15873" width="19.5" style="54" customWidth="1"/>
    <col min="15874" max="15874" width="52.5" style="54" customWidth="1"/>
    <col min="15875" max="15877" width="18.25" style="54" customWidth="1"/>
    <col min="15878" max="16128" width="6.875" style="54"/>
    <col min="16129" max="16129" width="19.5" style="54" customWidth="1"/>
    <col min="16130" max="16130" width="52.5" style="54" customWidth="1"/>
    <col min="16131" max="16133" width="18.25" style="54" customWidth="1"/>
    <col min="16134" max="16384" width="6.875" style="54"/>
  </cols>
  <sheetData>
    <row r="1" ht="20.1" customHeight="1" spans="1:5">
      <c r="A1" s="55" t="s">
        <v>461</v>
      </c>
      <c r="E1" s="107"/>
    </row>
    <row r="2" ht="42.75" customHeight="1" spans="1:5">
      <c r="A2" s="136" t="s">
        <v>462</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85" t="s">
        <v>341</v>
      </c>
      <c r="B5" s="141" t="s">
        <v>342</v>
      </c>
      <c r="C5" s="85" t="s">
        <v>463</v>
      </c>
      <c r="D5" s="85"/>
      <c r="E5" s="85"/>
    </row>
    <row r="6" ht="20.1" customHeight="1" spans="1:5">
      <c r="A6" s="85"/>
      <c r="B6" s="142"/>
      <c r="C6" s="143" t="s">
        <v>318</v>
      </c>
      <c r="D6" s="143" t="s">
        <v>344</v>
      </c>
      <c r="E6" s="143" t="s">
        <v>345</v>
      </c>
    </row>
    <row r="7" ht="20.1" customHeight="1" spans="1:5">
      <c r="A7" s="79">
        <v>212</v>
      </c>
      <c r="B7" s="92" t="s">
        <v>331</v>
      </c>
      <c r="C7" s="85">
        <v>141.05</v>
      </c>
      <c r="D7" s="85"/>
      <c r="E7" s="85">
        <v>141.05</v>
      </c>
    </row>
    <row r="8" ht="20.1" customHeight="1" spans="1:5">
      <c r="A8" s="79">
        <v>21208</v>
      </c>
      <c r="B8" s="92" t="s">
        <v>464</v>
      </c>
      <c r="C8" s="85">
        <v>141.05</v>
      </c>
      <c r="D8" s="85"/>
      <c r="E8" s="85">
        <v>141.05</v>
      </c>
    </row>
    <row r="9" ht="20.1" customHeight="1" spans="1:5">
      <c r="A9" s="79">
        <v>2120899</v>
      </c>
      <c r="B9" s="92" t="s">
        <v>465</v>
      </c>
      <c r="C9" s="85">
        <v>141.05</v>
      </c>
      <c r="D9" s="96"/>
      <c r="E9" s="85">
        <v>141.05</v>
      </c>
    </row>
    <row r="10" ht="20.25" customHeight="1" spans="1:5">
      <c r="A10" s="144" t="s">
        <v>466</v>
      </c>
      <c r="B10" s="56"/>
      <c r="C10" s="56"/>
      <c r="D10" s="56"/>
      <c r="E10" s="56"/>
    </row>
    <row r="11" ht="20.25" customHeight="1" spans="1:5">
      <c r="A11" s="56"/>
      <c r="B11" s="56"/>
      <c r="C11" s="56"/>
      <c r="D11" s="56"/>
      <c r="E11" s="56"/>
    </row>
    <row r="12" customHeight="1" spans="1:5">
      <c r="A12" s="56"/>
      <c r="B12" s="56"/>
      <c r="C12" s="56"/>
      <c r="E12" s="56"/>
    </row>
    <row r="13" customHeight="1" spans="1:5">
      <c r="A13" s="56"/>
      <c r="B13" s="56"/>
      <c r="C13" s="56"/>
      <c r="D13" s="56"/>
      <c r="E13" s="56"/>
    </row>
    <row r="14" customHeight="1" spans="1:5">
      <c r="A14" s="56"/>
      <c r="B14" s="56"/>
      <c r="C14" s="56"/>
      <c r="E14" s="56"/>
    </row>
    <row r="15" customHeight="1" spans="1:5">
      <c r="A15" s="56"/>
      <c r="B15" s="56"/>
      <c r="D15" s="56"/>
      <c r="E15" s="56"/>
    </row>
    <row r="16" customHeight="1" spans="1:5">
      <c r="A16" s="56"/>
      <c r="E16" s="56"/>
    </row>
    <row r="17" customHeight="1" spans="2:2">
      <c r="B17" s="56"/>
    </row>
    <row r="18" customHeight="1" spans="2:2">
      <c r="B18" s="56"/>
    </row>
    <row r="19" customHeight="1" spans="2:2">
      <c r="B19" s="56"/>
    </row>
    <row r="20" customHeight="1" spans="2:2">
      <c r="B20" s="56"/>
    </row>
    <row r="21" customHeight="1" spans="2:2">
      <c r="B21" s="56"/>
    </row>
    <row r="22" customHeight="1" spans="2:2">
      <c r="B22" s="56"/>
    </row>
    <row r="24" customHeight="1" spans="2:2">
      <c r="B24" s="56"/>
    </row>
    <row r="25" customHeight="1" spans="2:2">
      <c r="B25" s="56"/>
    </row>
    <row r="27" customHeight="1" spans="2:2">
      <c r="B27" s="56"/>
    </row>
    <row r="28" customHeight="1" spans="2:2">
      <c r="B28" s="56"/>
    </row>
    <row r="29" customHeight="1" spans="4:4">
      <c r="D29" s="5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B15" sqref="B15"/>
    </sheetView>
  </sheetViews>
  <sheetFormatPr defaultColWidth="6.875" defaultRowHeight="20.1" customHeight="1"/>
  <cols>
    <col min="1" max="1" width="26.125" style="54" customWidth="1"/>
    <col min="2" max="2" width="21.625" style="54" customWidth="1"/>
    <col min="3" max="3" width="28.375" style="54" customWidth="1"/>
    <col min="4" max="4" width="23" style="54" customWidth="1"/>
    <col min="5" max="159" width="6.75" style="54" customWidth="1"/>
    <col min="160" max="256" width="6.875" style="54"/>
    <col min="257" max="260" width="34.5" style="54" customWidth="1"/>
    <col min="261" max="415" width="6.75" style="54" customWidth="1"/>
    <col min="416" max="512" width="6.875" style="54"/>
    <col min="513" max="516" width="34.5" style="54" customWidth="1"/>
    <col min="517" max="671" width="6.75" style="54" customWidth="1"/>
    <col min="672" max="768" width="6.875" style="54"/>
    <col min="769" max="772" width="34.5" style="54" customWidth="1"/>
    <col min="773" max="927" width="6.75" style="54" customWidth="1"/>
    <col min="928" max="1024" width="6.875" style="54"/>
    <col min="1025" max="1028" width="34.5" style="54" customWidth="1"/>
    <col min="1029" max="1183" width="6.75" style="54" customWidth="1"/>
    <col min="1184" max="1280" width="6.875" style="54"/>
    <col min="1281" max="1284" width="34.5" style="54" customWidth="1"/>
    <col min="1285" max="1439" width="6.75" style="54" customWidth="1"/>
    <col min="1440" max="1536" width="6.875" style="54"/>
    <col min="1537" max="1540" width="34.5" style="54" customWidth="1"/>
    <col min="1541" max="1695" width="6.75" style="54" customWidth="1"/>
    <col min="1696" max="1792" width="6.875" style="54"/>
    <col min="1793" max="1796" width="34.5" style="54" customWidth="1"/>
    <col min="1797" max="1951" width="6.75" style="54" customWidth="1"/>
    <col min="1952" max="2048" width="6.875" style="54"/>
    <col min="2049" max="2052" width="34.5" style="54" customWidth="1"/>
    <col min="2053" max="2207" width="6.75" style="54" customWidth="1"/>
    <col min="2208" max="2304" width="6.875" style="54"/>
    <col min="2305" max="2308" width="34.5" style="54" customWidth="1"/>
    <col min="2309" max="2463" width="6.75" style="54" customWidth="1"/>
    <col min="2464" max="2560" width="6.875" style="54"/>
    <col min="2561" max="2564" width="34.5" style="54" customWidth="1"/>
    <col min="2565" max="2719" width="6.75" style="54" customWidth="1"/>
    <col min="2720" max="2816" width="6.875" style="54"/>
    <col min="2817" max="2820" width="34.5" style="54" customWidth="1"/>
    <col min="2821" max="2975" width="6.75" style="54" customWidth="1"/>
    <col min="2976" max="3072" width="6.875" style="54"/>
    <col min="3073" max="3076" width="34.5" style="54" customWidth="1"/>
    <col min="3077" max="3231" width="6.75" style="54" customWidth="1"/>
    <col min="3232" max="3328" width="6.875" style="54"/>
    <col min="3329" max="3332" width="34.5" style="54" customWidth="1"/>
    <col min="3333" max="3487" width="6.75" style="54" customWidth="1"/>
    <col min="3488" max="3584" width="6.875" style="54"/>
    <col min="3585" max="3588" width="34.5" style="54" customWidth="1"/>
    <col min="3589" max="3743" width="6.75" style="54" customWidth="1"/>
    <col min="3744" max="3840" width="6.875" style="54"/>
    <col min="3841" max="3844" width="34.5" style="54" customWidth="1"/>
    <col min="3845" max="3999" width="6.75" style="54" customWidth="1"/>
    <col min="4000" max="4096" width="6.875" style="54"/>
    <col min="4097" max="4100" width="34.5" style="54" customWidth="1"/>
    <col min="4101" max="4255" width="6.75" style="54" customWidth="1"/>
    <col min="4256" max="4352" width="6.875" style="54"/>
    <col min="4353" max="4356" width="34.5" style="54" customWidth="1"/>
    <col min="4357" max="4511" width="6.75" style="54" customWidth="1"/>
    <col min="4512" max="4608" width="6.875" style="54"/>
    <col min="4609" max="4612" width="34.5" style="54" customWidth="1"/>
    <col min="4613" max="4767" width="6.75" style="54" customWidth="1"/>
    <col min="4768" max="4864" width="6.875" style="54"/>
    <col min="4865" max="4868" width="34.5" style="54" customWidth="1"/>
    <col min="4869" max="5023" width="6.75" style="54" customWidth="1"/>
    <col min="5024" max="5120" width="6.875" style="54"/>
    <col min="5121" max="5124" width="34.5" style="54" customWidth="1"/>
    <col min="5125" max="5279" width="6.75" style="54" customWidth="1"/>
    <col min="5280" max="5376" width="6.875" style="54"/>
    <col min="5377" max="5380" width="34.5" style="54" customWidth="1"/>
    <col min="5381" max="5535" width="6.75" style="54" customWidth="1"/>
    <col min="5536" max="5632" width="6.875" style="54"/>
    <col min="5633" max="5636" width="34.5" style="54" customWidth="1"/>
    <col min="5637" max="5791" width="6.75" style="54" customWidth="1"/>
    <col min="5792" max="5888" width="6.875" style="54"/>
    <col min="5889" max="5892" width="34.5" style="54" customWidth="1"/>
    <col min="5893" max="6047" width="6.75" style="54" customWidth="1"/>
    <col min="6048" max="6144" width="6.875" style="54"/>
    <col min="6145" max="6148" width="34.5" style="54" customWidth="1"/>
    <col min="6149" max="6303" width="6.75" style="54" customWidth="1"/>
    <col min="6304" max="6400" width="6.875" style="54"/>
    <col min="6401" max="6404" width="34.5" style="54" customWidth="1"/>
    <col min="6405" max="6559" width="6.75" style="54" customWidth="1"/>
    <col min="6560" max="6656" width="6.875" style="54"/>
    <col min="6657" max="6660" width="34.5" style="54" customWidth="1"/>
    <col min="6661" max="6815" width="6.75" style="54" customWidth="1"/>
    <col min="6816" max="6912" width="6.875" style="54"/>
    <col min="6913" max="6916" width="34.5" style="54" customWidth="1"/>
    <col min="6917" max="7071" width="6.75" style="54" customWidth="1"/>
    <col min="7072" max="7168" width="6.875" style="54"/>
    <col min="7169" max="7172" width="34.5" style="54" customWidth="1"/>
    <col min="7173" max="7327" width="6.75" style="54" customWidth="1"/>
    <col min="7328" max="7424" width="6.875" style="54"/>
    <col min="7425" max="7428" width="34.5" style="54" customWidth="1"/>
    <col min="7429" max="7583" width="6.75" style="54" customWidth="1"/>
    <col min="7584" max="7680" width="6.875" style="54"/>
    <col min="7681" max="7684" width="34.5" style="54" customWidth="1"/>
    <col min="7685" max="7839" width="6.75" style="54" customWidth="1"/>
    <col min="7840" max="7936" width="6.875" style="54"/>
    <col min="7937" max="7940" width="34.5" style="54" customWidth="1"/>
    <col min="7941" max="8095" width="6.75" style="54" customWidth="1"/>
    <col min="8096" max="8192" width="6.875" style="54"/>
    <col min="8193" max="8196" width="34.5" style="54" customWidth="1"/>
    <col min="8197" max="8351" width="6.75" style="54" customWidth="1"/>
    <col min="8352" max="8448" width="6.875" style="54"/>
    <col min="8449" max="8452" width="34.5" style="54" customWidth="1"/>
    <col min="8453" max="8607" width="6.75" style="54" customWidth="1"/>
    <col min="8608" max="8704" width="6.875" style="54"/>
    <col min="8705" max="8708" width="34.5" style="54" customWidth="1"/>
    <col min="8709" max="8863" width="6.75" style="54" customWidth="1"/>
    <col min="8864" max="8960" width="6.875" style="54"/>
    <col min="8961" max="8964" width="34.5" style="54" customWidth="1"/>
    <col min="8965" max="9119" width="6.75" style="54" customWidth="1"/>
    <col min="9120" max="9216" width="6.875" style="54"/>
    <col min="9217" max="9220" width="34.5" style="54" customWidth="1"/>
    <col min="9221" max="9375" width="6.75" style="54" customWidth="1"/>
    <col min="9376" max="9472" width="6.875" style="54"/>
    <col min="9473" max="9476" width="34.5" style="54" customWidth="1"/>
    <col min="9477" max="9631" width="6.75" style="54" customWidth="1"/>
    <col min="9632" max="9728" width="6.875" style="54"/>
    <col min="9729" max="9732" width="34.5" style="54" customWidth="1"/>
    <col min="9733" max="9887" width="6.75" style="54" customWidth="1"/>
    <col min="9888" max="9984" width="6.875" style="54"/>
    <col min="9985" max="9988" width="34.5" style="54" customWidth="1"/>
    <col min="9989" max="10143" width="6.75" style="54" customWidth="1"/>
    <col min="10144" max="10240" width="6.875" style="54"/>
    <col min="10241" max="10244" width="34.5" style="54" customWidth="1"/>
    <col min="10245" max="10399" width="6.75" style="54" customWidth="1"/>
    <col min="10400" max="10496" width="6.875" style="54"/>
    <col min="10497" max="10500" width="34.5" style="54" customWidth="1"/>
    <col min="10501" max="10655" width="6.75" style="54" customWidth="1"/>
    <col min="10656" max="10752" width="6.875" style="54"/>
    <col min="10753" max="10756" width="34.5" style="54" customWidth="1"/>
    <col min="10757" max="10911" width="6.75" style="54" customWidth="1"/>
    <col min="10912" max="11008" width="6.875" style="54"/>
    <col min="11009" max="11012" width="34.5" style="54" customWidth="1"/>
    <col min="11013" max="11167" width="6.75" style="54" customWidth="1"/>
    <col min="11168" max="11264" width="6.875" style="54"/>
    <col min="11265" max="11268" width="34.5" style="54" customWidth="1"/>
    <col min="11269" max="11423" width="6.75" style="54" customWidth="1"/>
    <col min="11424" max="11520" width="6.875" style="54"/>
    <col min="11521" max="11524" width="34.5" style="54" customWidth="1"/>
    <col min="11525" max="11679" width="6.75" style="54" customWidth="1"/>
    <col min="11680" max="11776" width="6.875" style="54"/>
    <col min="11777" max="11780" width="34.5" style="54" customWidth="1"/>
    <col min="11781" max="11935" width="6.75" style="54" customWidth="1"/>
    <col min="11936" max="12032" width="6.875" style="54"/>
    <col min="12033" max="12036" width="34.5" style="54" customWidth="1"/>
    <col min="12037" max="12191" width="6.75" style="54" customWidth="1"/>
    <col min="12192" max="12288" width="6.875" style="54"/>
    <col min="12289" max="12292" width="34.5" style="54" customWidth="1"/>
    <col min="12293" max="12447" width="6.75" style="54" customWidth="1"/>
    <col min="12448" max="12544" width="6.875" style="54"/>
    <col min="12545" max="12548" width="34.5" style="54" customWidth="1"/>
    <col min="12549" max="12703" width="6.75" style="54" customWidth="1"/>
    <col min="12704" max="12800" width="6.875" style="54"/>
    <col min="12801" max="12804" width="34.5" style="54" customWidth="1"/>
    <col min="12805" max="12959" width="6.75" style="54" customWidth="1"/>
    <col min="12960" max="13056" width="6.875" style="54"/>
    <col min="13057" max="13060" width="34.5" style="54" customWidth="1"/>
    <col min="13061" max="13215" width="6.75" style="54" customWidth="1"/>
    <col min="13216" max="13312" width="6.875" style="54"/>
    <col min="13313" max="13316" width="34.5" style="54" customWidth="1"/>
    <col min="13317" max="13471" width="6.75" style="54" customWidth="1"/>
    <col min="13472" max="13568" width="6.875" style="54"/>
    <col min="13569" max="13572" width="34.5" style="54" customWidth="1"/>
    <col min="13573" max="13727" width="6.75" style="54" customWidth="1"/>
    <col min="13728" max="13824" width="6.875" style="54"/>
    <col min="13825" max="13828" width="34.5" style="54" customWidth="1"/>
    <col min="13829" max="13983" width="6.75" style="54" customWidth="1"/>
    <col min="13984" max="14080" width="6.875" style="54"/>
    <col min="14081" max="14084" width="34.5" style="54" customWidth="1"/>
    <col min="14085" max="14239" width="6.75" style="54" customWidth="1"/>
    <col min="14240" max="14336" width="6.875" style="54"/>
    <col min="14337" max="14340" width="34.5" style="54" customWidth="1"/>
    <col min="14341" max="14495" width="6.75" style="54" customWidth="1"/>
    <col min="14496" max="14592" width="6.875" style="54"/>
    <col min="14593" max="14596" width="34.5" style="54" customWidth="1"/>
    <col min="14597" max="14751" width="6.75" style="54" customWidth="1"/>
    <col min="14752" max="14848" width="6.875" style="54"/>
    <col min="14849" max="14852" width="34.5" style="54" customWidth="1"/>
    <col min="14853" max="15007" width="6.75" style="54" customWidth="1"/>
    <col min="15008" max="15104" width="6.875" style="54"/>
    <col min="15105" max="15108" width="34.5" style="54" customWidth="1"/>
    <col min="15109" max="15263" width="6.75" style="54" customWidth="1"/>
    <col min="15264" max="15360" width="6.875" style="54"/>
    <col min="15361" max="15364" width="34.5" style="54" customWidth="1"/>
    <col min="15365" max="15519" width="6.75" style="54" customWidth="1"/>
    <col min="15520" max="15616" width="6.875" style="54"/>
    <col min="15617" max="15620" width="34.5" style="54" customWidth="1"/>
    <col min="15621" max="15775" width="6.75" style="54" customWidth="1"/>
    <col min="15776" max="15872" width="6.875" style="54"/>
    <col min="15873" max="15876" width="34.5" style="54" customWidth="1"/>
    <col min="15877" max="16031" width="6.75" style="54" customWidth="1"/>
    <col min="16032" max="16128" width="6.875" style="54"/>
    <col min="16129" max="16132" width="34.5" style="54" customWidth="1"/>
    <col min="16133" max="16287" width="6.75" style="54" customWidth="1"/>
    <col min="16288" max="16384" width="6.875" style="54"/>
  </cols>
  <sheetData>
    <row r="1" customHeight="1" spans="1:251">
      <c r="A1" s="55" t="s">
        <v>467</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8" t="s">
        <v>468</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63"/>
      <c r="B4" s="111"/>
      <c r="C4" s="112"/>
      <c r="D4" s="64"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85" t="s">
        <v>314</v>
      </c>
      <c r="B5" s="85"/>
      <c r="C5" s="85" t="s">
        <v>315</v>
      </c>
      <c r="D5" s="85"/>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5" t="s">
        <v>469</v>
      </c>
      <c r="B7" s="116">
        <v>10331.89</v>
      </c>
      <c r="C7" s="117" t="s">
        <v>325</v>
      </c>
      <c r="D7" s="118">
        <v>21900.66</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9" t="s">
        <v>470</v>
      </c>
      <c r="B8" s="94">
        <v>141.05</v>
      </c>
      <c r="C8" s="117" t="s">
        <v>327</v>
      </c>
      <c r="D8" s="120">
        <v>54.18</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21" t="s">
        <v>471</v>
      </c>
      <c r="B9" s="116"/>
      <c r="C9" s="117" t="s">
        <v>329</v>
      </c>
      <c r="D9" s="120">
        <v>38.3</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22" t="s">
        <v>472</v>
      </c>
      <c r="B10" s="123"/>
      <c r="C10" s="117" t="s">
        <v>331</v>
      </c>
      <c r="D10" s="120">
        <v>141.05</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22" t="s">
        <v>473</v>
      </c>
      <c r="B11" s="123"/>
      <c r="C11" s="117" t="s">
        <v>332</v>
      </c>
      <c r="D11" s="120">
        <v>727.68</v>
      </c>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22" t="s">
        <v>474</v>
      </c>
      <c r="B12" s="94"/>
      <c r="C12" s="124" t="s">
        <v>333</v>
      </c>
      <c r="D12" s="120">
        <v>80</v>
      </c>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25" t="s">
        <v>475</v>
      </c>
      <c r="B13" s="126">
        <f>SUM(B7:B12)</f>
        <v>10472.94</v>
      </c>
      <c r="C13" s="127" t="s">
        <v>476</v>
      </c>
      <c r="D13" s="128">
        <f>SUM(D7:D12)</f>
        <v>22941.87</v>
      </c>
      <c r="F13" s="5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22" t="s">
        <v>477</v>
      </c>
      <c r="B14" s="129"/>
      <c r="C14" s="130" t="s">
        <v>478</v>
      </c>
      <c r="D14" s="128"/>
      <c r="E14" s="56"/>
      <c r="F14" s="5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22" t="s">
        <v>479</v>
      </c>
      <c r="B15" s="131">
        <v>12468.93</v>
      </c>
      <c r="C15" s="132"/>
      <c r="D15" s="128"/>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5">
      <c r="A16" s="133" t="s">
        <v>480</v>
      </c>
      <c r="B16" s="129">
        <f>B13+B15</f>
        <v>22941.87</v>
      </c>
      <c r="C16" s="134" t="s">
        <v>481</v>
      </c>
      <c r="D16" s="128">
        <f>D13+D14</f>
        <v>22941.87</v>
      </c>
      <c r="E16" s="56"/>
    </row>
    <row r="23" customHeight="1" spans="3:3">
      <c r="C23" s="5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showGridLines="0" showZeros="0" topLeftCell="A4" workbookViewId="0">
      <selection activeCell="F11" sqref="F11"/>
    </sheetView>
  </sheetViews>
  <sheetFormatPr defaultColWidth="6.875" defaultRowHeight="12.75" customHeight="1"/>
  <cols>
    <col min="1" max="1" width="9.25" style="54" customWidth="1"/>
    <col min="2" max="2" width="26.75" style="54" customWidth="1"/>
    <col min="3" max="3" width="11.5" style="54" customWidth="1"/>
    <col min="4" max="4" width="11.375" style="54" customWidth="1"/>
    <col min="5" max="5" width="12.625" style="54" customWidth="1"/>
    <col min="6" max="6" width="8.875" style="54" customWidth="1"/>
    <col min="7" max="7" width="5.625" style="54" customWidth="1"/>
    <col min="8" max="8" width="6.875" style="54" customWidth="1"/>
    <col min="9" max="9" width="7.75" style="54" customWidth="1"/>
    <col min="10" max="10" width="7.5" style="54" customWidth="1"/>
    <col min="11" max="11" width="5.375" style="54" customWidth="1"/>
    <col min="12" max="12" width="5.125" style="54" customWidth="1"/>
    <col min="13" max="256" width="6.875" style="54"/>
    <col min="257" max="257" width="9.25" style="54" customWidth="1"/>
    <col min="258" max="258" width="44.625" style="54" customWidth="1"/>
    <col min="259" max="268" width="12.625" style="54" customWidth="1"/>
    <col min="269" max="512" width="6.875" style="54"/>
    <col min="513" max="513" width="9.25" style="54" customWidth="1"/>
    <col min="514" max="514" width="44.625" style="54" customWidth="1"/>
    <col min="515" max="524" width="12.625" style="54" customWidth="1"/>
    <col min="525" max="768" width="6.875" style="54"/>
    <col min="769" max="769" width="9.25" style="54" customWidth="1"/>
    <col min="770" max="770" width="44.625" style="54" customWidth="1"/>
    <col min="771" max="780" width="12.625" style="54" customWidth="1"/>
    <col min="781" max="1024" width="6.875" style="54"/>
    <col min="1025" max="1025" width="9.25" style="54" customWidth="1"/>
    <col min="1026" max="1026" width="44.625" style="54" customWidth="1"/>
    <col min="1027" max="1036" width="12.625" style="54" customWidth="1"/>
    <col min="1037" max="1280" width="6.875" style="54"/>
    <col min="1281" max="1281" width="9.25" style="54" customWidth="1"/>
    <col min="1282" max="1282" width="44.625" style="54" customWidth="1"/>
    <col min="1283" max="1292" width="12.625" style="54" customWidth="1"/>
    <col min="1293" max="1536" width="6.875" style="54"/>
    <col min="1537" max="1537" width="9.25" style="54" customWidth="1"/>
    <col min="1538" max="1538" width="44.625" style="54" customWidth="1"/>
    <col min="1539" max="1548" width="12.625" style="54" customWidth="1"/>
    <col min="1549" max="1792" width="6.875" style="54"/>
    <col min="1793" max="1793" width="9.25" style="54" customWidth="1"/>
    <col min="1794" max="1794" width="44.625" style="54" customWidth="1"/>
    <col min="1795" max="1804" width="12.625" style="54" customWidth="1"/>
    <col min="1805" max="2048" width="6.875" style="54"/>
    <col min="2049" max="2049" width="9.25" style="54" customWidth="1"/>
    <col min="2050" max="2050" width="44.625" style="54" customWidth="1"/>
    <col min="2051" max="2060" width="12.625" style="54" customWidth="1"/>
    <col min="2061" max="2304" width="6.875" style="54"/>
    <col min="2305" max="2305" width="9.25" style="54" customWidth="1"/>
    <col min="2306" max="2306" width="44.625" style="54" customWidth="1"/>
    <col min="2307" max="2316" width="12.625" style="54" customWidth="1"/>
    <col min="2317" max="2560" width="6.875" style="54"/>
    <col min="2561" max="2561" width="9.25" style="54" customWidth="1"/>
    <col min="2562" max="2562" width="44.625" style="54" customWidth="1"/>
    <col min="2563" max="2572" width="12.625" style="54" customWidth="1"/>
    <col min="2573" max="2816" width="6.875" style="54"/>
    <col min="2817" max="2817" width="9.25" style="54" customWidth="1"/>
    <col min="2818" max="2818" width="44.625" style="54" customWidth="1"/>
    <col min="2819" max="2828" width="12.625" style="54" customWidth="1"/>
    <col min="2829" max="3072" width="6.875" style="54"/>
    <col min="3073" max="3073" width="9.25" style="54" customWidth="1"/>
    <col min="3074" max="3074" width="44.625" style="54" customWidth="1"/>
    <col min="3075" max="3084" width="12.625" style="54" customWidth="1"/>
    <col min="3085" max="3328" width="6.875" style="54"/>
    <col min="3329" max="3329" width="9.25" style="54" customWidth="1"/>
    <col min="3330" max="3330" width="44.625" style="54" customWidth="1"/>
    <col min="3331" max="3340" width="12.625" style="54" customWidth="1"/>
    <col min="3341" max="3584" width="6.875" style="54"/>
    <col min="3585" max="3585" width="9.25" style="54" customWidth="1"/>
    <col min="3586" max="3586" width="44.625" style="54" customWidth="1"/>
    <col min="3587" max="3596" width="12.625" style="54" customWidth="1"/>
    <col min="3597" max="3840" width="6.875" style="54"/>
    <col min="3841" max="3841" width="9.25" style="54" customWidth="1"/>
    <col min="3842" max="3842" width="44.625" style="54" customWidth="1"/>
    <col min="3843" max="3852" width="12.625" style="54" customWidth="1"/>
    <col min="3853" max="4096" width="6.875" style="54"/>
    <col min="4097" max="4097" width="9.25" style="54" customWidth="1"/>
    <col min="4098" max="4098" width="44.625" style="54" customWidth="1"/>
    <col min="4099" max="4108" width="12.625" style="54" customWidth="1"/>
    <col min="4109" max="4352" width="6.875" style="54"/>
    <col min="4353" max="4353" width="9.25" style="54" customWidth="1"/>
    <col min="4354" max="4354" width="44.625" style="54" customWidth="1"/>
    <col min="4355" max="4364" width="12.625" style="54" customWidth="1"/>
    <col min="4365" max="4608" width="6.875" style="54"/>
    <col min="4609" max="4609" width="9.25" style="54" customWidth="1"/>
    <col min="4610" max="4610" width="44.625" style="54" customWidth="1"/>
    <col min="4611" max="4620" width="12.625" style="54" customWidth="1"/>
    <col min="4621" max="4864" width="6.875" style="54"/>
    <col min="4865" max="4865" width="9.25" style="54" customWidth="1"/>
    <col min="4866" max="4866" width="44.625" style="54" customWidth="1"/>
    <col min="4867" max="4876" width="12.625" style="54" customWidth="1"/>
    <col min="4877" max="5120" width="6.875" style="54"/>
    <col min="5121" max="5121" width="9.25" style="54" customWidth="1"/>
    <col min="5122" max="5122" width="44.625" style="54" customWidth="1"/>
    <col min="5123" max="5132" width="12.625" style="54" customWidth="1"/>
    <col min="5133" max="5376" width="6.875" style="54"/>
    <col min="5377" max="5377" width="9.25" style="54" customWidth="1"/>
    <col min="5378" max="5378" width="44.625" style="54" customWidth="1"/>
    <col min="5379" max="5388" width="12.625" style="54" customWidth="1"/>
    <col min="5389" max="5632" width="6.875" style="54"/>
    <col min="5633" max="5633" width="9.25" style="54" customWidth="1"/>
    <col min="5634" max="5634" width="44.625" style="54" customWidth="1"/>
    <col min="5635" max="5644" width="12.625" style="54" customWidth="1"/>
    <col min="5645" max="5888" width="6.875" style="54"/>
    <col min="5889" max="5889" width="9.25" style="54" customWidth="1"/>
    <col min="5890" max="5890" width="44.625" style="54" customWidth="1"/>
    <col min="5891" max="5900" width="12.625" style="54" customWidth="1"/>
    <col min="5901" max="6144" width="6.875" style="54"/>
    <col min="6145" max="6145" width="9.25" style="54" customWidth="1"/>
    <col min="6146" max="6146" width="44.625" style="54" customWidth="1"/>
    <col min="6147" max="6156" width="12.625" style="54" customWidth="1"/>
    <col min="6157" max="6400" width="6.875" style="54"/>
    <col min="6401" max="6401" width="9.25" style="54" customWidth="1"/>
    <col min="6402" max="6402" width="44.625" style="54" customWidth="1"/>
    <col min="6403" max="6412" width="12.625" style="54" customWidth="1"/>
    <col min="6413" max="6656" width="6.875" style="54"/>
    <col min="6657" max="6657" width="9.25" style="54" customWidth="1"/>
    <col min="6658" max="6658" width="44.625" style="54" customWidth="1"/>
    <col min="6659" max="6668" width="12.625" style="54" customWidth="1"/>
    <col min="6669" max="6912" width="6.875" style="54"/>
    <col min="6913" max="6913" width="9.25" style="54" customWidth="1"/>
    <col min="6914" max="6914" width="44.625" style="54" customWidth="1"/>
    <col min="6915" max="6924" width="12.625" style="54" customWidth="1"/>
    <col min="6925" max="7168" width="6.875" style="54"/>
    <col min="7169" max="7169" width="9.25" style="54" customWidth="1"/>
    <col min="7170" max="7170" width="44.625" style="54" customWidth="1"/>
    <col min="7171" max="7180" width="12.625" style="54" customWidth="1"/>
    <col min="7181" max="7424" width="6.875" style="54"/>
    <col min="7425" max="7425" width="9.25" style="54" customWidth="1"/>
    <col min="7426" max="7426" width="44.625" style="54" customWidth="1"/>
    <col min="7427" max="7436" width="12.625" style="54" customWidth="1"/>
    <col min="7437" max="7680" width="6.875" style="54"/>
    <col min="7681" max="7681" width="9.25" style="54" customWidth="1"/>
    <col min="7682" max="7682" width="44.625" style="54" customWidth="1"/>
    <col min="7683" max="7692" width="12.625" style="54" customWidth="1"/>
    <col min="7693" max="7936" width="6.875" style="54"/>
    <col min="7937" max="7937" width="9.25" style="54" customWidth="1"/>
    <col min="7938" max="7938" width="44.625" style="54" customWidth="1"/>
    <col min="7939" max="7948" width="12.625" style="54" customWidth="1"/>
    <col min="7949" max="8192" width="6.875" style="54"/>
    <col min="8193" max="8193" width="9.25" style="54" customWidth="1"/>
    <col min="8194" max="8194" width="44.625" style="54" customWidth="1"/>
    <col min="8195" max="8204" width="12.625" style="54" customWidth="1"/>
    <col min="8205" max="8448" width="6.875" style="54"/>
    <col min="8449" max="8449" width="9.25" style="54" customWidth="1"/>
    <col min="8450" max="8450" width="44.625" style="54" customWidth="1"/>
    <col min="8451" max="8460" width="12.625" style="54" customWidth="1"/>
    <col min="8461" max="8704" width="6.875" style="54"/>
    <col min="8705" max="8705" width="9.25" style="54" customWidth="1"/>
    <col min="8706" max="8706" width="44.625" style="54" customWidth="1"/>
    <col min="8707" max="8716" width="12.625" style="54" customWidth="1"/>
    <col min="8717" max="8960" width="6.875" style="54"/>
    <col min="8961" max="8961" width="9.25" style="54" customWidth="1"/>
    <col min="8962" max="8962" width="44.625" style="54" customWidth="1"/>
    <col min="8963" max="8972" width="12.625" style="54" customWidth="1"/>
    <col min="8973" max="9216" width="6.875" style="54"/>
    <col min="9217" max="9217" width="9.25" style="54" customWidth="1"/>
    <col min="9218" max="9218" width="44.625" style="54" customWidth="1"/>
    <col min="9219" max="9228" width="12.625" style="54" customWidth="1"/>
    <col min="9229" max="9472" width="6.875" style="54"/>
    <col min="9473" max="9473" width="9.25" style="54" customWidth="1"/>
    <col min="9474" max="9474" width="44.625" style="54" customWidth="1"/>
    <col min="9475" max="9484" width="12.625" style="54" customWidth="1"/>
    <col min="9485" max="9728" width="6.875" style="54"/>
    <col min="9729" max="9729" width="9.25" style="54" customWidth="1"/>
    <col min="9730" max="9730" width="44.625" style="54" customWidth="1"/>
    <col min="9731" max="9740" width="12.625" style="54" customWidth="1"/>
    <col min="9741" max="9984" width="6.875" style="54"/>
    <col min="9985" max="9985" width="9.25" style="54" customWidth="1"/>
    <col min="9986" max="9986" width="44.625" style="54" customWidth="1"/>
    <col min="9987" max="9996" width="12.625" style="54" customWidth="1"/>
    <col min="9997" max="10240" width="6.875" style="54"/>
    <col min="10241" max="10241" width="9.25" style="54" customWidth="1"/>
    <col min="10242" max="10242" width="44.625" style="54" customWidth="1"/>
    <col min="10243" max="10252" width="12.625" style="54" customWidth="1"/>
    <col min="10253" max="10496" width="6.875" style="54"/>
    <col min="10497" max="10497" width="9.25" style="54" customWidth="1"/>
    <col min="10498" max="10498" width="44.625" style="54" customWidth="1"/>
    <col min="10499" max="10508" width="12.625" style="54" customWidth="1"/>
    <col min="10509" max="10752" width="6.875" style="54"/>
    <col min="10753" max="10753" width="9.25" style="54" customWidth="1"/>
    <col min="10754" max="10754" width="44.625" style="54" customWidth="1"/>
    <col min="10755" max="10764" width="12.625" style="54" customWidth="1"/>
    <col min="10765" max="11008" width="6.875" style="54"/>
    <col min="11009" max="11009" width="9.25" style="54" customWidth="1"/>
    <col min="11010" max="11010" width="44.625" style="54" customWidth="1"/>
    <col min="11011" max="11020" width="12.625" style="54" customWidth="1"/>
    <col min="11021" max="11264" width="6.875" style="54"/>
    <col min="11265" max="11265" width="9.25" style="54" customWidth="1"/>
    <col min="11266" max="11266" width="44.625" style="54" customWidth="1"/>
    <col min="11267" max="11276" width="12.625" style="54" customWidth="1"/>
    <col min="11277" max="11520" width="6.875" style="54"/>
    <col min="11521" max="11521" width="9.25" style="54" customWidth="1"/>
    <col min="11522" max="11522" width="44.625" style="54" customWidth="1"/>
    <col min="11523" max="11532" width="12.625" style="54" customWidth="1"/>
    <col min="11533" max="11776" width="6.875" style="54"/>
    <col min="11777" max="11777" width="9.25" style="54" customWidth="1"/>
    <col min="11778" max="11778" width="44.625" style="54" customWidth="1"/>
    <col min="11779" max="11788" width="12.625" style="54" customWidth="1"/>
    <col min="11789" max="12032" width="6.875" style="54"/>
    <col min="12033" max="12033" width="9.25" style="54" customWidth="1"/>
    <col min="12034" max="12034" width="44.625" style="54" customWidth="1"/>
    <col min="12035" max="12044" width="12.625" style="54" customWidth="1"/>
    <col min="12045" max="12288" width="6.875" style="54"/>
    <col min="12289" max="12289" width="9.25" style="54" customWidth="1"/>
    <col min="12290" max="12290" width="44.625" style="54" customWidth="1"/>
    <col min="12291" max="12300" width="12.625" style="54" customWidth="1"/>
    <col min="12301" max="12544" width="6.875" style="54"/>
    <col min="12545" max="12545" width="9.25" style="54" customWidth="1"/>
    <col min="12546" max="12546" width="44.625" style="54" customWidth="1"/>
    <col min="12547" max="12556" width="12.625" style="54" customWidth="1"/>
    <col min="12557" max="12800" width="6.875" style="54"/>
    <col min="12801" max="12801" width="9.25" style="54" customWidth="1"/>
    <col min="12802" max="12802" width="44.625" style="54" customWidth="1"/>
    <col min="12803" max="12812" width="12.625" style="54" customWidth="1"/>
    <col min="12813" max="13056" width="6.875" style="54"/>
    <col min="13057" max="13057" width="9.25" style="54" customWidth="1"/>
    <col min="13058" max="13058" width="44.625" style="54" customWidth="1"/>
    <col min="13059" max="13068" width="12.625" style="54" customWidth="1"/>
    <col min="13069" max="13312" width="6.875" style="54"/>
    <col min="13313" max="13313" width="9.25" style="54" customWidth="1"/>
    <col min="13314" max="13314" width="44.625" style="54" customWidth="1"/>
    <col min="13315" max="13324" width="12.625" style="54" customWidth="1"/>
    <col min="13325" max="13568" width="6.875" style="54"/>
    <col min="13569" max="13569" width="9.25" style="54" customWidth="1"/>
    <col min="13570" max="13570" width="44.625" style="54" customWidth="1"/>
    <col min="13571" max="13580" width="12.625" style="54" customWidth="1"/>
    <col min="13581" max="13824" width="6.875" style="54"/>
    <col min="13825" max="13825" width="9.25" style="54" customWidth="1"/>
    <col min="13826" max="13826" width="44.625" style="54" customWidth="1"/>
    <col min="13827" max="13836" width="12.625" style="54" customWidth="1"/>
    <col min="13837" max="14080" width="6.875" style="54"/>
    <col min="14081" max="14081" width="9.25" style="54" customWidth="1"/>
    <col min="14082" max="14082" width="44.625" style="54" customWidth="1"/>
    <col min="14083" max="14092" width="12.625" style="54" customWidth="1"/>
    <col min="14093" max="14336" width="6.875" style="54"/>
    <col min="14337" max="14337" width="9.25" style="54" customWidth="1"/>
    <col min="14338" max="14338" width="44.625" style="54" customWidth="1"/>
    <col min="14339" max="14348" width="12.625" style="54" customWidth="1"/>
    <col min="14349" max="14592" width="6.875" style="54"/>
    <col min="14593" max="14593" width="9.25" style="54" customWidth="1"/>
    <col min="14594" max="14594" width="44.625" style="54" customWidth="1"/>
    <col min="14595" max="14604" width="12.625" style="54" customWidth="1"/>
    <col min="14605" max="14848" width="6.875" style="54"/>
    <col min="14849" max="14849" width="9.25" style="54" customWidth="1"/>
    <col min="14850" max="14850" width="44.625" style="54" customWidth="1"/>
    <col min="14851" max="14860" width="12.625" style="54" customWidth="1"/>
    <col min="14861" max="15104" width="6.875" style="54"/>
    <col min="15105" max="15105" width="9.25" style="54" customWidth="1"/>
    <col min="15106" max="15106" width="44.625" style="54" customWidth="1"/>
    <col min="15107" max="15116" width="12.625" style="54" customWidth="1"/>
    <col min="15117" max="15360" width="6.875" style="54"/>
    <col min="15361" max="15361" width="9.25" style="54" customWidth="1"/>
    <col min="15362" max="15362" width="44.625" style="54" customWidth="1"/>
    <col min="15363" max="15372" width="12.625" style="54" customWidth="1"/>
    <col min="15373" max="15616" width="6.875" style="54"/>
    <col min="15617" max="15617" width="9.25" style="54" customWidth="1"/>
    <col min="15618" max="15618" width="44.625" style="54" customWidth="1"/>
    <col min="15619" max="15628" width="12.625" style="54" customWidth="1"/>
    <col min="15629" max="15872" width="6.875" style="54"/>
    <col min="15873" max="15873" width="9.25" style="54" customWidth="1"/>
    <col min="15874" max="15874" width="44.625" style="54" customWidth="1"/>
    <col min="15875" max="15884" width="12.625" style="54" customWidth="1"/>
    <col min="15885" max="16128" width="6.875" style="54"/>
    <col min="16129" max="16129" width="9.25" style="54" customWidth="1"/>
    <col min="16130" max="16130" width="44.625" style="54" customWidth="1"/>
    <col min="16131" max="16140" width="12.625" style="54" customWidth="1"/>
    <col min="16141" max="16384" width="6.875" style="54"/>
  </cols>
  <sheetData>
    <row r="1" ht="20.1" customHeight="1" spans="1:12">
      <c r="A1" s="55" t="s">
        <v>482</v>
      </c>
      <c r="L1" s="102"/>
    </row>
    <row r="2" ht="43.5" customHeight="1" spans="1:12">
      <c r="A2" s="82" t="s">
        <v>483</v>
      </c>
      <c r="B2" s="61"/>
      <c r="C2" s="61"/>
      <c r="D2" s="61"/>
      <c r="E2" s="61"/>
      <c r="F2" s="61"/>
      <c r="G2" s="61"/>
      <c r="H2" s="61"/>
      <c r="I2" s="61"/>
      <c r="J2" s="61"/>
      <c r="K2" s="61"/>
      <c r="L2" s="61"/>
    </row>
    <row r="3" ht="20.1" customHeight="1" spans="1:12">
      <c r="A3" s="83"/>
      <c r="B3" s="83"/>
      <c r="C3" s="83"/>
      <c r="D3" s="83"/>
      <c r="E3" s="83"/>
      <c r="F3" s="83"/>
      <c r="G3" s="83"/>
      <c r="H3" s="83"/>
      <c r="I3" s="83"/>
      <c r="J3" s="83"/>
      <c r="K3" s="83"/>
      <c r="L3" s="83"/>
    </row>
    <row r="4" ht="20.1" customHeight="1" spans="1:12">
      <c r="A4" s="84"/>
      <c r="B4" s="84"/>
      <c r="C4" s="84"/>
      <c r="D4" s="84"/>
      <c r="E4" s="84"/>
      <c r="F4" s="84"/>
      <c r="G4" s="84"/>
      <c r="H4" s="84"/>
      <c r="I4" s="84"/>
      <c r="J4" s="84"/>
      <c r="K4" s="84"/>
      <c r="L4" s="103" t="s">
        <v>313</v>
      </c>
    </row>
    <row r="5" ht="24" customHeight="1" spans="1:12">
      <c r="A5" s="85" t="s">
        <v>484</v>
      </c>
      <c r="B5" s="85"/>
      <c r="C5" s="86" t="s">
        <v>318</v>
      </c>
      <c r="D5" s="50" t="s">
        <v>479</v>
      </c>
      <c r="E5" s="50" t="s">
        <v>469</v>
      </c>
      <c r="F5" s="50" t="s">
        <v>470</v>
      </c>
      <c r="G5" s="50" t="s">
        <v>471</v>
      </c>
      <c r="H5" s="87" t="s">
        <v>472</v>
      </c>
      <c r="I5" s="86"/>
      <c r="J5" s="50" t="s">
        <v>473</v>
      </c>
      <c r="K5" s="50" t="s">
        <v>474</v>
      </c>
      <c r="L5" s="104" t="s">
        <v>477</v>
      </c>
    </row>
    <row r="6" ht="81" customHeight="1" spans="1:12">
      <c r="A6" s="88" t="s">
        <v>341</v>
      </c>
      <c r="B6" s="89" t="s">
        <v>342</v>
      </c>
      <c r="C6" s="65"/>
      <c r="D6" s="65"/>
      <c r="E6" s="65"/>
      <c r="F6" s="65"/>
      <c r="G6" s="65"/>
      <c r="H6" s="50" t="s">
        <v>485</v>
      </c>
      <c r="I6" s="50" t="s">
        <v>486</v>
      </c>
      <c r="J6" s="65"/>
      <c r="K6" s="65"/>
      <c r="L6" s="65"/>
    </row>
    <row r="7" ht="21" customHeight="1" spans="1:12">
      <c r="A7" s="66"/>
      <c r="B7" s="67" t="s">
        <v>318</v>
      </c>
      <c r="C7" s="90">
        <f>C8+C37+C43+C46+C49+C55</f>
        <v>22941.87</v>
      </c>
      <c r="D7" s="90">
        <f>D8+D37+D46+D49+D55</f>
        <v>12468.93</v>
      </c>
      <c r="E7" s="91">
        <f>E8+E37+E43+E46</f>
        <v>10331.89</v>
      </c>
      <c r="F7" s="65">
        <f>F43</f>
        <v>141.05</v>
      </c>
      <c r="G7" s="91"/>
      <c r="H7" s="87"/>
      <c r="I7" s="87"/>
      <c r="J7" s="65"/>
      <c r="K7" s="91"/>
      <c r="L7" s="65"/>
    </row>
    <row r="8" ht="20.1" customHeight="1" spans="1:12">
      <c r="A8" s="92">
        <v>208</v>
      </c>
      <c r="B8" s="93" t="s">
        <v>325</v>
      </c>
      <c r="C8" s="90">
        <f t="shared" ref="C8:C39" si="0">D8+E8+F8</f>
        <v>21900.66</v>
      </c>
      <c r="D8" s="94">
        <f>D9+D16+D20+D25+D27+D30+D33+D35</f>
        <v>11661.25</v>
      </c>
      <c r="E8" s="94">
        <f>E9+E16+E20+E25+E27+E30+E33+E35</f>
        <v>10239.41</v>
      </c>
      <c r="F8" s="94"/>
      <c r="G8" s="95"/>
      <c r="H8" s="96"/>
      <c r="I8" s="96"/>
      <c r="J8" s="69"/>
      <c r="K8" s="95"/>
      <c r="L8" s="69"/>
    </row>
    <row r="9" ht="18" customHeight="1" spans="1:12">
      <c r="A9" s="92">
        <v>20802</v>
      </c>
      <c r="B9" s="93" t="s">
        <v>487</v>
      </c>
      <c r="C9" s="90">
        <f t="shared" si="0"/>
        <v>1890.41</v>
      </c>
      <c r="D9" s="94">
        <v>440.63</v>
      </c>
      <c r="E9" s="94">
        <v>1449.78</v>
      </c>
      <c r="F9" s="94"/>
      <c r="G9" s="73"/>
      <c r="H9" s="73"/>
      <c r="I9" s="73"/>
      <c r="J9" s="73"/>
      <c r="K9" s="73"/>
      <c r="L9" s="73"/>
    </row>
    <row r="10" ht="17" customHeight="1" spans="1:12">
      <c r="A10" s="92">
        <v>2080201</v>
      </c>
      <c r="B10" s="93" t="s">
        <v>488</v>
      </c>
      <c r="C10" s="90">
        <f t="shared" si="0"/>
        <v>315.04</v>
      </c>
      <c r="D10" s="94"/>
      <c r="E10" s="94">
        <v>315.04</v>
      </c>
      <c r="F10" s="94"/>
      <c r="G10" s="73"/>
      <c r="H10" s="73"/>
      <c r="I10" s="73"/>
      <c r="J10" s="73"/>
      <c r="K10" s="73"/>
      <c r="L10" s="73"/>
    </row>
    <row r="11" customHeight="1" spans="1:12">
      <c r="A11" s="92">
        <v>2080202</v>
      </c>
      <c r="B11" s="93" t="s">
        <v>489</v>
      </c>
      <c r="C11" s="90">
        <f t="shared" si="0"/>
        <v>175.57</v>
      </c>
      <c r="D11" s="94">
        <v>5.5</v>
      </c>
      <c r="E11" s="94">
        <v>170.07</v>
      </c>
      <c r="F11" s="94"/>
      <c r="G11" s="73"/>
      <c r="H11" s="73"/>
      <c r="I11" s="73"/>
      <c r="J11" s="73"/>
      <c r="K11" s="73"/>
      <c r="L11" s="73"/>
    </row>
    <row r="12" customHeight="1" spans="1:12">
      <c r="A12" s="92">
        <v>2080206</v>
      </c>
      <c r="B12" s="93" t="s">
        <v>490</v>
      </c>
      <c r="C12" s="90">
        <f t="shared" si="0"/>
        <v>28</v>
      </c>
      <c r="D12" s="94"/>
      <c r="E12" s="94">
        <v>28</v>
      </c>
      <c r="F12" s="94"/>
      <c r="G12" s="73"/>
      <c r="H12" s="73"/>
      <c r="I12" s="73"/>
      <c r="J12" s="73"/>
      <c r="K12" s="73"/>
      <c r="L12" s="73"/>
    </row>
    <row r="13" customHeight="1" spans="1:12">
      <c r="A13" s="92">
        <v>2080207</v>
      </c>
      <c r="B13" s="93" t="s">
        <v>491</v>
      </c>
      <c r="C13" s="90">
        <f t="shared" si="0"/>
        <v>48.09</v>
      </c>
      <c r="D13" s="94">
        <v>3.09</v>
      </c>
      <c r="E13" s="94">
        <v>45</v>
      </c>
      <c r="F13" s="94"/>
      <c r="G13" s="73"/>
      <c r="H13" s="73"/>
      <c r="I13" s="73"/>
      <c r="J13" s="73"/>
      <c r="K13" s="73"/>
      <c r="L13" s="73"/>
    </row>
    <row r="14" customHeight="1" spans="1:12">
      <c r="A14" s="92">
        <v>2080208</v>
      </c>
      <c r="B14" s="93" t="s">
        <v>492</v>
      </c>
      <c r="C14" s="90">
        <f t="shared" si="0"/>
        <v>428</v>
      </c>
      <c r="D14" s="94">
        <v>80</v>
      </c>
      <c r="E14" s="94">
        <v>348</v>
      </c>
      <c r="F14" s="94"/>
      <c r="G14" s="75"/>
      <c r="H14" s="75"/>
      <c r="I14" s="73"/>
      <c r="J14" s="73"/>
      <c r="K14" s="73"/>
      <c r="L14" s="73"/>
    </row>
    <row r="15" customHeight="1" spans="1:12">
      <c r="A15" s="92">
        <v>2080299</v>
      </c>
      <c r="B15" s="93" t="s">
        <v>493</v>
      </c>
      <c r="C15" s="90">
        <f t="shared" si="0"/>
        <v>895.71</v>
      </c>
      <c r="D15" s="94">
        <v>352.04</v>
      </c>
      <c r="E15" s="94">
        <v>543.67</v>
      </c>
      <c r="F15" s="94"/>
      <c r="G15" s="75"/>
      <c r="H15" s="75"/>
      <c r="I15" s="75"/>
      <c r="J15" s="73"/>
      <c r="K15" s="73"/>
      <c r="L15" s="75"/>
    </row>
    <row r="16" customHeight="1" spans="1:12">
      <c r="A16" s="92">
        <v>20805</v>
      </c>
      <c r="B16" s="93" t="s">
        <v>494</v>
      </c>
      <c r="C16" s="90">
        <f t="shared" si="0"/>
        <v>215.79</v>
      </c>
      <c r="D16" s="94"/>
      <c r="E16" s="94">
        <v>215.79</v>
      </c>
      <c r="F16" s="94"/>
      <c r="G16" s="75"/>
      <c r="H16" s="75"/>
      <c r="I16" s="75"/>
      <c r="J16" s="73"/>
      <c r="K16" s="73"/>
      <c r="L16" s="73"/>
    </row>
    <row r="17" customHeight="1" spans="1:12">
      <c r="A17" s="92">
        <v>2080505</v>
      </c>
      <c r="B17" s="93" t="s">
        <v>354</v>
      </c>
      <c r="C17" s="90">
        <f t="shared" si="0"/>
        <v>48.87</v>
      </c>
      <c r="D17" s="94"/>
      <c r="E17" s="94">
        <v>48.87</v>
      </c>
      <c r="F17" s="94"/>
      <c r="G17" s="75"/>
      <c r="H17" s="75"/>
      <c r="I17" s="75"/>
      <c r="J17" s="73"/>
      <c r="K17" s="75"/>
      <c r="L17" s="75"/>
    </row>
    <row r="18" customHeight="1" spans="1:12">
      <c r="A18" s="92">
        <v>2080506</v>
      </c>
      <c r="B18" s="93" t="s">
        <v>495</v>
      </c>
      <c r="C18" s="90">
        <f t="shared" si="0"/>
        <v>24.43</v>
      </c>
      <c r="D18" s="94"/>
      <c r="E18" s="94">
        <v>24.43</v>
      </c>
      <c r="F18" s="94"/>
      <c r="G18" s="75"/>
      <c r="H18" s="75"/>
      <c r="I18" s="73"/>
      <c r="J18" s="73"/>
      <c r="K18" s="75"/>
      <c r="L18" s="75"/>
    </row>
    <row r="19" customHeight="1" spans="1:12">
      <c r="A19" s="92">
        <v>2080599</v>
      </c>
      <c r="B19" s="93" t="s">
        <v>356</v>
      </c>
      <c r="C19" s="90">
        <f t="shared" si="0"/>
        <v>142.49</v>
      </c>
      <c r="D19" s="94"/>
      <c r="E19" s="94">
        <v>142.49</v>
      </c>
      <c r="F19" s="94"/>
      <c r="G19" s="75"/>
      <c r="H19" s="75"/>
      <c r="I19" s="73"/>
      <c r="J19" s="75"/>
      <c r="K19" s="75"/>
      <c r="L19" s="75"/>
    </row>
    <row r="20" customHeight="1" spans="1:12">
      <c r="A20" s="92">
        <v>20810</v>
      </c>
      <c r="B20" s="93" t="s">
        <v>357</v>
      </c>
      <c r="C20" s="90">
        <f t="shared" si="0"/>
        <v>1433.7</v>
      </c>
      <c r="D20" s="94">
        <v>924.11</v>
      </c>
      <c r="E20" s="94">
        <v>509.59</v>
      </c>
      <c r="F20" s="94"/>
      <c r="G20" s="75"/>
      <c r="H20" s="75"/>
      <c r="I20" s="73"/>
      <c r="J20" s="75"/>
      <c r="K20" s="73"/>
      <c r="L20" s="75"/>
    </row>
    <row r="21" customHeight="1" spans="1:12">
      <c r="A21" s="92">
        <v>2081001</v>
      </c>
      <c r="B21" s="97" t="s">
        <v>358</v>
      </c>
      <c r="C21" s="90">
        <f t="shared" si="0"/>
        <v>536.49</v>
      </c>
      <c r="D21" s="94">
        <v>441.49</v>
      </c>
      <c r="E21" s="94">
        <v>95</v>
      </c>
      <c r="F21" s="94"/>
      <c r="G21" s="75"/>
      <c r="H21" s="75"/>
      <c r="I21" s="75"/>
      <c r="J21" s="75"/>
      <c r="K21" s="75"/>
      <c r="L21" s="75"/>
    </row>
    <row r="22" customHeight="1" spans="1:12">
      <c r="A22" s="92">
        <v>2081002</v>
      </c>
      <c r="B22" s="97" t="s">
        <v>359</v>
      </c>
      <c r="C22" s="90">
        <f t="shared" si="0"/>
        <v>760.45</v>
      </c>
      <c r="D22" s="94">
        <v>482.45</v>
      </c>
      <c r="E22" s="94">
        <v>278</v>
      </c>
      <c r="F22" s="94"/>
      <c r="G22" s="75"/>
      <c r="H22" s="75"/>
      <c r="I22" s="75"/>
      <c r="J22" s="75"/>
      <c r="K22" s="75"/>
      <c r="L22" s="75"/>
    </row>
    <row r="23" customHeight="1" spans="1:12">
      <c r="A23" s="92">
        <v>2081004</v>
      </c>
      <c r="B23" s="93" t="s">
        <v>360</v>
      </c>
      <c r="C23" s="90">
        <f t="shared" si="0"/>
        <v>54.21</v>
      </c>
      <c r="D23" s="94"/>
      <c r="E23" s="94">
        <v>54.21</v>
      </c>
      <c r="F23" s="94"/>
      <c r="G23" s="75"/>
      <c r="H23" s="75"/>
      <c r="I23" s="75"/>
      <c r="J23" s="75"/>
      <c r="K23" s="75"/>
      <c r="L23" s="75"/>
    </row>
    <row r="24" customHeight="1" spans="1:12">
      <c r="A24" s="92">
        <v>2081005</v>
      </c>
      <c r="B24" s="93" t="s">
        <v>496</v>
      </c>
      <c r="C24" s="90">
        <f t="shared" si="0"/>
        <v>82.55</v>
      </c>
      <c r="D24" s="94">
        <v>0.17</v>
      </c>
      <c r="E24" s="94">
        <v>82.38</v>
      </c>
      <c r="F24" s="94"/>
      <c r="G24" s="75"/>
      <c r="H24" s="75"/>
      <c r="I24" s="75"/>
      <c r="J24" s="75"/>
      <c r="K24" s="75"/>
      <c r="L24" s="75"/>
    </row>
    <row r="25" customHeight="1" spans="1:12">
      <c r="A25" s="92">
        <v>20811</v>
      </c>
      <c r="B25" s="98" t="s">
        <v>362</v>
      </c>
      <c r="C25" s="90">
        <f t="shared" si="0"/>
        <v>750</v>
      </c>
      <c r="D25" s="94"/>
      <c r="E25" s="94">
        <v>750</v>
      </c>
      <c r="F25" s="94"/>
      <c r="G25" s="75"/>
      <c r="H25" s="75"/>
      <c r="I25" s="75"/>
      <c r="J25" s="75"/>
      <c r="K25" s="73"/>
      <c r="L25" s="75"/>
    </row>
    <row r="26" customHeight="1" spans="1:12">
      <c r="A26" s="92">
        <v>2081107</v>
      </c>
      <c r="B26" s="93" t="s">
        <v>363</v>
      </c>
      <c r="C26" s="90">
        <f t="shared" si="0"/>
        <v>750</v>
      </c>
      <c r="D26" s="94"/>
      <c r="E26" s="94">
        <v>750</v>
      </c>
      <c r="F26" s="94"/>
      <c r="G26" s="75"/>
      <c r="H26" s="75"/>
      <c r="I26" s="75"/>
      <c r="J26" s="75"/>
      <c r="K26" s="75"/>
      <c r="L26" s="75"/>
    </row>
    <row r="27" customHeight="1" spans="1:12">
      <c r="A27" s="92">
        <v>20819</v>
      </c>
      <c r="B27" s="98" t="s">
        <v>364</v>
      </c>
      <c r="C27" s="90">
        <f t="shared" si="0"/>
        <v>8777.38</v>
      </c>
      <c r="D27" s="94">
        <v>4977.38</v>
      </c>
      <c r="E27" s="94">
        <v>3800</v>
      </c>
      <c r="F27" s="94"/>
      <c r="G27" s="75"/>
      <c r="H27" s="75"/>
      <c r="I27" s="75"/>
      <c r="J27" s="75"/>
      <c r="K27" s="75"/>
      <c r="L27" s="75"/>
    </row>
    <row r="28" customHeight="1" spans="1:12">
      <c r="A28" s="92">
        <v>2081901</v>
      </c>
      <c r="B28" s="93" t="s">
        <v>365</v>
      </c>
      <c r="C28" s="90">
        <f t="shared" si="0"/>
        <v>5109.7</v>
      </c>
      <c r="D28" s="94">
        <v>3109.7</v>
      </c>
      <c r="E28" s="94">
        <v>2000</v>
      </c>
      <c r="F28" s="94"/>
      <c r="G28" s="75"/>
      <c r="H28" s="75"/>
      <c r="I28" s="75"/>
      <c r="J28" s="75"/>
      <c r="K28" s="75"/>
      <c r="L28" s="75"/>
    </row>
    <row r="29" customHeight="1" spans="1:12">
      <c r="A29" s="92">
        <v>2081902</v>
      </c>
      <c r="B29" s="93" t="s">
        <v>366</v>
      </c>
      <c r="C29" s="90">
        <f t="shared" si="0"/>
        <v>3667.68</v>
      </c>
      <c r="D29" s="94">
        <v>1867.68</v>
      </c>
      <c r="E29" s="94">
        <v>1800</v>
      </c>
      <c r="F29" s="94"/>
      <c r="G29" s="75"/>
      <c r="H29" s="75"/>
      <c r="I29" s="75"/>
      <c r="J29" s="75"/>
      <c r="K29" s="75"/>
      <c r="L29" s="75"/>
    </row>
    <row r="30" customHeight="1" spans="1:12">
      <c r="A30" s="92">
        <v>20820</v>
      </c>
      <c r="B30" s="93" t="s">
        <v>367</v>
      </c>
      <c r="C30" s="90">
        <f t="shared" si="0"/>
        <v>1138.02</v>
      </c>
      <c r="D30" s="94">
        <v>668.77</v>
      </c>
      <c r="E30" s="94">
        <v>469.25</v>
      </c>
      <c r="F30" s="94"/>
      <c r="G30" s="75"/>
      <c r="H30" s="75"/>
      <c r="I30" s="75"/>
      <c r="J30" s="75"/>
      <c r="K30" s="75"/>
      <c r="L30" s="75"/>
    </row>
    <row r="31" customHeight="1" spans="1:12">
      <c r="A31" s="92">
        <v>2082001</v>
      </c>
      <c r="B31" s="93" t="s">
        <v>497</v>
      </c>
      <c r="C31" s="90">
        <f t="shared" si="0"/>
        <v>817.77</v>
      </c>
      <c r="D31" s="94">
        <v>532.77</v>
      </c>
      <c r="E31" s="94">
        <v>285</v>
      </c>
      <c r="F31" s="94"/>
      <c r="G31" s="75"/>
      <c r="H31" s="75"/>
      <c r="I31" s="75"/>
      <c r="J31" s="75"/>
      <c r="K31" s="75"/>
      <c r="L31" s="75"/>
    </row>
    <row r="32" customHeight="1" spans="1:12">
      <c r="A32" s="92">
        <v>2082002</v>
      </c>
      <c r="B32" s="93" t="s">
        <v>498</v>
      </c>
      <c r="C32" s="90">
        <f t="shared" si="0"/>
        <v>320.25</v>
      </c>
      <c r="D32" s="94">
        <v>136</v>
      </c>
      <c r="E32" s="94">
        <v>184.25</v>
      </c>
      <c r="F32" s="94"/>
      <c r="G32" s="75"/>
      <c r="H32" s="75"/>
      <c r="I32" s="75"/>
      <c r="J32" s="75"/>
      <c r="K32" s="75"/>
      <c r="L32" s="75"/>
    </row>
    <row r="33" customHeight="1" spans="1:12">
      <c r="A33" s="92">
        <v>20821</v>
      </c>
      <c r="B33" s="98" t="s">
        <v>370</v>
      </c>
      <c r="C33" s="90">
        <f t="shared" si="0"/>
        <v>6398.51</v>
      </c>
      <c r="D33" s="94">
        <v>4298.51</v>
      </c>
      <c r="E33" s="94">
        <v>2100</v>
      </c>
      <c r="F33" s="94"/>
      <c r="G33" s="75"/>
      <c r="H33" s="75"/>
      <c r="I33" s="75"/>
      <c r="J33" s="75"/>
      <c r="K33" s="75"/>
      <c r="L33" s="75"/>
    </row>
    <row r="34" customHeight="1" spans="1:12">
      <c r="A34" s="92">
        <v>2082102</v>
      </c>
      <c r="B34" s="93" t="s">
        <v>371</v>
      </c>
      <c r="C34" s="90">
        <f t="shared" si="0"/>
        <v>6398.51</v>
      </c>
      <c r="D34" s="94">
        <v>4298.51</v>
      </c>
      <c r="E34" s="94">
        <v>2100</v>
      </c>
      <c r="F34" s="94"/>
      <c r="G34" s="75"/>
      <c r="H34" s="75"/>
      <c r="I34" s="75"/>
      <c r="J34" s="75"/>
      <c r="K34" s="75"/>
      <c r="L34" s="75"/>
    </row>
    <row r="35" customHeight="1" spans="1:12">
      <c r="A35" s="92">
        <v>20825</v>
      </c>
      <c r="B35" s="93" t="s">
        <v>499</v>
      </c>
      <c r="C35" s="90">
        <f t="shared" si="0"/>
        <v>1296.85</v>
      </c>
      <c r="D35" s="94">
        <v>351.85</v>
      </c>
      <c r="E35" s="94">
        <v>945</v>
      </c>
      <c r="F35" s="94"/>
      <c r="G35" s="75"/>
      <c r="H35" s="75"/>
      <c r="I35" s="75"/>
      <c r="J35" s="75"/>
      <c r="K35" s="75"/>
      <c r="L35" s="75"/>
    </row>
    <row r="36" customHeight="1" spans="1:12">
      <c r="A36" s="92">
        <v>2082502</v>
      </c>
      <c r="B36" s="99" t="s">
        <v>500</v>
      </c>
      <c r="C36" s="90">
        <f t="shared" si="0"/>
        <v>1296.85</v>
      </c>
      <c r="D36" s="94">
        <v>351.85</v>
      </c>
      <c r="E36" s="94">
        <v>945</v>
      </c>
      <c r="F36" s="94"/>
      <c r="G36" s="75"/>
      <c r="H36" s="75"/>
      <c r="I36" s="75"/>
      <c r="J36" s="75"/>
      <c r="K36" s="75"/>
      <c r="L36" s="75"/>
    </row>
    <row r="37" customHeight="1" spans="1:12">
      <c r="A37" s="92">
        <v>210</v>
      </c>
      <c r="B37" s="100" t="s">
        <v>327</v>
      </c>
      <c r="C37" s="90">
        <f t="shared" si="0"/>
        <v>54.18</v>
      </c>
      <c r="D37" s="94"/>
      <c r="E37" s="94">
        <v>54.18</v>
      </c>
      <c r="F37" s="94"/>
      <c r="G37" s="75"/>
      <c r="H37" s="75"/>
      <c r="I37" s="75"/>
      <c r="J37" s="75"/>
      <c r="K37" s="75"/>
      <c r="L37" s="75"/>
    </row>
    <row r="38" customHeight="1" spans="1:12">
      <c r="A38" s="92">
        <v>21011</v>
      </c>
      <c r="B38" s="93" t="s">
        <v>374</v>
      </c>
      <c r="C38" s="90">
        <f t="shared" si="0"/>
        <v>54.18</v>
      </c>
      <c r="D38" s="94"/>
      <c r="E38" s="94">
        <v>54.18</v>
      </c>
      <c r="F38" s="94"/>
      <c r="G38" s="75"/>
      <c r="H38" s="75"/>
      <c r="I38" s="75"/>
      <c r="J38" s="75"/>
      <c r="K38" s="75"/>
      <c r="L38" s="75"/>
    </row>
    <row r="39" customHeight="1" spans="1:12">
      <c r="A39" s="92">
        <v>2101101</v>
      </c>
      <c r="B39" s="93" t="s">
        <v>375</v>
      </c>
      <c r="C39" s="90">
        <f t="shared" si="0"/>
        <v>31.95</v>
      </c>
      <c r="D39" s="94"/>
      <c r="E39" s="94">
        <v>31.95</v>
      </c>
      <c r="F39" s="94"/>
      <c r="G39" s="75"/>
      <c r="H39" s="75"/>
      <c r="I39" s="75"/>
      <c r="J39" s="75"/>
      <c r="K39" s="75"/>
      <c r="L39" s="75"/>
    </row>
    <row r="40" customHeight="1" spans="1:12">
      <c r="A40" s="92">
        <v>2101102</v>
      </c>
      <c r="B40" s="93" t="s">
        <v>376</v>
      </c>
      <c r="C40" s="90">
        <f t="shared" ref="C40:C57" si="1">D40+E40+F40</f>
        <v>4.23</v>
      </c>
      <c r="D40" s="94"/>
      <c r="E40" s="94">
        <v>4.23</v>
      </c>
      <c r="F40" s="94"/>
      <c r="G40" s="75"/>
      <c r="H40" s="75"/>
      <c r="I40" s="75"/>
      <c r="J40" s="75"/>
      <c r="K40" s="75"/>
      <c r="L40" s="75"/>
    </row>
    <row r="41" customHeight="1" spans="1:12">
      <c r="A41" s="92">
        <v>2101103</v>
      </c>
      <c r="B41" s="93" t="s">
        <v>377</v>
      </c>
      <c r="C41" s="90">
        <f t="shared" si="1"/>
        <v>15</v>
      </c>
      <c r="D41" s="94"/>
      <c r="E41" s="94">
        <v>15</v>
      </c>
      <c r="F41" s="94"/>
      <c r="G41" s="75"/>
      <c r="H41" s="75"/>
      <c r="I41" s="75"/>
      <c r="J41" s="75"/>
      <c r="K41" s="75"/>
      <c r="L41" s="75"/>
    </row>
    <row r="42" customHeight="1" spans="1:12">
      <c r="A42" s="92">
        <v>2101199</v>
      </c>
      <c r="B42" s="93" t="s">
        <v>378</v>
      </c>
      <c r="C42" s="90">
        <f t="shared" si="1"/>
        <v>3</v>
      </c>
      <c r="D42" s="94"/>
      <c r="E42" s="94">
        <v>3</v>
      </c>
      <c r="F42" s="94"/>
      <c r="G42" s="75"/>
      <c r="H42" s="75"/>
      <c r="I42" s="75"/>
      <c r="J42" s="75"/>
      <c r="K42" s="75"/>
      <c r="L42" s="75"/>
    </row>
    <row r="43" customHeight="1" spans="1:12">
      <c r="A43" s="79">
        <v>212</v>
      </c>
      <c r="B43" s="92" t="s">
        <v>331</v>
      </c>
      <c r="C43" s="90">
        <f t="shared" si="1"/>
        <v>141.05</v>
      </c>
      <c r="D43" s="94"/>
      <c r="E43" s="94"/>
      <c r="F43" s="94">
        <v>141.05</v>
      </c>
      <c r="G43" s="75"/>
      <c r="H43" s="75"/>
      <c r="I43" s="75"/>
      <c r="J43" s="75"/>
      <c r="K43" s="75"/>
      <c r="L43" s="75"/>
    </row>
    <row r="44" customHeight="1" spans="1:12">
      <c r="A44" s="79">
        <v>21208</v>
      </c>
      <c r="B44" s="92" t="s">
        <v>464</v>
      </c>
      <c r="C44" s="90">
        <f t="shared" si="1"/>
        <v>141.05</v>
      </c>
      <c r="D44" s="94"/>
      <c r="E44" s="94"/>
      <c r="F44" s="94">
        <v>141.05</v>
      </c>
      <c r="G44" s="75"/>
      <c r="H44" s="75"/>
      <c r="I44" s="75"/>
      <c r="J44" s="75"/>
      <c r="K44" s="75"/>
      <c r="L44" s="75"/>
    </row>
    <row r="45" customHeight="1" spans="1:12">
      <c r="A45" s="79">
        <v>2120899</v>
      </c>
      <c r="B45" s="92" t="s">
        <v>465</v>
      </c>
      <c r="C45" s="90">
        <f t="shared" si="1"/>
        <v>141.05</v>
      </c>
      <c r="D45" s="94"/>
      <c r="E45" s="94"/>
      <c r="F45" s="94">
        <v>141.05</v>
      </c>
      <c r="G45" s="75"/>
      <c r="H45" s="75"/>
      <c r="I45" s="75"/>
      <c r="J45" s="75"/>
      <c r="K45" s="75"/>
      <c r="L45" s="75"/>
    </row>
    <row r="46" customHeight="1" spans="1:12">
      <c r="A46" s="101">
        <v>221</v>
      </c>
      <c r="B46" s="100" t="s">
        <v>329</v>
      </c>
      <c r="C46" s="90">
        <f t="shared" si="1"/>
        <v>38.3</v>
      </c>
      <c r="D46" s="94"/>
      <c r="E46" s="94">
        <v>38.3</v>
      </c>
      <c r="F46" s="94"/>
      <c r="G46" s="75"/>
      <c r="H46" s="75"/>
      <c r="I46" s="75"/>
      <c r="J46" s="75"/>
      <c r="K46" s="75"/>
      <c r="L46" s="75"/>
    </row>
    <row r="47" customHeight="1" spans="1:12">
      <c r="A47" s="92">
        <v>22102</v>
      </c>
      <c r="B47" s="93" t="s">
        <v>379</v>
      </c>
      <c r="C47" s="90">
        <f t="shared" si="1"/>
        <v>38.3</v>
      </c>
      <c r="D47" s="94"/>
      <c r="E47" s="94">
        <v>38.3</v>
      </c>
      <c r="F47" s="94"/>
      <c r="G47" s="75"/>
      <c r="H47" s="75"/>
      <c r="I47" s="75"/>
      <c r="J47" s="75"/>
      <c r="K47" s="75"/>
      <c r="L47" s="75"/>
    </row>
    <row r="48" customHeight="1" spans="1:12">
      <c r="A48" s="92">
        <v>2210201</v>
      </c>
      <c r="B48" s="93" t="s">
        <v>380</v>
      </c>
      <c r="C48" s="90">
        <f t="shared" si="1"/>
        <v>38.3</v>
      </c>
      <c r="D48" s="94"/>
      <c r="E48" s="94">
        <v>38.3</v>
      </c>
      <c r="F48" s="94"/>
      <c r="G48" s="75"/>
      <c r="H48" s="75"/>
      <c r="I48" s="75"/>
      <c r="J48" s="75"/>
      <c r="K48" s="75"/>
      <c r="L48" s="75"/>
    </row>
    <row r="49" customHeight="1" spans="1:12">
      <c r="A49" s="92">
        <v>229</v>
      </c>
      <c r="B49" s="93" t="s">
        <v>332</v>
      </c>
      <c r="C49" s="90">
        <f t="shared" si="1"/>
        <v>727.68</v>
      </c>
      <c r="D49" s="94">
        <v>727.68</v>
      </c>
      <c r="E49" s="94"/>
      <c r="F49" s="94"/>
      <c r="G49" s="75"/>
      <c r="H49" s="75"/>
      <c r="I49" s="75"/>
      <c r="J49" s="75"/>
      <c r="K49" s="75"/>
      <c r="L49" s="75"/>
    </row>
    <row r="50" customHeight="1" spans="1:12">
      <c r="A50" s="92">
        <v>22908</v>
      </c>
      <c r="B50" s="93" t="s">
        <v>501</v>
      </c>
      <c r="C50" s="90">
        <f t="shared" si="1"/>
        <v>23.6</v>
      </c>
      <c r="D50" s="94">
        <v>23.6</v>
      </c>
      <c r="E50" s="94"/>
      <c r="F50" s="94"/>
      <c r="G50" s="75"/>
      <c r="H50" s="75"/>
      <c r="I50" s="75"/>
      <c r="J50" s="75"/>
      <c r="K50" s="75"/>
      <c r="L50" s="75"/>
    </row>
    <row r="51" customHeight="1" spans="1:12">
      <c r="A51" s="92">
        <v>2290808</v>
      </c>
      <c r="B51" s="93" t="s">
        <v>502</v>
      </c>
      <c r="C51" s="90">
        <f t="shared" si="1"/>
        <v>23.39</v>
      </c>
      <c r="D51" s="94">
        <v>23.39</v>
      </c>
      <c r="E51" s="94"/>
      <c r="F51" s="94"/>
      <c r="G51" s="75"/>
      <c r="H51" s="75"/>
      <c r="I51" s="75"/>
      <c r="J51" s="75"/>
      <c r="K51" s="75"/>
      <c r="L51" s="75"/>
    </row>
    <row r="52" customHeight="1" spans="1:12">
      <c r="A52" s="92">
        <v>2290899</v>
      </c>
      <c r="B52" s="93" t="s">
        <v>503</v>
      </c>
      <c r="C52" s="90">
        <f t="shared" si="1"/>
        <v>0.21</v>
      </c>
      <c r="D52" s="94">
        <v>0.21</v>
      </c>
      <c r="E52" s="94"/>
      <c r="F52" s="94"/>
      <c r="G52" s="75"/>
      <c r="H52" s="75"/>
      <c r="I52" s="75"/>
      <c r="J52" s="75"/>
      <c r="K52" s="75"/>
      <c r="L52" s="75"/>
    </row>
    <row r="53" customHeight="1" spans="1:12">
      <c r="A53" s="92">
        <v>22960</v>
      </c>
      <c r="B53" s="99" t="s">
        <v>504</v>
      </c>
      <c r="C53" s="90">
        <f t="shared" si="1"/>
        <v>704.08</v>
      </c>
      <c r="D53" s="94">
        <v>704.08</v>
      </c>
      <c r="E53" s="94"/>
      <c r="F53" s="94"/>
      <c r="G53" s="75"/>
      <c r="H53" s="75"/>
      <c r="I53" s="75"/>
      <c r="J53" s="75"/>
      <c r="K53" s="75"/>
      <c r="L53" s="75"/>
    </row>
    <row r="54" customHeight="1" spans="1:12">
      <c r="A54" s="92">
        <v>2296002</v>
      </c>
      <c r="B54" s="100" t="s">
        <v>505</v>
      </c>
      <c r="C54" s="90">
        <f t="shared" si="1"/>
        <v>704.08</v>
      </c>
      <c r="D54" s="94">
        <v>704.08</v>
      </c>
      <c r="E54" s="94"/>
      <c r="F54" s="94"/>
      <c r="G54" s="75"/>
      <c r="H54" s="75"/>
      <c r="I54" s="75"/>
      <c r="J54" s="75"/>
      <c r="K54" s="75"/>
      <c r="L54" s="75"/>
    </row>
    <row r="55" customHeight="1" spans="1:12">
      <c r="A55" s="92">
        <v>234</v>
      </c>
      <c r="B55" s="75" t="s">
        <v>333</v>
      </c>
      <c r="C55" s="50">
        <f t="shared" si="1"/>
        <v>80</v>
      </c>
      <c r="D55" s="94">
        <v>80</v>
      </c>
      <c r="E55" s="94"/>
      <c r="F55" s="94"/>
      <c r="G55" s="75"/>
      <c r="H55" s="75"/>
      <c r="I55" s="75"/>
      <c r="J55" s="75"/>
      <c r="K55" s="75"/>
      <c r="L55" s="75"/>
    </row>
    <row r="56" customHeight="1" spans="1:12">
      <c r="A56" s="92">
        <v>23402</v>
      </c>
      <c r="B56" s="75" t="s">
        <v>506</v>
      </c>
      <c r="C56" s="50">
        <f t="shared" si="1"/>
        <v>80</v>
      </c>
      <c r="D56" s="94">
        <v>80</v>
      </c>
      <c r="E56" s="94"/>
      <c r="F56" s="94"/>
      <c r="G56" s="75"/>
      <c r="H56" s="75"/>
      <c r="I56" s="75"/>
      <c r="J56" s="75"/>
      <c r="K56" s="75"/>
      <c r="L56" s="75"/>
    </row>
    <row r="57" customHeight="1" spans="1:12">
      <c r="A57" s="92">
        <v>2340205</v>
      </c>
      <c r="B57" s="75" t="s">
        <v>507</v>
      </c>
      <c r="C57" s="50">
        <f t="shared" si="1"/>
        <v>80</v>
      </c>
      <c r="D57" s="94">
        <v>80</v>
      </c>
      <c r="E57" s="94"/>
      <c r="F57" s="94"/>
      <c r="G57" s="75"/>
      <c r="H57" s="75"/>
      <c r="I57" s="75"/>
      <c r="J57" s="75"/>
      <c r="K57" s="75"/>
      <c r="L57" s="7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topLeftCell="A22" workbookViewId="0">
      <selection activeCell="D6" sqref="D6"/>
    </sheetView>
  </sheetViews>
  <sheetFormatPr defaultColWidth="6.875" defaultRowHeight="12.75" customHeight="1"/>
  <cols>
    <col min="1" max="1" width="14" style="54" customWidth="1"/>
    <col min="2" max="2" width="30.75" style="54" customWidth="1"/>
    <col min="3" max="3" width="12.5" style="54" customWidth="1"/>
    <col min="4" max="4" width="11.5" style="54" customWidth="1"/>
    <col min="5" max="5" width="12.25" style="54" customWidth="1"/>
    <col min="6" max="6" width="8" style="54" customWidth="1"/>
    <col min="7" max="7" width="8.625" style="54" customWidth="1"/>
    <col min="8" max="8" width="7.25" style="54" customWidth="1"/>
    <col min="9" max="256" width="6.875" style="54"/>
    <col min="257" max="257" width="17.125" style="54" customWidth="1"/>
    <col min="258" max="258" width="34.875" style="54" customWidth="1"/>
    <col min="259" max="264" width="18" style="54" customWidth="1"/>
    <col min="265" max="512" width="6.875" style="54"/>
    <col min="513" max="513" width="17.125" style="54" customWidth="1"/>
    <col min="514" max="514" width="34.875" style="54" customWidth="1"/>
    <col min="515" max="520" width="18" style="54" customWidth="1"/>
    <col min="521" max="768" width="6.875" style="54"/>
    <col min="769" max="769" width="17.125" style="54" customWidth="1"/>
    <col min="770" max="770" width="34.875" style="54" customWidth="1"/>
    <col min="771" max="776" width="18" style="54" customWidth="1"/>
    <col min="777" max="1024" width="6.875" style="54"/>
    <col min="1025" max="1025" width="17.125" style="54" customWidth="1"/>
    <col min="1026" max="1026" width="34.875" style="54" customWidth="1"/>
    <col min="1027" max="1032" width="18" style="54" customWidth="1"/>
    <col min="1033" max="1280" width="6.875" style="54"/>
    <col min="1281" max="1281" width="17.125" style="54" customWidth="1"/>
    <col min="1282" max="1282" width="34.875" style="54" customWidth="1"/>
    <col min="1283" max="1288" width="18" style="54" customWidth="1"/>
    <col min="1289" max="1536" width="6.875" style="54"/>
    <col min="1537" max="1537" width="17.125" style="54" customWidth="1"/>
    <col min="1538" max="1538" width="34.875" style="54" customWidth="1"/>
    <col min="1539" max="1544" width="18" style="54" customWidth="1"/>
    <col min="1545" max="1792" width="6.875" style="54"/>
    <col min="1793" max="1793" width="17.125" style="54" customWidth="1"/>
    <col min="1794" max="1794" width="34.875" style="54" customWidth="1"/>
    <col min="1795" max="1800" width="18" style="54" customWidth="1"/>
    <col min="1801" max="2048" width="6.875" style="54"/>
    <col min="2049" max="2049" width="17.125" style="54" customWidth="1"/>
    <col min="2050" max="2050" width="34.875" style="54" customWidth="1"/>
    <col min="2051" max="2056" width="18" style="54" customWidth="1"/>
    <col min="2057" max="2304" width="6.875" style="54"/>
    <col min="2305" max="2305" width="17.125" style="54" customWidth="1"/>
    <col min="2306" max="2306" width="34.875" style="54" customWidth="1"/>
    <col min="2307" max="2312" width="18" style="54" customWidth="1"/>
    <col min="2313" max="2560" width="6.875" style="54"/>
    <col min="2561" max="2561" width="17.125" style="54" customWidth="1"/>
    <col min="2562" max="2562" width="34.875" style="54" customWidth="1"/>
    <col min="2563" max="2568" width="18" style="54" customWidth="1"/>
    <col min="2569" max="2816" width="6.875" style="54"/>
    <col min="2817" max="2817" width="17.125" style="54" customWidth="1"/>
    <col min="2818" max="2818" width="34.875" style="54" customWidth="1"/>
    <col min="2819" max="2824" width="18" style="54" customWidth="1"/>
    <col min="2825" max="3072" width="6.875" style="54"/>
    <col min="3073" max="3073" width="17.125" style="54" customWidth="1"/>
    <col min="3074" max="3074" width="34.875" style="54" customWidth="1"/>
    <col min="3075" max="3080" width="18" style="54" customWidth="1"/>
    <col min="3081" max="3328" width="6.875" style="54"/>
    <col min="3329" max="3329" width="17.125" style="54" customWidth="1"/>
    <col min="3330" max="3330" width="34.875" style="54" customWidth="1"/>
    <col min="3331" max="3336" width="18" style="54" customWidth="1"/>
    <col min="3337" max="3584" width="6.875" style="54"/>
    <col min="3585" max="3585" width="17.125" style="54" customWidth="1"/>
    <col min="3586" max="3586" width="34.875" style="54" customWidth="1"/>
    <col min="3587" max="3592" width="18" style="54" customWidth="1"/>
    <col min="3593" max="3840" width="6.875" style="54"/>
    <col min="3841" max="3841" width="17.125" style="54" customWidth="1"/>
    <col min="3842" max="3842" width="34.875" style="54" customWidth="1"/>
    <col min="3843" max="3848" width="18" style="54" customWidth="1"/>
    <col min="3849" max="4096" width="6.875" style="54"/>
    <col min="4097" max="4097" width="17.125" style="54" customWidth="1"/>
    <col min="4098" max="4098" width="34.875" style="54" customWidth="1"/>
    <col min="4099" max="4104" width="18" style="54" customWidth="1"/>
    <col min="4105" max="4352" width="6.875" style="54"/>
    <col min="4353" max="4353" width="17.125" style="54" customWidth="1"/>
    <col min="4354" max="4354" width="34.875" style="54" customWidth="1"/>
    <col min="4355" max="4360" width="18" style="54" customWidth="1"/>
    <col min="4361" max="4608" width="6.875" style="54"/>
    <col min="4609" max="4609" width="17.125" style="54" customWidth="1"/>
    <col min="4610" max="4610" width="34.875" style="54" customWidth="1"/>
    <col min="4611" max="4616" width="18" style="54" customWidth="1"/>
    <col min="4617" max="4864" width="6.875" style="54"/>
    <col min="4865" max="4865" width="17.125" style="54" customWidth="1"/>
    <col min="4866" max="4866" width="34.875" style="54" customWidth="1"/>
    <col min="4867" max="4872" width="18" style="54" customWidth="1"/>
    <col min="4873" max="5120" width="6.875" style="54"/>
    <col min="5121" max="5121" width="17.125" style="54" customWidth="1"/>
    <col min="5122" max="5122" width="34.875" style="54" customWidth="1"/>
    <col min="5123" max="5128" width="18" style="54" customWidth="1"/>
    <col min="5129" max="5376" width="6.875" style="54"/>
    <col min="5377" max="5377" width="17.125" style="54" customWidth="1"/>
    <col min="5378" max="5378" width="34.875" style="54" customWidth="1"/>
    <col min="5379" max="5384" width="18" style="54" customWidth="1"/>
    <col min="5385" max="5632" width="6.875" style="54"/>
    <col min="5633" max="5633" width="17.125" style="54" customWidth="1"/>
    <col min="5634" max="5634" width="34.875" style="54" customWidth="1"/>
    <col min="5635" max="5640" width="18" style="54" customWidth="1"/>
    <col min="5641" max="5888" width="6.875" style="54"/>
    <col min="5889" max="5889" width="17.125" style="54" customWidth="1"/>
    <col min="5890" max="5890" width="34.875" style="54" customWidth="1"/>
    <col min="5891" max="5896" width="18" style="54" customWidth="1"/>
    <col min="5897" max="6144" width="6.875" style="54"/>
    <col min="6145" max="6145" width="17.125" style="54" customWidth="1"/>
    <col min="6146" max="6146" width="34.875" style="54" customWidth="1"/>
    <col min="6147" max="6152" width="18" style="54" customWidth="1"/>
    <col min="6153" max="6400" width="6.875" style="54"/>
    <col min="6401" max="6401" width="17.125" style="54" customWidth="1"/>
    <col min="6402" max="6402" width="34.875" style="54" customWidth="1"/>
    <col min="6403" max="6408" width="18" style="54" customWidth="1"/>
    <col min="6409" max="6656" width="6.875" style="54"/>
    <col min="6657" max="6657" width="17.125" style="54" customWidth="1"/>
    <col min="6658" max="6658" width="34.875" style="54" customWidth="1"/>
    <col min="6659" max="6664" width="18" style="54" customWidth="1"/>
    <col min="6665" max="6912" width="6.875" style="54"/>
    <col min="6913" max="6913" width="17.125" style="54" customWidth="1"/>
    <col min="6914" max="6914" width="34.875" style="54" customWidth="1"/>
    <col min="6915" max="6920" width="18" style="54" customWidth="1"/>
    <col min="6921" max="7168" width="6.875" style="54"/>
    <col min="7169" max="7169" width="17.125" style="54" customWidth="1"/>
    <col min="7170" max="7170" width="34.875" style="54" customWidth="1"/>
    <col min="7171" max="7176" width="18" style="54" customWidth="1"/>
    <col min="7177" max="7424" width="6.875" style="54"/>
    <col min="7425" max="7425" width="17.125" style="54" customWidth="1"/>
    <col min="7426" max="7426" width="34.875" style="54" customWidth="1"/>
    <col min="7427" max="7432" width="18" style="54" customWidth="1"/>
    <col min="7433" max="7680" width="6.875" style="54"/>
    <col min="7681" max="7681" width="17.125" style="54" customWidth="1"/>
    <col min="7682" max="7682" width="34.875" style="54" customWidth="1"/>
    <col min="7683" max="7688" width="18" style="54" customWidth="1"/>
    <col min="7689" max="7936" width="6.875" style="54"/>
    <col min="7937" max="7937" width="17.125" style="54" customWidth="1"/>
    <col min="7938" max="7938" width="34.875" style="54" customWidth="1"/>
    <col min="7939" max="7944" width="18" style="54" customWidth="1"/>
    <col min="7945" max="8192" width="6.875" style="54"/>
    <col min="8193" max="8193" width="17.125" style="54" customWidth="1"/>
    <col min="8194" max="8194" width="34.875" style="54" customWidth="1"/>
    <col min="8195" max="8200" width="18" style="54" customWidth="1"/>
    <col min="8201" max="8448" width="6.875" style="54"/>
    <col min="8449" max="8449" width="17.125" style="54" customWidth="1"/>
    <col min="8450" max="8450" width="34.875" style="54" customWidth="1"/>
    <col min="8451" max="8456" width="18" style="54" customWidth="1"/>
    <col min="8457" max="8704" width="6.875" style="54"/>
    <col min="8705" max="8705" width="17.125" style="54" customWidth="1"/>
    <col min="8706" max="8706" width="34.875" style="54" customWidth="1"/>
    <col min="8707" max="8712" width="18" style="54" customWidth="1"/>
    <col min="8713" max="8960" width="6.875" style="54"/>
    <col min="8961" max="8961" width="17.125" style="54" customWidth="1"/>
    <col min="8962" max="8962" width="34.875" style="54" customWidth="1"/>
    <col min="8963" max="8968" width="18" style="54" customWidth="1"/>
    <col min="8969" max="9216" width="6.875" style="54"/>
    <col min="9217" max="9217" width="17.125" style="54" customWidth="1"/>
    <col min="9218" max="9218" width="34.875" style="54" customWidth="1"/>
    <col min="9219" max="9224" width="18" style="54" customWidth="1"/>
    <col min="9225" max="9472" width="6.875" style="54"/>
    <col min="9473" max="9473" width="17.125" style="54" customWidth="1"/>
    <col min="9474" max="9474" width="34.875" style="54" customWidth="1"/>
    <col min="9475" max="9480" width="18" style="54" customWidth="1"/>
    <col min="9481" max="9728" width="6.875" style="54"/>
    <col min="9729" max="9729" width="17.125" style="54" customWidth="1"/>
    <col min="9730" max="9730" width="34.875" style="54" customWidth="1"/>
    <col min="9731" max="9736" width="18" style="54" customWidth="1"/>
    <col min="9737" max="9984" width="6.875" style="54"/>
    <col min="9985" max="9985" width="17.125" style="54" customWidth="1"/>
    <col min="9986" max="9986" width="34.875" style="54" customWidth="1"/>
    <col min="9987" max="9992" width="18" style="54" customWidth="1"/>
    <col min="9993" max="10240" width="6.875" style="54"/>
    <col min="10241" max="10241" width="17.125" style="54" customWidth="1"/>
    <col min="10242" max="10242" width="34.875" style="54" customWidth="1"/>
    <col min="10243" max="10248" width="18" style="54" customWidth="1"/>
    <col min="10249" max="10496" width="6.875" style="54"/>
    <col min="10497" max="10497" width="17.125" style="54" customWidth="1"/>
    <col min="10498" max="10498" width="34.875" style="54" customWidth="1"/>
    <col min="10499" max="10504" width="18" style="54" customWidth="1"/>
    <col min="10505" max="10752" width="6.875" style="54"/>
    <col min="10753" max="10753" width="17.125" style="54" customWidth="1"/>
    <col min="10754" max="10754" width="34.875" style="54" customWidth="1"/>
    <col min="10755" max="10760" width="18" style="54" customWidth="1"/>
    <col min="10761" max="11008" width="6.875" style="54"/>
    <col min="11009" max="11009" width="17.125" style="54" customWidth="1"/>
    <col min="11010" max="11010" width="34.875" style="54" customWidth="1"/>
    <col min="11011" max="11016" width="18" style="54" customWidth="1"/>
    <col min="11017" max="11264" width="6.875" style="54"/>
    <col min="11265" max="11265" width="17.125" style="54" customWidth="1"/>
    <col min="11266" max="11266" width="34.875" style="54" customWidth="1"/>
    <col min="11267" max="11272" width="18" style="54" customWidth="1"/>
    <col min="11273" max="11520" width="6.875" style="54"/>
    <col min="11521" max="11521" width="17.125" style="54" customWidth="1"/>
    <col min="11522" max="11522" width="34.875" style="54" customWidth="1"/>
    <col min="11523" max="11528" width="18" style="54" customWidth="1"/>
    <col min="11529" max="11776" width="6.875" style="54"/>
    <col min="11777" max="11777" width="17.125" style="54" customWidth="1"/>
    <col min="11778" max="11778" width="34.875" style="54" customWidth="1"/>
    <col min="11779" max="11784" width="18" style="54" customWidth="1"/>
    <col min="11785" max="12032" width="6.875" style="54"/>
    <col min="12033" max="12033" width="17.125" style="54" customWidth="1"/>
    <col min="12034" max="12034" width="34.875" style="54" customWidth="1"/>
    <col min="12035" max="12040" width="18" style="54" customWidth="1"/>
    <col min="12041" max="12288" width="6.875" style="54"/>
    <col min="12289" max="12289" width="17.125" style="54" customWidth="1"/>
    <col min="12290" max="12290" width="34.875" style="54" customWidth="1"/>
    <col min="12291" max="12296" width="18" style="54" customWidth="1"/>
    <col min="12297" max="12544" width="6.875" style="54"/>
    <col min="12545" max="12545" width="17.125" style="54" customWidth="1"/>
    <col min="12546" max="12546" width="34.875" style="54" customWidth="1"/>
    <col min="12547" max="12552" width="18" style="54" customWidth="1"/>
    <col min="12553" max="12800" width="6.875" style="54"/>
    <col min="12801" max="12801" width="17.125" style="54" customWidth="1"/>
    <col min="12802" max="12802" width="34.875" style="54" customWidth="1"/>
    <col min="12803" max="12808" width="18" style="54" customWidth="1"/>
    <col min="12809" max="13056" width="6.875" style="54"/>
    <col min="13057" max="13057" width="17.125" style="54" customWidth="1"/>
    <col min="13058" max="13058" width="34.875" style="54" customWidth="1"/>
    <col min="13059" max="13064" width="18" style="54" customWidth="1"/>
    <col min="13065" max="13312" width="6.875" style="54"/>
    <col min="13313" max="13313" width="17.125" style="54" customWidth="1"/>
    <col min="13314" max="13314" width="34.875" style="54" customWidth="1"/>
    <col min="13315" max="13320" width="18" style="54" customWidth="1"/>
    <col min="13321" max="13568" width="6.875" style="54"/>
    <col min="13569" max="13569" width="17.125" style="54" customWidth="1"/>
    <col min="13570" max="13570" width="34.875" style="54" customWidth="1"/>
    <col min="13571" max="13576" width="18" style="54" customWidth="1"/>
    <col min="13577" max="13824" width="6.875" style="54"/>
    <col min="13825" max="13825" width="17.125" style="54" customWidth="1"/>
    <col min="13826" max="13826" width="34.875" style="54" customWidth="1"/>
    <col min="13827" max="13832" width="18" style="54" customWidth="1"/>
    <col min="13833" max="14080" width="6.875" style="54"/>
    <col min="14081" max="14081" width="17.125" style="54" customWidth="1"/>
    <col min="14082" max="14082" width="34.875" style="54" customWidth="1"/>
    <col min="14083" max="14088" width="18" style="54" customWidth="1"/>
    <col min="14089" max="14336" width="6.875" style="54"/>
    <col min="14337" max="14337" width="17.125" style="54" customWidth="1"/>
    <col min="14338" max="14338" width="34.875" style="54" customWidth="1"/>
    <col min="14339" max="14344" width="18" style="54" customWidth="1"/>
    <col min="14345" max="14592" width="6.875" style="54"/>
    <col min="14593" max="14593" width="17.125" style="54" customWidth="1"/>
    <col min="14594" max="14594" width="34.875" style="54" customWidth="1"/>
    <col min="14595" max="14600" width="18" style="54" customWidth="1"/>
    <col min="14601" max="14848" width="6.875" style="54"/>
    <col min="14849" max="14849" width="17.125" style="54" customWidth="1"/>
    <col min="14850" max="14850" width="34.875" style="54" customWidth="1"/>
    <col min="14851" max="14856" width="18" style="54" customWidth="1"/>
    <col min="14857" max="15104" width="6.875" style="54"/>
    <col min="15105" max="15105" width="17.125" style="54" customWidth="1"/>
    <col min="15106" max="15106" width="34.875" style="54" customWidth="1"/>
    <col min="15107" max="15112" width="18" style="54" customWidth="1"/>
    <col min="15113" max="15360" width="6.875" style="54"/>
    <col min="15361" max="15361" width="17.125" style="54" customWidth="1"/>
    <col min="15362" max="15362" width="34.875" style="54" customWidth="1"/>
    <col min="15363" max="15368" width="18" style="54" customWidth="1"/>
    <col min="15369" max="15616" width="6.875" style="54"/>
    <col min="15617" max="15617" width="17.125" style="54" customWidth="1"/>
    <col min="15618" max="15618" width="34.875" style="54" customWidth="1"/>
    <col min="15619" max="15624" width="18" style="54" customWidth="1"/>
    <col min="15625" max="15872" width="6.875" style="54"/>
    <col min="15873" max="15873" width="17.125" style="54" customWidth="1"/>
    <col min="15874" max="15874" width="34.875" style="54" customWidth="1"/>
    <col min="15875" max="15880" width="18" style="54" customWidth="1"/>
    <col min="15881" max="16128" width="6.875" style="54"/>
    <col min="16129" max="16129" width="17.125" style="54" customWidth="1"/>
    <col min="16130" max="16130" width="34.875" style="54" customWidth="1"/>
    <col min="16131" max="16136" width="18" style="54" customWidth="1"/>
    <col min="16137" max="16384" width="6.875" style="54"/>
  </cols>
  <sheetData>
    <row r="1" ht="20.1" customHeight="1" spans="1:2">
      <c r="A1" s="55" t="s">
        <v>508</v>
      </c>
      <c r="B1" s="56"/>
    </row>
    <row r="2" ht="44.25" customHeight="1" spans="1:8">
      <c r="A2" s="57" t="s">
        <v>509</v>
      </c>
      <c r="B2" s="57"/>
      <c r="C2" s="57"/>
      <c r="D2" s="57"/>
      <c r="E2" s="57"/>
      <c r="F2" s="57"/>
      <c r="G2" s="57"/>
      <c r="H2" s="57"/>
    </row>
    <row r="3" ht="20.1" customHeight="1" spans="1:8">
      <c r="A3" s="58"/>
      <c r="B3" s="59"/>
      <c r="C3" s="60"/>
      <c r="D3" s="60"/>
      <c r="E3" s="60"/>
      <c r="F3" s="60"/>
      <c r="G3" s="60"/>
      <c r="H3" s="61"/>
    </row>
    <row r="4" ht="25.5" customHeight="1" spans="1:8">
      <c r="A4" s="62"/>
      <c r="B4" s="63"/>
      <c r="C4" s="62"/>
      <c r="D4" s="62"/>
      <c r="E4" s="62"/>
      <c r="F4" s="62"/>
      <c r="G4" s="62"/>
      <c r="H4" s="64" t="s">
        <v>313</v>
      </c>
    </row>
    <row r="5" ht="48" customHeight="1" spans="1:8">
      <c r="A5" s="50" t="s">
        <v>341</v>
      </c>
      <c r="B5" s="50" t="s">
        <v>342</v>
      </c>
      <c r="C5" s="50" t="s">
        <v>318</v>
      </c>
      <c r="D5" s="65" t="s">
        <v>344</v>
      </c>
      <c r="E5" s="50" t="s">
        <v>345</v>
      </c>
      <c r="F5" s="50" t="s">
        <v>510</v>
      </c>
      <c r="G5" s="50" t="s">
        <v>511</v>
      </c>
      <c r="H5" s="50" t="s">
        <v>512</v>
      </c>
    </row>
    <row r="6" ht="27" customHeight="1" spans="1:8">
      <c r="A6" s="66"/>
      <c r="B6" s="67" t="s">
        <v>318</v>
      </c>
      <c r="C6" s="68">
        <v>22941.87</v>
      </c>
      <c r="D6" s="68">
        <f>D7+D36+D42+D45</f>
        <v>1064.44</v>
      </c>
      <c r="E6" s="68">
        <f>C6-D6</f>
        <v>21877.43</v>
      </c>
      <c r="F6" s="69"/>
      <c r="G6" s="69"/>
      <c r="H6" s="69"/>
    </row>
    <row r="7" ht="18.75" customHeight="1" spans="1:8">
      <c r="A7" s="70">
        <v>208</v>
      </c>
      <c r="B7" s="71" t="s">
        <v>325</v>
      </c>
      <c r="C7" s="72">
        <v>21900.66</v>
      </c>
      <c r="D7" s="72">
        <f>D8+D15+D19+D24+D26+D29+D32+D34</f>
        <v>971.96</v>
      </c>
      <c r="E7" s="68">
        <f t="shared" ref="E7:E38" si="0">C7-D7</f>
        <v>20928.7</v>
      </c>
      <c r="F7" s="73"/>
      <c r="G7" s="73"/>
      <c r="H7" s="73"/>
    </row>
    <row r="8" ht="18.75" customHeight="1" spans="1:8">
      <c r="A8" s="70">
        <v>20802</v>
      </c>
      <c r="B8" s="71" t="s">
        <v>487</v>
      </c>
      <c r="C8" s="72">
        <v>1890.41</v>
      </c>
      <c r="D8" s="72">
        <v>526.91</v>
      </c>
      <c r="E8" s="68">
        <f t="shared" si="0"/>
        <v>1363.5</v>
      </c>
      <c r="F8" s="73"/>
      <c r="G8" s="73"/>
      <c r="H8" s="73"/>
    </row>
    <row r="9" customHeight="1" spans="1:8">
      <c r="A9" s="70">
        <v>2080201</v>
      </c>
      <c r="B9" s="71" t="s">
        <v>488</v>
      </c>
      <c r="C9" s="74">
        <v>315.04</v>
      </c>
      <c r="D9" s="72">
        <v>315.04</v>
      </c>
      <c r="E9" s="68">
        <f t="shared" si="0"/>
        <v>0</v>
      </c>
      <c r="F9" s="73"/>
      <c r="G9" s="73"/>
      <c r="H9" s="73"/>
    </row>
    <row r="10" customHeight="1" spans="1:9">
      <c r="A10" s="70">
        <v>2080202</v>
      </c>
      <c r="B10" s="71" t="s">
        <v>489</v>
      </c>
      <c r="C10" s="74">
        <v>175.57</v>
      </c>
      <c r="D10" s="72"/>
      <c r="E10" s="68">
        <f t="shared" si="0"/>
        <v>175.57</v>
      </c>
      <c r="F10" s="73"/>
      <c r="G10" s="73"/>
      <c r="H10" s="73"/>
      <c r="I10" s="56"/>
    </row>
    <row r="11" customHeight="1" spans="1:8">
      <c r="A11" s="70">
        <v>2080206</v>
      </c>
      <c r="B11" s="71" t="s">
        <v>490</v>
      </c>
      <c r="C11" s="74">
        <v>28</v>
      </c>
      <c r="D11" s="72"/>
      <c r="E11" s="68">
        <f t="shared" si="0"/>
        <v>28</v>
      </c>
      <c r="F11" s="73"/>
      <c r="G11" s="73"/>
      <c r="H11" s="73"/>
    </row>
    <row r="12" customHeight="1" spans="1:8">
      <c r="A12" s="70">
        <v>2080207</v>
      </c>
      <c r="B12" s="71" t="s">
        <v>491</v>
      </c>
      <c r="C12" s="74">
        <v>48.09</v>
      </c>
      <c r="D12" s="72"/>
      <c r="E12" s="68">
        <f t="shared" si="0"/>
        <v>48.09</v>
      </c>
      <c r="F12" s="73"/>
      <c r="G12" s="73"/>
      <c r="H12" s="75"/>
    </row>
    <row r="13" customHeight="1" spans="1:9">
      <c r="A13" s="70">
        <v>2080208</v>
      </c>
      <c r="B13" s="71" t="s">
        <v>492</v>
      </c>
      <c r="C13" s="72">
        <v>428</v>
      </c>
      <c r="D13" s="72"/>
      <c r="E13" s="68">
        <f t="shared" si="0"/>
        <v>428</v>
      </c>
      <c r="F13" s="73"/>
      <c r="G13" s="73"/>
      <c r="H13" s="75"/>
      <c r="I13" s="56"/>
    </row>
    <row r="14" customHeight="1" spans="1:8">
      <c r="A14" s="70">
        <v>2080299</v>
      </c>
      <c r="B14" s="71" t="s">
        <v>493</v>
      </c>
      <c r="C14" s="74">
        <v>895.71</v>
      </c>
      <c r="D14" s="74">
        <v>211.87</v>
      </c>
      <c r="E14" s="68">
        <f t="shared" si="0"/>
        <v>683.84</v>
      </c>
      <c r="F14" s="73"/>
      <c r="G14" s="73"/>
      <c r="H14" s="73"/>
    </row>
    <row r="15" customHeight="1" spans="1:8">
      <c r="A15" s="70">
        <v>20805</v>
      </c>
      <c r="B15" s="71" t="s">
        <v>494</v>
      </c>
      <c r="C15" s="74">
        <v>215.79</v>
      </c>
      <c r="D15" s="74">
        <v>215.79</v>
      </c>
      <c r="E15" s="68">
        <f t="shared" si="0"/>
        <v>0</v>
      </c>
      <c r="F15" s="73"/>
      <c r="G15" s="73"/>
      <c r="H15" s="75"/>
    </row>
    <row r="16" customHeight="1" spans="1:8">
      <c r="A16" s="70">
        <v>2080505</v>
      </c>
      <c r="B16" s="71" t="s">
        <v>354</v>
      </c>
      <c r="C16" s="74">
        <v>48.87</v>
      </c>
      <c r="D16" s="74">
        <v>48.87</v>
      </c>
      <c r="E16" s="68">
        <f t="shared" si="0"/>
        <v>0</v>
      </c>
      <c r="F16" s="73"/>
      <c r="G16" s="75"/>
      <c r="H16" s="75"/>
    </row>
    <row r="17" customHeight="1" spans="1:8">
      <c r="A17" s="70">
        <v>2080506</v>
      </c>
      <c r="B17" s="71" t="s">
        <v>495</v>
      </c>
      <c r="C17" s="74">
        <v>24.43</v>
      </c>
      <c r="D17" s="74">
        <v>24.43</v>
      </c>
      <c r="E17" s="68">
        <f t="shared" si="0"/>
        <v>0</v>
      </c>
      <c r="F17" s="75"/>
      <c r="G17" s="75"/>
      <c r="H17" s="73"/>
    </row>
    <row r="18" customHeight="1" spans="1:8">
      <c r="A18" s="70">
        <v>2080599</v>
      </c>
      <c r="B18" s="71" t="s">
        <v>356</v>
      </c>
      <c r="C18" s="74">
        <v>142.49</v>
      </c>
      <c r="D18" s="74">
        <v>142.49</v>
      </c>
      <c r="E18" s="68">
        <f t="shared" si="0"/>
        <v>0</v>
      </c>
      <c r="F18" s="75"/>
      <c r="G18" s="75"/>
      <c r="H18" s="75"/>
    </row>
    <row r="19" customHeight="1" spans="1:8">
      <c r="A19" s="70">
        <v>20810</v>
      </c>
      <c r="B19" s="71" t="s">
        <v>357</v>
      </c>
      <c r="C19" s="72">
        <v>1433.7</v>
      </c>
      <c r="D19" s="74">
        <v>116.76</v>
      </c>
      <c r="E19" s="68">
        <f t="shared" si="0"/>
        <v>1316.94</v>
      </c>
      <c r="F19" s="73"/>
      <c r="G19" s="75"/>
      <c r="H19" s="75"/>
    </row>
    <row r="20" customHeight="1" spans="1:8">
      <c r="A20" s="70">
        <v>2081001</v>
      </c>
      <c r="B20" s="71" t="s">
        <v>358</v>
      </c>
      <c r="C20" s="74">
        <v>536.49</v>
      </c>
      <c r="D20" s="74"/>
      <c r="E20" s="68">
        <f t="shared" si="0"/>
        <v>536.49</v>
      </c>
      <c r="F20" s="75"/>
      <c r="G20" s="75"/>
      <c r="H20" s="75"/>
    </row>
    <row r="21" customHeight="1" spans="1:8">
      <c r="A21" s="70">
        <v>2081002</v>
      </c>
      <c r="B21" s="71" t="s">
        <v>359</v>
      </c>
      <c r="C21" s="74">
        <v>760.45</v>
      </c>
      <c r="D21" s="74"/>
      <c r="E21" s="68">
        <f t="shared" si="0"/>
        <v>760.45</v>
      </c>
      <c r="F21" s="75"/>
      <c r="G21" s="75"/>
      <c r="H21" s="75"/>
    </row>
    <row r="22" customHeight="1" spans="1:8">
      <c r="A22" s="70">
        <v>2081004</v>
      </c>
      <c r="B22" s="71" t="s">
        <v>360</v>
      </c>
      <c r="C22" s="74">
        <v>54.21</v>
      </c>
      <c r="D22" s="74">
        <v>34.21</v>
      </c>
      <c r="E22" s="68">
        <f t="shared" si="0"/>
        <v>20</v>
      </c>
      <c r="F22" s="75"/>
      <c r="G22" s="73"/>
      <c r="H22" s="75"/>
    </row>
    <row r="23" customHeight="1" spans="1:8">
      <c r="A23" s="70">
        <v>2081005</v>
      </c>
      <c r="B23" s="71" t="s">
        <v>496</v>
      </c>
      <c r="C23" s="74">
        <v>82.55</v>
      </c>
      <c r="D23" s="74">
        <v>82.55</v>
      </c>
      <c r="E23" s="68">
        <f t="shared" si="0"/>
        <v>0</v>
      </c>
      <c r="F23" s="75"/>
      <c r="G23" s="75"/>
      <c r="H23" s="75"/>
    </row>
    <row r="24" customHeight="1" spans="1:8">
      <c r="A24" s="70">
        <v>20811</v>
      </c>
      <c r="B24" s="76" t="s">
        <v>362</v>
      </c>
      <c r="C24" s="72">
        <v>750</v>
      </c>
      <c r="D24" s="74"/>
      <c r="E24" s="68">
        <f t="shared" si="0"/>
        <v>750</v>
      </c>
      <c r="F24" s="75"/>
      <c r="G24" s="73"/>
      <c r="H24" s="75"/>
    </row>
    <row r="25" customHeight="1" spans="1:8">
      <c r="A25" s="70">
        <v>2081107</v>
      </c>
      <c r="B25" s="71" t="s">
        <v>363</v>
      </c>
      <c r="C25" s="74">
        <v>750</v>
      </c>
      <c r="D25" s="74"/>
      <c r="E25" s="68">
        <f t="shared" si="0"/>
        <v>750</v>
      </c>
      <c r="F25" s="75"/>
      <c r="G25" s="75"/>
      <c r="H25" s="75"/>
    </row>
    <row r="26" customHeight="1" spans="1:8">
      <c r="A26" s="70">
        <v>20819</v>
      </c>
      <c r="B26" s="76" t="s">
        <v>364</v>
      </c>
      <c r="C26" s="74">
        <v>8777.38</v>
      </c>
      <c r="D26" s="74"/>
      <c r="E26" s="68">
        <f t="shared" si="0"/>
        <v>8777.38</v>
      </c>
      <c r="F26" s="75"/>
      <c r="G26" s="75"/>
      <c r="H26" s="75"/>
    </row>
    <row r="27" customHeight="1" spans="1:8">
      <c r="A27" s="70">
        <v>2081901</v>
      </c>
      <c r="B27" s="71" t="s">
        <v>365</v>
      </c>
      <c r="C27" s="74">
        <v>5109.7</v>
      </c>
      <c r="D27" s="74"/>
      <c r="E27" s="68">
        <f t="shared" si="0"/>
        <v>5109.7</v>
      </c>
      <c r="F27" s="75"/>
      <c r="G27" s="75"/>
      <c r="H27" s="75"/>
    </row>
    <row r="28" customHeight="1" spans="1:8">
      <c r="A28" s="70">
        <v>2081902</v>
      </c>
      <c r="B28" s="71" t="s">
        <v>366</v>
      </c>
      <c r="C28" s="74">
        <v>3667.68</v>
      </c>
      <c r="D28" s="74"/>
      <c r="E28" s="68">
        <f t="shared" si="0"/>
        <v>3667.68</v>
      </c>
      <c r="F28" s="75"/>
      <c r="G28" s="75"/>
      <c r="H28" s="75"/>
    </row>
    <row r="29" customHeight="1" spans="1:8">
      <c r="A29" s="70">
        <v>20820</v>
      </c>
      <c r="B29" s="71" t="s">
        <v>367</v>
      </c>
      <c r="C29" s="74">
        <v>1138.02</v>
      </c>
      <c r="D29" s="74">
        <v>112.5</v>
      </c>
      <c r="E29" s="68">
        <f t="shared" si="0"/>
        <v>1025.52</v>
      </c>
      <c r="F29" s="75"/>
      <c r="G29" s="75"/>
      <c r="H29" s="75"/>
    </row>
    <row r="30" customHeight="1" spans="1:8">
      <c r="A30" s="70">
        <v>2082001</v>
      </c>
      <c r="B30" s="71" t="s">
        <v>497</v>
      </c>
      <c r="C30" s="74">
        <v>817.77</v>
      </c>
      <c r="D30" s="74"/>
      <c r="E30" s="68">
        <f t="shared" si="0"/>
        <v>817.77</v>
      </c>
      <c r="F30" s="75"/>
      <c r="G30" s="75"/>
      <c r="H30" s="75"/>
    </row>
    <row r="31" customHeight="1" spans="1:8">
      <c r="A31" s="70">
        <v>2082002</v>
      </c>
      <c r="B31" s="71" t="s">
        <v>498</v>
      </c>
      <c r="C31" s="74">
        <v>320.25</v>
      </c>
      <c r="D31" s="74">
        <v>112.5</v>
      </c>
      <c r="E31" s="68">
        <f t="shared" si="0"/>
        <v>207.75</v>
      </c>
      <c r="F31" s="75"/>
      <c r="G31" s="75"/>
      <c r="H31" s="75"/>
    </row>
    <row r="32" customHeight="1" spans="1:8">
      <c r="A32" s="70">
        <v>20821</v>
      </c>
      <c r="B32" s="76" t="s">
        <v>370</v>
      </c>
      <c r="C32" s="74">
        <v>6398.51</v>
      </c>
      <c r="D32" s="74"/>
      <c r="E32" s="68">
        <f t="shared" si="0"/>
        <v>6398.51</v>
      </c>
      <c r="F32" s="75"/>
      <c r="G32" s="75"/>
      <c r="H32" s="75"/>
    </row>
    <row r="33" customHeight="1" spans="1:8">
      <c r="A33" s="70">
        <v>2082102</v>
      </c>
      <c r="B33" s="71" t="s">
        <v>371</v>
      </c>
      <c r="C33" s="74">
        <v>6398.51</v>
      </c>
      <c r="D33" s="74"/>
      <c r="E33" s="68">
        <f t="shared" si="0"/>
        <v>6398.51</v>
      </c>
      <c r="F33" s="75"/>
      <c r="G33" s="75"/>
      <c r="H33" s="75"/>
    </row>
    <row r="34" customHeight="1" spans="1:8">
      <c r="A34" s="70">
        <v>20825</v>
      </c>
      <c r="B34" s="71" t="s">
        <v>499</v>
      </c>
      <c r="C34" s="74">
        <v>1296.85</v>
      </c>
      <c r="D34" s="74"/>
      <c r="E34" s="68">
        <f t="shared" si="0"/>
        <v>1296.85</v>
      </c>
      <c r="F34" s="75"/>
      <c r="G34" s="75"/>
      <c r="H34" s="75"/>
    </row>
    <row r="35" customHeight="1" spans="1:8">
      <c r="A35" s="70">
        <v>2082502</v>
      </c>
      <c r="B35" s="77" t="s">
        <v>500</v>
      </c>
      <c r="C35" s="74">
        <v>1296.85</v>
      </c>
      <c r="D35" s="74"/>
      <c r="E35" s="68">
        <f t="shared" si="0"/>
        <v>1296.85</v>
      </c>
      <c r="F35" s="75"/>
      <c r="G35" s="75"/>
      <c r="H35" s="75"/>
    </row>
    <row r="36" customHeight="1" spans="1:8">
      <c r="A36" s="70">
        <v>210</v>
      </c>
      <c r="B36" s="78" t="s">
        <v>327</v>
      </c>
      <c r="C36" s="74">
        <v>54.18</v>
      </c>
      <c r="D36" s="74">
        <v>54.18</v>
      </c>
      <c r="E36" s="68">
        <f t="shared" si="0"/>
        <v>0</v>
      </c>
      <c r="F36" s="75"/>
      <c r="G36" s="75"/>
      <c r="H36" s="75"/>
    </row>
    <row r="37" customHeight="1" spans="1:8">
      <c r="A37" s="70">
        <v>21011</v>
      </c>
      <c r="B37" s="71" t="s">
        <v>374</v>
      </c>
      <c r="C37" s="74">
        <v>54.18</v>
      </c>
      <c r="D37" s="74">
        <v>54.18</v>
      </c>
      <c r="E37" s="68">
        <f t="shared" si="0"/>
        <v>0</v>
      </c>
      <c r="F37" s="75"/>
      <c r="G37" s="75"/>
      <c r="H37" s="75"/>
    </row>
    <row r="38" customHeight="1" spans="1:8">
      <c r="A38" s="70">
        <v>2101101</v>
      </c>
      <c r="B38" s="71" t="s">
        <v>375</v>
      </c>
      <c r="C38" s="74">
        <v>31.95</v>
      </c>
      <c r="D38" s="74">
        <v>31.95</v>
      </c>
      <c r="E38" s="68">
        <f t="shared" si="0"/>
        <v>0</v>
      </c>
      <c r="F38" s="75"/>
      <c r="G38" s="75"/>
      <c r="H38" s="75"/>
    </row>
    <row r="39" customHeight="1" spans="1:8">
      <c r="A39" s="70">
        <v>2101102</v>
      </c>
      <c r="B39" s="71" t="s">
        <v>376</v>
      </c>
      <c r="C39" s="74">
        <v>4.23</v>
      </c>
      <c r="D39" s="74">
        <v>4.23</v>
      </c>
      <c r="E39" s="68">
        <f t="shared" ref="E39:E56" si="1">C39-D39</f>
        <v>0</v>
      </c>
      <c r="F39" s="75"/>
      <c r="G39" s="75"/>
      <c r="H39" s="75"/>
    </row>
    <row r="40" customHeight="1" spans="1:8">
      <c r="A40" s="70">
        <v>2101103</v>
      </c>
      <c r="B40" s="71" t="s">
        <v>377</v>
      </c>
      <c r="C40" s="74">
        <v>15</v>
      </c>
      <c r="D40" s="74">
        <v>15</v>
      </c>
      <c r="E40" s="68">
        <f t="shared" si="1"/>
        <v>0</v>
      </c>
      <c r="F40" s="75"/>
      <c r="G40" s="75"/>
      <c r="H40" s="75"/>
    </row>
    <row r="41" customHeight="1" spans="1:8">
      <c r="A41" s="70">
        <v>2101199</v>
      </c>
      <c r="B41" s="71" t="s">
        <v>378</v>
      </c>
      <c r="C41" s="74">
        <v>3</v>
      </c>
      <c r="D41" s="74">
        <v>3</v>
      </c>
      <c r="E41" s="68">
        <f t="shared" si="1"/>
        <v>0</v>
      </c>
      <c r="F41" s="75"/>
      <c r="G41" s="75"/>
      <c r="H41" s="75"/>
    </row>
    <row r="42" customHeight="1" spans="1:8">
      <c r="A42" s="79">
        <v>212</v>
      </c>
      <c r="B42" s="70" t="s">
        <v>331</v>
      </c>
      <c r="C42" s="74">
        <v>141.05</v>
      </c>
      <c r="D42" s="74"/>
      <c r="E42" s="68">
        <f t="shared" si="1"/>
        <v>141.05</v>
      </c>
      <c r="F42" s="75"/>
      <c r="G42" s="75"/>
      <c r="H42" s="75"/>
    </row>
    <row r="43" customHeight="1" spans="1:8">
      <c r="A43" s="79">
        <v>21208</v>
      </c>
      <c r="B43" s="70" t="s">
        <v>464</v>
      </c>
      <c r="C43" s="74">
        <v>141.05</v>
      </c>
      <c r="D43" s="74"/>
      <c r="E43" s="68">
        <f t="shared" si="1"/>
        <v>141.05</v>
      </c>
      <c r="F43" s="75"/>
      <c r="G43" s="75"/>
      <c r="H43" s="75"/>
    </row>
    <row r="44" customHeight="1" spans="1:8">
      <c r="A44" s="79">
        <v>2120899</v>
      </c>
      <c r="B44" s="70" t="s">
        <v>465</v>
      </c>
      <c r="C44" s="74">
        <v>141.05</v>
      </c>
      <c r="D44" s="74"/>
      <c r="E44" s="68">
        <f t="shared" si="1"/>
        <v>141.05</v>
      </c>
      <c r="F44" s="75"/>
      <c r="G44" s="75"/>
      <c r="H44" s="75"/>
    </row>
    <row r="45" customHeight="1" spans="1:8">
      <c r="A45" s="79">
        <v>221</v>
      </c>
      <c r="B45" s="78" t="s">
        <v>329</v>
      </c>
      <c r="C45" s="74">
        <v>38.3</v>
      </c>
      <c r="D45" s="74">
        <v>38.3</v>
      </c>
      <c r="E45" s="68">
        <f t="shared" si="1"/>
        <v>0</v>
      </c>
      <c r="F45" s="75"/>
      <c r="G45" s="75"/>
      <c r="H45" s="75"/>
    </row>
    <row r="46" customHeight="1" spans="1:8">
      <c r="A46" s="70">
        <v>22102</v>
      </c>
      <c r="B46" s="71" t="s">
        <v>379</v>
      </c>
      <c r="C46" s="74">
        <v>38.3</v>
      </c>
      <c r="D46" s="74">
        <v>38.3</v>
      </c>
      <c r="E46" s="68">
        <f t="shared" si="1"/>
        <v>0</v>
      </c>
      <c r="F46" s="75"/>
      <c r="G46" s="75"/>
      <c r="H46" s="75"/>
    </row>
    <row r="47" customHeight="1" spans="1:8">
      <c r="A47" s="70">
        <v>2210201</v>
      </c>
      <c r="B47" s="71" t="s">
        <v>380</v>
      </c>
      <c r="C47" s="74">
        <v>38.3</v>
      </c>
      <c r="D47" s="74">
        <v>38.3</v>
      </c>
      <c r="E47" s="68">
        <f t="shared" si="1"/>
        <v>0</v>
      </c>
      <c r="F47" s="75"/>
      <c r="G47" s="75"/>
      <c r="H47" s="75"/>
    </row>
    <row r="48" customHeight="1" spans="1:8">
      <c r="A48" s="70">
        <v>229</v>
      </c>
      <c r="B48" s="71" t="s">
        <v>332</v>
      </c>
      <c r="C48" s="74">
        <v>727.68</v>
      </c>
      <c r="D48" s="74"/>
      <c r="E48" s="68">
        <f t="shared" si="1"/>
        <v>727.68</v>
      </c>
      <c r="F48" s="75"/>
      <c r="G48" s="75"/>
      <c r="H48" s="75"/>
    </row>
    <row r="49" customHeight="1" spans="1:8">
      <c r="A49" s="70">
        <v>22908</v>
      </c>
      <c r="B49" s="71" t="s">
        <v>501</v>
      </c>
      <c r="C49" s="74">
        <v>23.6</v>
      </c>
      <c r="D49" s="74"/>
      <c r="E49" s="68">
        <f t="shared" si="1"/>
        <v>23.6</v>
      </c>
      <c r="F49" s="75"/>
      <c r="G49" s="75"/>
      <c r="H49" s="75"/>
    </row>
    <row r="50" customHeight="1" spans="1:8">
      <c r="A50" s="70">
        <v>2290808</v>
      </c>
      <c r="B50" s="71" t="s">
        <v>502</v>
      </c>
      <c r="C50" s="74">
        <v>23.39</v>
      </c>
      <c r="D50" s="74"/>
      <c r="E50" s="68">
        <f t="shared" si="1"/>
        <v>23.39</v>
      </c>
      <c r="F50" s="75"/>
      <c r="G50" s="75"/>
      <c r="H50" s="75"/>
    </row>
    <row r="51" customHeight="1" spans="1:8">
      <c r="A51" s="70">
        <v>2290899</v>
      </c>
      <c r="B51" s="71" t="s">
        <v>503</v>
      </c>
      <c r="C51" s="74">
        <v>0.21</v>
      </c>
      <c r="D51" s="74"/>
      <c r="E51" s="68">
        <f t="shared" si="1"/>
        <v>0.21</v>
      </c>
      <c r="F51" s="75"/>
      <c r="G51" s="75"/>
      <c r="H51" s="75"/>
    </row>
    <row r="52" customHeight="1" spans="1:8">
      <c r="A52" s="70">
        <v>22960</v>
      </c>
      <c r="B52" s="77" t="s">
        <v>504</v>
      </c>
      <c r="C52" s="74">
        <v>704.08</v>
      </c>
      <c r="D52" s="74"/>
      <c r="E52" s="68">
        <f t="shared" si="1"/>
        <v>704.08</v>
      </c>
      <c r="F52" s="75"/>
      <c r="G52" s="75"/>
      <c r="H52" s="75"/>
    </row>
    <row r="53" customHeight="1" spans="1:8">
      <c r="A53" s="70">
        <v>2296002</v>
      </c>
      <c r="B53" s="78" t="s">
        <v>505</v>
      </c>
      <c r="C53" s="74">
        <v>704.08</v>
      </c>
      <c r="D53" s="74"/>
      <c r="E53" s="68">
        <f t="shared" si="1"/>
        <v>704.08</v>
      </c>
      <c r="F53" s="75"/>
      <c r="G53" s="75"/>
      <c r="H53" s="75"/>
    </row>
    <row r="54" customHeight="1" spans="1:8">
      <c r="A54" s="70">
        <v>234</v>
      </c>
      <c r="B54" s="80" t="s">
        <v>333</v>
      </c>
      <c r="C54" s="74">
        <v>80</v>
      </c>
      <c r="D54" s="74"/>
      <c r="E54" s="68">
        <f t="shared" si="1"/>
        <v>80</v>
      </c>
      <c r="F54" s="75"/>
      <c r="G54" s="75"/>
      <c r="H54" s="75"/>
    </row>
    <row r="55" customHeight="1" spans="1:8">
      <c r="A55" s="70">
        <v>23402</v>
      </c>
      <c r="B55" s="80" t="s">
        <v>506</v>
      </c>
      <c r="C55" s="74">
        <v>80</v>
      </c>
      <c r="D55" s="74"/>
      <c r="E55" s="68">
        <f t="shared" si="1"/>
        <v>80</v>
      </c>
      <c r="F55" s="75"/>
      <c r="G55" s="75"/>
      <c r="H55" s="75"/>
    </row>
    <row r="56" customHeight="1" spans="1:8">
      <c r="A56" s="70">
        <v>2340205</v>
      </c>
      <c r="B56" s="80" t="s">
        <v>507</v>
      </c>
      <c r="C56" s="74">
        <v>80</v>
      </c>
      <c r="D56" s="74"/>
      <c r="E56" s="68">
        <f t="shared" si="1"/>
        <v>80</v>
      </c>
      <c r="F56" s="75"/>
      <c r="G56" s="75"/>
      <c r="H56" s="75"/>
    </row>
    <row r="57" customHeight="1" spans="4:5">
      <c r="D57" s="81"/>
      <c r="E57" s="81"/>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区级项目资金绩效目标表（百岁老人生日慰问3万）</vt:lpstr>
      <vt:lpstr>村（居）民委员会换届经费</vt:lpstr>
      <vt:lpstr>村居主任培训经费28万</vt:lpstr>
      <vt:lpstr>第二次全国地名普查成果转化经费45万</vt:lpstr>
      <vt:lpstr>福利院三无人员和弃婴费用10万</vt:lpstr>
      <vt:lpstr>孤儿生活补助85万</vt:lpstr>
      <vt:lpstr>机关办公楼租赁费110.32万</vt:lpstr>
      <vt:lpstr>节日送温暖经费730万</vt:lpstr>
      <vt:lpstr>困难群众救助项目（社会救助购买服务）经费243.8万</vt:lpstr>
      <vt:lpstr>困难群众商业保险费200万</vt:lpstr>
      <vt:lpstr>临时救助经费(区级配套预安排)285万</vt:lpstr>
      <vt:lpstr>麻风病艾滋病及老工商业者救济费15万</vt:lpstr>
      <vt:lpstr>社工人才队伍建设经费9万</vt:lpstr>
      <vt:lpstr>社会救助以奖代补经费45万</vt:lpstr>
      <vt:lpstr>社会救助综合改革试点“一门受理、协同办理”救助信息平台建设经费</vt:lpstr>
      <vt:lpstr>社会组织登记管理费28万</vt:lpstr>
      <vt:lpstr>社区居家养老服务设施运营经费30万</vt:lpstr>
      <vt:lpstr>社区阵地建设费200万</vt:lpstr>
      <vt:lpstr>收养评估费20万</vt:lpstr>
      <vt:lpstr>违建墓地前期整治经费（预安排）20万</vt:lpstr>
      <vt:lpstr>原綦江区社会福利院拆迁补偿金141.05万</vt:lpstr>
      <vt:lpstr>运转性办公经费59.75万元</vt:lpstr>
      <vt:lpstr>流浪乞讨人员救助经费50万</vt:lpstr>
      <vt:lpstr>运转性办公经费21.75万元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2022-08-26T07:47:06Z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