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13" firstSheet="1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一般公共预算支出'!$A$1:$E$34</definedName>
    <definedName name="_xlnm.Print_Area" localSheetId="3">'3 一般公共预算财政基本支出'!$A$1:$E$57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部门收入总表'!$A$1:$L$33</definedName>
    <definedName name="_xlnm.Print_Area" localSheetId="8">'8 部门支出总表'!$A$1:$H$32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<sst xmlns="http://schemas.openxmlformats.org/spreadsheetml/2006/main" count="2609" uniqueCount="780">
  <si>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</si>
  <si>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</si>
  <si>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</si>
  <si>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</si>
  <si>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</si>
  <si>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</si>
  <si>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</si>
  <si>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</si>
  <si>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</si>
  <si>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</si>
  <si>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</si>
  <si>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</si>
  <si>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</si>
  <si>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</si>
  <si>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</si>
  <si>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</si>
  <si>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</si>
  <si>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</si>
  <si>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</si>
  <si>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</si>
  <si>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</si>
  <si>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</si>
  <si>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</si>
  <si>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</si>
  <si>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</si>
  <si>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</si>
  <si>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</si>
  <si>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</si>
  <si>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</si>
  <si>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</si>
  <si>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</si>
  <si>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</si>
  <si>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</si>
  <si>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</si>
  <si>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</si>
  <si>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</si>
  <si>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</si>
  <si>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</si>
  <si>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</si>
  <si>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</si>
  <si>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</si>
  <si>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</si>
  <si>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</si>
  <si>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</si>
  <si>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</si>
  <si>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</si>
  <si>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</si>
  <si>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</si>
  <si>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</si>
  <si>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</si>
  <si>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</si>
  <si>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</si>
  <si>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</si>
  <si>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</si>
  <si>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</si>
  <si>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</si>
  <si>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</si>
  <si>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</si>
  <si>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</si>
  <si>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</si>
  <si>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</si>
  <si>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</si>
  <si>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</si>
  <si>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</si>
  <si>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</si>
  <si>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</si>
  <si>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</si>
  <si>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</si>
  <si>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</si>
  <si>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</si>
  <si>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</si>
  <si>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</si>
  <si>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</si>
  <si>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</si>
  <si>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</si>
  <si>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</si>
  <si>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</si>
  <si>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</si>
  <si>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</si>
  <si>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</si>
  <si>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</si>
  <si>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</si>
  <si>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</si>
  <si>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</si>
  <si>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</si>
  <si>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</si>
  <si>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</si>
  <si>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</si>
  <si>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</si>
  <si>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</si>
  <si>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</si>
  <si>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</si>
  <si>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</si>
  <si>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</si>
  <si>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</si>
  <si>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</si>
  <si>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</si>
  <si>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</si>
  <si>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</si>
  <si>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</si>
  <si>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</si>
  <si>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</si>
  <si>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</si>
  <si>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</si>
  <si>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</si>
  <si>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</si>
  <si>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</si>
  <si>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</si>
  <si>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</si>
  <si>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</si>
  <si>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</si>
  <si>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</si>
  <si>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</si>
  <si>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</si>
  <si>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</si>
  <si>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</si>
  <si>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</si>
  <si>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</si>
  <si>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</si>
  <si>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</si>
  <si>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</si>
  <si>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</si>
  <si>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</si>
  <si>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</si>
  <si>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</si>
  <si>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</si>
  <si>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</si>
  <si>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</si>
  <si>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</si>
  <si>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</si>
  <si>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</si>
  <si>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</si>
  <si>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</si>
  <si>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</si>
  <si>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</si>
  <si>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</si>
  <si>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</si>
  <si>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</si>
  <si>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</si>
  <si>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</si>
  <si>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</si>
  <si>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</si>
  <si>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</si>
  <si>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</si>
  <si>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</si>
  <si>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</si>
  <si>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</si>
  <si>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</si>
  <si>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</si>
  <si>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</si>
  <si>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</si>
  <si>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</si>
  <si>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</si>
  <si>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</si>
  <si>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</si>
  <si>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</si>
  <si>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</si>
  <si>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</si>
  <si>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</si>
  <si>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</si>
  <si>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</si>
  <si>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</si>
  <si>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</si>
  <si>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</si>
  <si>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</si>
  <si>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</si>
  <si>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</si>
  <si>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</si>
  <si>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</si>
  <si>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</si>
  <si>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</si>
  <si>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</si>
  <si>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</si>
  <si>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</si>
  <si>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</si>
  <si>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</si>
  <si>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</si>
  <si>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</si>
  <si>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</si>
  <si>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</si>
  <si>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</si>
  <si>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</si>
  <si>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</si>
  <si>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</si>
  <si>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</si>
  <si>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</si>
  <si>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</si>
  <si>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</si>
  <si>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</si>
  <si>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</si>
  <si>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</si>
  <si>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</si>
  <si>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</si>
  <si>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</si>
  <si>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</si>
  <si>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</si>
  <si>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</si>
  <si>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</si>
  <si>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</si>
  <si>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</si>
  <si>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</si>
  <si>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</si>
  <si>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</si>
  <si>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</si>
  <si>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</si>
  <si>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</si>
  <si>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</si>
  <si>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</si>
  <si>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</si>
  <si>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</si>
  <si>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</si>
  <si>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</si>
  <si>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</si>
  <si>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</si>
  <si>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</si>
  <si>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</si>
  <si>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</si>
  <si>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</si>
  <si>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</si>
  <si>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</si>
  <si>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</si>
  <si>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</si>
  <si>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</si>
  <si>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</si>
  <si>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</si>
  <si>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</si>
  <si>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</si>
  <si>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</si>
  <si>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</si>
  <si>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</si>
  <si>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</si>
  <si>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</si>
  <si>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</si>
  <si>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</si>
  <si>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</si>
  <si>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</si>
  <si>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</si>
  <si>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</si>
  <si>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</si>
  <si>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</si>
  <si>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</si>
  <si>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</si>
  <si>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</si>
  <si>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</si>
  <si>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</si>
  <si>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</si>
  <si>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</si>
  <si>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</si>
  <si>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</si>
  <si>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</si>
  <si>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</si>
  <si>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</si>
  <si>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</si>
  <si>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</si>
  <si>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</si>
  <si>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</si>
  <si>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</si>
  <si>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</si>
  <si>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</si>
  <si>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</si>
  <si>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</si>
  <si>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</si>
  <si>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</si>
  <si>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</si>
  <si>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</si>
  <si>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</si>
  <si>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</si>
  <si>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</si>
  <si>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</si>
  <si>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</si>
  <si>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</si>
  <si>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</si>
  <si>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</si>
  <si>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</si>
  <si>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</si>
  <si>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</si>
  <si>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</si>
  <si>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</si>
  <si>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</si>
  <si>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</si>
  <si>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</si>
  <si>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</si>
  <si>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</si>
  <si>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</si>
  <si>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</si>
  <si>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</si>
  <si>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</si>
  <si>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</si>
  <si>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</si>
  <si>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</si>
  <si>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</si>
  <si>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</si>
  <si>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</si>
  <si>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</si>
  <si>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</si>
  <si>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</si>
  <si>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</si>
  <si>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</si>
  <si>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</si>
  <si>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</si>
  <si>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</si>
  <si>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</si>
  <si>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</si>
  <si>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</si>
  <si>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</si>
  <si>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</si>
  <si>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</si>
  <si>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</si>
  <si>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</si>
  <si>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</si>
  <si>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</si>
  <si>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</si>
  <si>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重庆市綦江区农业服务中心财政拨款收支总表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</si>
  <si>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</si>
  <si>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</si>
  <si>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</si>
  <si>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</si>
  <si>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</si>
  <si>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</si>
  <si>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</si>
  <si>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</si>
  <si>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</si>
  <si>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</si>
  <si>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</si>
  <si>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</si>
  <si>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</si>
  <si>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</si>
  <si>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医疗健康支出</t>
  </si>
  <si>
    <t>国有资本经营预算拨款</t>
  </si>
  <si>
    <t>农林水支出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</si>
  <si>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</si>
  <si>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</si>
  <si>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</si>
  <si>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</si>
  <si>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</si>
  <si>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</si>
  <si>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r>
      <t>重庆市綦江区农业服务中心</t>
    </r>
    <r>
      <rPr>
        <sz val="22"/>
        <rFont val="方正小标宋_GBK"/>
        <family val="4"/>
      </rPr>
      <t>一般公共预算财政拨款支出预算表</t>
    </r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</si>
  <si>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</si>
  <si>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</si>
  <si>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</si>
  <si>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</si>
  <si>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</si>
  <si>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</si>
  <si>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</si>
  <si>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合  计</t>
  </si>
  <si>
    <t xml:space="preserve"> 20805</t>
  </si>
  <si>
    <t xml:space="preserve">  行政事业单位离退休</t>
  </si>
  <si>
    <t xml:space="preserve">  2080505</t>
  </si>
  <si>
    <t xml:space="preserve">   机关事业单位基本养老保险缴费支出</t>
  </si>
  <si>
    <t xml:space="preserve">  2080506</t>
  </si>
  <si>
    <t xml:space="preserve">   机关事业单位职业年金缴费支出</t>
  </si>
  <si>
    <t xml:space="preserve">  2080599</t>
  </si>
  <si>
    <t xml:space="preserve">   其他行政事业单位养老支出</t>
  </si>
  <si>
    <t>210</t>
  </si>
  <si>
    <t xml:space="preserve"> 21011</t>
  </si>
  <si>
    <t xml:space="preserve">  行政事业单位医疗</t>
  </si>
  <si>
    <t xml:space="preserve">  2101102</t>
  </si>
  <si>
    <t xml:space="preserve">   事业单位医疗</t>
  </si>
  <si>
    <t xml:space="preserve">  2101199</t>
  </si>
  <si>
    <t xml:space="preserve">   其他行政事业单位医疗支出</t>
  </si>
  <si>
    <t>213</t>
  </si>
  <si>
    <t xml:space="preserve"> 21301</t>
  </si>
  <si>
    <t xml:space="preserve">  农业</t>
  </si>
  <si>
    <t xml:space="preserve">  2130104</t>
  </si>
  <si>
    <t xml:space="preserve">   事业运行</t>
  </si>
  <si>
    <t xml:space="preserve">  2130106</t>
  </si>
  <si>
    <t xml:space="preserve">   科技转化与推广服务</t>
  </si>
  <si>
    <t xml:space="preserve">  2130108</t>
  </si>
  <si>
    <t xml:space="preserve">   病虫害控制</t>
  </si>
  <si>
    <t xml:space="preserve">  2130119</t>
  </si>
  <si>
    <t xml:space="preserve">   防灾救灾</t>
  </si>
  <si>
    <t xml:space="preserve">  2130122</t>
  </si>
  <si>
    <t xml:space="preserve">   农业生产发展</t>
  </si>
  <si>
    <t xml:space="preserve">  2130124</t>
  </si>
  <si>
    <t xml:space="preserve">   农村合作经济</t>
  </si>
  <si>
    <t xml:space="preserve">  2130135</t>
  </si>
  <si>
    <t xml:space="preserve">   农业生态资源保护</t>
  </si>
  <si>
    <t xml:space="preserve">  2130199</t>
  </si>
  <si>
    <t xml:space="preserve">   其他农业农村支出</t>
  </si>
  <si>
    <t xml:space="preserve"> 21305</t>
  </si>
  <si>
    <t xml:space="preserve">  扶贫</t>
  </si>
  <si>
    <t xml:space="preserve">  2130505</t>
  </si>
  <si>
    <t xml:space="preserve">    生产发展</t>
  </si>
  <si>
    <t xml:space="preserve"> 21308</t>
  </si>
  <si>
    <t>普惠金融发展支出</t>
  </si>
  <si>
    <t xml:space="preserve">  2130803</t>
  </si>
  <si>
    <t>农业保险保费补贴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</si>
  <si>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</si>
  <si>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</si>
  <si>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</si>
  <si>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</si>
  <si>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</si>
  <si>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备注：本表反映2024年当年一般公共预算财政拨款支出情况。</t>
  </si>
  <si>
    <t>附件4-3</t>
  </si>
  <si>
    <r>
      <t>重庆市綦江区农业服务中心</t>
    </r>
    <r>
      <rPr>
        <sz val="22"/>
        <rFont val="方正小标宋_GBK"/>
        <family val="4"/>
      </rPr>
      <t>一般公共预算财政拨款基本支出预算表</t>
    </r>
  </si>
  <si>
    <t>经济分类科目</t>
  </si>
  <si>
    <t>2024年基本支出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</si>
  <si>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</si>
  <si>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</si>
  <si>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</si>
  <si>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</si>
  <si>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</si>
  <si>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</si>
  <si>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</si>
  <si>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</si>
  <si>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</si>
  <si>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</si>
  <si>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</si>
  <si>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</si>
  <si>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</si>
  <si>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</si>
  <si>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</si>
  <si>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</si>
  <si>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</si>
  <si>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</si>
  <si>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</si>
  <si>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</si>
  <si>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</si>
  <si>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</si>
  <si>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</si>
  <si>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</si>
  <si>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</si>
  <si>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</si>
  <si>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</si>
  <si>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</si>
  <si>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</si>
  <si>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</si>
  <si>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</si>
  <si>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</si>
  <si>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</si>
  <si>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</si>
  <si>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</si>
  <si>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</si>
  <si>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</si>
  <si>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</si>
  <si>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</si>
  <si>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</si>
  <si>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</si>
  <si>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</si>
  <si>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</si>
  <si>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</si>
  <si>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</si>
  <si>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</si>
  <si>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</si>
  <si>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</si>
  <si>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</si>
  <si>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</si>
  <si>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</si>
  <si>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</si>
  <si>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</si>
  <si>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</si>
  <si>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</si>
  <si>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</si>
  <si>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</si>
  <si>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</si>
  <si>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</si>
  <si>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</si>
  <si>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</si>
  <si>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</si>
  <si>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</si>
  <si>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</si>
  <si>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</si>
  <si>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</si>
  <si>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</si>
  <si>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</si>
  <si>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</si>
  <si>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</si>
  <si>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</si>
  <si>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</si>
  <si>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</si>
  <si>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</si>
  <si>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</si>
  <si>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</si>
  <si>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</si>
  <si>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</si>
  <si>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</si>
  <si>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</si>
  <si>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</si>
  <si>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</si>
  <si>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</si>
  <si>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</si>
  <si>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</si>
  <si>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</si>
  <si>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</si>
  <si>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</si>
  <si>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</si>
  <si>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</si>
  <si>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</si>
  <si>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</si>
  <si>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</si>
  <si>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</si>
  <si>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</si>
  <si>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</si>
  <si>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</si>
  <si>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</si>
  <si>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</si>
  <si>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</si>
  <si>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</si>
  <si>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</si>
  <si>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</si>
  <si>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</si>
  <si>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</si>
  <si>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</si>
  <si>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r>
      <t>重庆市綦江区农业服务中心</t>
    </r>
    <r>
      <rPr>
        <sz val="22"/>
        <rFont val="方正小标宋_GBK"/>
        <family val="4"/>
      </rPr>
      <t>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</si>
  <si>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</si>
  <si>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</si>
  <si>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</si>
  <si>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</si>
  <si>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</si>
  <si>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</si>
  <si>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</si>
  <si>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r>
      <t>重庆市綦江区农业服务中心</t>
    </r>
    <r>
      <rPr>
        <sz val="22"/>
        <rFont val="方正小标宋_GBK"/>
        <family val="4"/>
      </rPr>
      <t>政府性基金预算支出表</t>
    </r>
  </si>
  <si>
    <t>本年政府性基金预算财政拨款支出</t>
  </si>
  <si>
    <t>无</t>
  </si>
  <si>
    <t>（备注：本单位无政府性基金收支，故此表无数据。）</t>
  </si>
  <si>
    <t>附件4-6</t>
  </si>
  <si>
    <r>
      <t>重庆市綦江区农业服务中心</t>
    </r>
    <r>
      <rPr>
        <sz val="22"/>
        <rFont val="方正小标宋_GBK"/>
        <family val="4"/>
      </rPr>
      <t>部门收支总表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</si>
  <si>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</si>
  <si>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</si>
  <si>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</si>
  <si>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</si>
  <si>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</si>
  <si>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</si>
  <si>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</si>
  <si>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</si>
  <si>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</si>
  <si>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</si>
  <si>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</si>
  <si>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</si>
  <si>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</si>
  <si>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</si>
  <si>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r>
      <t>重庆市綦江区农业服务中心</t>
    </r>
    <r>
      <rPr>
        <sz val="22"/>
        <rFont val="方正小标宋_GBK"/>
        <family val="4"/>
      </rPr>
      <t>部门收入总表</t>
    </r>
  </si>
  <si>
    <t>科目</t>
  </si>
  <si>
    <t>非教育收费收入预算</t>
  </si>
  <si>
    <t>教育收费收入预算</t>
  </si>
  <si>
    <t>附件4-8</t>
  </si>
  <si>
    <r>
      <t>重庆市綦江区农业服务中心</t>
    </r>
    <r>
      <rPr>
        <sz val="22"/>
        <rFont val="方正小标宋_GBK"/>
        <family val="4"/>
      </rPr>
      <t>部门支出总表</t>
    </r>
  </si>
  <si>
    <t>上缴上级支出</t>
  </si>
  <si>
    <t>事业单位经营支出</t>
  </si>
  <si>
    <t>对下级单位补助支出</t>
  </si>
  <si>
    <t>附件4-9</t>
  </si>
  <si>
    <r>
      <t>重庆市綦江区农业服务中心</t>
    </r>
    <r>
      <rPr>
        <sz val="22"/>
        <color indexed="8"/>
        <rFont val="方正小标宋_GBK"/>
        <family val="4"/>
      </rPr>
      <t>政府采购预算明细表</t>
    </r>
  </si>
  <si>
    <t>货物类</t>
  </si>
  <si>
    <t>服务类</t>
  </si>
  <si>
    <t>工程类</t>
  </si>
  <si>
    <t>附件4-10</t>
  </si>
  <si>
    <t>2024年部门（单位）整体支出绩效目标表</t>
  </si>
  <si>
    <t>预算部门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</si>
  <si>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</si>
  <si>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</si>
  <si>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</si>
  <si>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</si>
  <si>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</si>
  <si>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</si>
  <si>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</si>
  <si>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 xml:space="preserve">
1.全区蔬菜播种面积稳定在37万亩以上、产量稳定在62.5万吨以上。
2.全年粮食播种面积稳定在86.6万亩以上、粮食产量稳定在35.6万吨以上。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</si>
  <si>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</si>
  <si>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</si>
  <si>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</si>
  <si>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</si>
  <si>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</si>
  <si>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</si>
  <si>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</si>
  <si>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</si>
  <si>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</si>
  <si>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</si>
  <si>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粮食总产量</t>
  </si>
  <si>
    <t>大于或等于</t>
  </si>
  <si>
    <t>万吨</t>
  </si>
  <si>
    <t>粮食播种面积</t>
  </si>
  <si>
    <t>万亩</t>
  </si>
  <si>
    <t>蔬菜种植面积</t>
  </si>
  <si>
    <t>蔬菜总产量</t>
  </si>
  <si>
    <t>满意度指标</t>
  </si>
  <si>
    <t>服务对象满意度</t>
  </si>
  <si>
    <t>满意度</t>
  </si>
  <si>
    <t>%</t>
  </si>
  <si>
    <t>其他说明</t>
  </si>
  <si>
    <t/>
  </si>
  <si>
    <t>附件4-11</t>
  </si>
  <si>
    <t>2024年项目支出绩效目标表</t>
  </si>
  <si>
    <t>编制单位：</t>
  </si>
  <si>
    <t>218003-重庆市綦江区农业服务中心</t>
  </si>
  <si>
    <t>项目名称</t>
  </si>
  <si>
    <t>50011021T000000047076-农业保险区级配套</t>
  </si>
  <si>
    <t>业务主管部门</t>
  </si>
  <si>
    <t>重庆市綦江区农业农村委员会</t>
  </si>
  <si>
    <t>预算执行率权重</t>
  </si>
  <si>
    <t>项目分类</t>
  </si>
  <si>
    <t>当年预算（万元)</t>
  </si>
  <si>
    <t>本级安排（万元)</t>
  </si>
  <si>
    <t>上级补助（万元)</t>
  </si>
  <si>
    <t>项目概述</t>
  </si>
  <si>
    <t>2019年已通过政府采购确定2019-2021年农业保险机构，2021年继续开展农业收益保险工作。1、保险种类，一是水稻玉米种植保险14万亩，水稻50亩，玉米30亩以上大户可参保，以社为单位组织农户自愿参保，二是油菜种植保险5000亩，20亩以上大户及村组集全参保，三是蔬菜种植保险5000亩，50亩以上种植户和以组为单位集体参保，四是辣椒收益保险，10重点个镇的示范片和全区21个街镇的贫困户。2、保险公司通过招标确定，沿用2019年招标的保险公司，开展农业保险投保和理赔。</t>
  </si>
  <si>
    <t>立项依据</t>
  </si>
  <si>
    <t>当年绩效目标</t>
  </si>
  <si>
    <t>　开展水稻、玉米种植保险140000亩，油菜种植保险5000亩，蔬菜保险5000亩</t>
  </si>
  <si>
    <t>绩效指标</t>
  </si>
  <si>
    <t xml:space="preserve">三级指标 </t>
  </si>
  <si>
    <t>指标权重</t>
  </si>
  <si>
    <t>计量单位</t>
  </si>
  <si>
    <t>指标性质</t>
  </si>
  <si>
    <t>指标值</t>
  </si>
  <si>
    <t>是否核心指标</t>
  </si>
  <si>
    <t>服务对象满意度指标</t>
  </si>
  <si>
    <t>种植大户</t>
  </si>
  <si>
    <t>5</t>
  </si>
  <si>
    <t>≥</t>
  </si>
  <si>
    <t>90</t>
  </si>
  <si>
    <t>否</t>
  </si>
  <si>
    <t>普通农户</t>
  </si>
  <si>
    <t>蔬菜保险</t>
  </si>
  <si>
    <t>10</t>
  </si>
  <si>
    <t>0.5</t>
  </si>
  <si>
    <t>油菜保险</t>
  </si>
  <si>
    <t>20</t>
  </si>
  <si>
    <t>是</t>
  </si>
  <si>
    <t>效益指标</t>
  </si>
  <si>
    <t>经济效益指标</t>
  </si>
  <si>
    <t>水稻玉米保险 水稻玉米保险</t>
  </si>
  <si>
    <t>15</t>
  </si>
  <si>
    <t>质量指标</t>
  </si>
  <si>
    <t>保险赔付兑现率</t>
  </si>
  <si>
    <t>30</t>
  </si>
  <si>
    <t>100</t>
  </si>
  <si>
    <t>50011023T000003385508-种植业行业监管及蔬菜信息采集网络建设经费</t>
  </si>
  <si>
    <t>一般性项目</t>
  </si>
  <si>
    <t>1.推广补贴农机具1000台，核查补贴机具200台，核查比例20%；种子经营企业和门店监督检查覆盖率达到30%以上，被检查种子经营企业和门店品种抽样覆盖率达到30%以上；开展农药化肥减量专项督查10次以上，服务对象满意度达到90%以上。2.10个蔬菜种植户报送450次信息，1个农贸市场信息点报送45次信息，信息汇总后供全国蔬菜生产宏观调控服务。</t>
  </si>
  <si>
    <t>农委职能职责</t>
  </si>
  <si>
    <t>推广农机具3000台，蔬菜价格调查.</t>
  </si>
  <si>
    <t>社会效益指标</t>
  </si>
  <si>
    <t>农机购置补贴政策知晓率</t>
  </si>
  <si>
    <t>补贴机具验收合格率</t>
  </si>
  <si>
    <t>＝</t>
  </si>
  <si>
    <t>购机对象满意度</t>
  </si>
  <si>
    <t>蔬菜种植户报送次数</t>
  </si>
  <si>
    <t>次</t>
  </si>
  <si>
    <t>450</t>
  </si>
  <si>
    <t>机具推广数</t>
  </si>
  <si>
    <t>台</t>
  </si>
  <si>
    <t>3000</t>
  </si>
  <si>
    <t>时效指标</t>
  </si>
  <si>
    <t>补贴机具核查及时性</t>
  </si>
  <si>
    <t>定性</t>
  </si>
  <si>
    <t>及时</t>
  </si>
  <si>
    <t>补贴机具核查数</t>
  </si>
  <si>
    <t>可持续发展指标</t>
  </si>
  <si>
    <t>农作物机械化水平</t>
  </si>
  <si>
    <t>提高</t>
  </si>
  <si>
    <t>补贴兑付及时性</t>
  </si>
  <si>
    <t>50011023T000003386413-重大病虫疫情监测防控</t>
  </si>
  <si>
    <t>设置疫情监测点20个以上，监测次数30次以上，防止疫情大面积扩散，不造成危害损失</t>
  </si>
  <si>
    <t>职能职责要求</t>
  </si>
  <si>
    <t>设置疫情监测点20个以上,监测次数30次以上,防治疫情大面积扩散不造成危害损失</t>
  </si>
  <si>
    <t>防止疫情传播</t>
  </si>
  <si>
    <t>无疫情传播</t>
  </si>
  <si>
    <t>疫情处置面积</t>
  </si>
  <si>
    <t>亩</t>
  </si>
  <si>
    <t>1000</t>
  </si>
  <si>
    <t>设置红火蚁疫情监测点</t>
  </si>
  <si>
    <t>个</t>
  </si>
  <si>
    <t>8</t>
  </si>
  <si>
    <t>建设稻水象甲防控示范片</t>
  </si>
  <si>
    <t>设置柑橘溃疡病监测点</t>
  </si>
  <si>
    <t>农民满意度</t>
  </si>
  <si>
    <t>95</t>
  </si>
  <si>
    <t>成本指标</t>
  </si>
  <si>
    <t>预算执行率</t>
  </si>
  <si>
    <t>疫情处置率</t>
  </si>
  <si>
    <t>预报准确率</t>
  </si>
  <si>
    <t>危害率</t>
  </si>
  <si>
    <t>≤</t>
  </si>
  <si>
    <t>50011024T000004131676-綦江区第三次全国土壤普查工作经费</t>
  </si>
  <si>
    <t>綦江区第三次全国土壤普查表层样点调查采样、样品制备、检测服务采购.</t>
  </si>
  <si>
    <t>完成样品制备1744个，</t>
  </si>
  <si>
    <t>生态效益指标</t>
  </si>
  <si>
    <t>了解土壤性状</t>
  </si>
  <si>
    <t>户</t>
  </si>
  <si>
    <t>280</t>
  </si>
  <si>
    <t>表层样品样品检测</t>
  </si>
  <si>
    <t>346</t>
  </si>
  <si>
    <t>样品制备1744</t>
  </si>
  <si>
    <t>1744</t>
  </si>
  <si>
    <t>农户满意度</t>
  </si>
  <si>
    <t>对象满意度指标</t>
  </si>
  <si>
    <t>50011024T000004295291-市级农业相关转移支付资金-耕地质量监测提升</t>
  </si>
  <si>
    <t>用于14个耕地质量监测点运行维护</t>
  </si>
  <si>
    <t>根据职能职责要求设置</t>
  </si>
  <si>
    <t>监测耕地地力变化</t>
  </si>
  <si>
    <t>耕地质量监测</t>
  </si>
  <si>
    <t>变好</t>
  </si>
  <si>
    <t>农资购买</t>
  </si>
  <si>
    <t>充足</t>
  </si>
  <si>
    <t>满意</t>
  </si>
  <si>
    <t>14个质量监测点运行</t>
  </si>
  <si>
    <t>14</t>
  </si>
  <si>
    <t>监测点产量补偿</t>
  </si>
  <si>
    <t>元/户</t>
  </si>
  <si>
    <t>7000</t>
  </si>
  <si>
    <t>50011024T000004295311-市级农业相关转移支付资金-农机购置与应用补贴市级资金</t>
  </si>
  <si>
    <t>市级农业相关转移支付资金-农机购置与应用补贴市级资金</t>
  </si>
  <si>
    <t>农业职能职责要求</t>
  </si>
  <si>
    <t>核实数量</t>
  </si>
  <si>
    <t>台套</t>
  </si>
  <si>
    <t>340</t>
  </si>
  <si>
    <t>农机推广应用效果</t>
  </si>
  <si>
    <t>好</t>
  </si>
  <si>
    <t>推广应用农机具</t>
  </si>
  <si>
    <t>3384</t>
  </si>
  <si>
    <t>补贴到位农机具</t>
  </si>
  <si>
    <t>50011024T000004295337-市级农业相关转移支付资金-农机购置补贴政策实施监管与农机化装备能力提升</t>
  </si>
  <si>
    <t>市级农业相关转移支付资金-农机购置补贴政策实施监管与农机化装备能力提升</t>
  </si>
  <si>
    <t>农机购置补贴政策实施监管与农机化装备能力提升</t>
  </si>
  <si>
    <t>补助机具验收合格率</t>
  </si>
  <si>
    <t>可持续影响指标</t>
  </si>
  <si>
    <t>优良</t>
  </si>
  <si>
    <t>50011024T000004295348-市级农业相关转移支付资金-大豆和油料产能提升工程</t>
  </si>
  <si>
    <t>市级农业相关转移支付资金-大豆和油料产能提升工程</t>
  </si>
  <si>
    <t>油菜种植补贴10000亩</t>
  </si>
  <si>
    <t>油菜种植积极性</t>
  </si>
  <si>
    <t>油菜种植</t>
  </si>
  <si>
    <t>10000</t>
  </si>
  <si>
    <t>补助率</t>
  </si>
  <si>
    <t>油菜补助</t>
  </si>
  <si>
    <t>50011024T000004295359-市级农业相关转移资金支付-粮油稳产提质增效</t>
  </si>
  <si>
    <t>粮油稳产提质增效</t>
  </si>
  <si>
    <t>全区21个街镇农药包装废弃物回收</t>
  </si>
  <si>
    <t>包装回收率</t>
  </si>
  <si>
    <t>60</t>
  </si>
  <si>
    <t>80</t>
  </si>
  <si>
    <t>提升</t>
  </si>
  <si>
    <t>50011024T000004295372-市级农业相关转移资金支付-化肥农药减量增效及绿色发展推广示范项目</t>
  </si>
  <si>
    <t>化肥农药使用量稳步下降</t>
  </si>
  <si>
    <t>化肥施用量减少</t>
  </si>
  <si>
    <t>减少</t>
  </si>
  <si>
    <t>化肥农药使用量减少</t>
  </si>
  <si>
    <t>农药使用量减少</t>
  </si>
  <si>
    <t>土壤环境变好</t>
  </si>
  <si>
    <t>50011024T000004295380-市级农业相关转移资金支付-植物疫病监测防控</t>
  </si>
  <si>
    <t>农业植物疫情监测普查10万,农业植物疫情防控及铲除20万元,农业植物检疫法规\检疫技术宣传培训10万元</t>
  </si>
  <si>
    <t>提高植物疫情防控能力</t>
  </si>
  <si>
    <t>疫情防控及铲除</t>
  </si>
  <si>
    <t>元</t>
  </si>
  <si>
    <t>20000</t>
  </si>
  <si>
    <t>技术宣传</t>
  </si>
  <si>
    <t>植物疫情监测普查</t>
  </si>
  <si>
    <t>100000</t>
  </si>
  <si>
    <t>50011024T000004297851-中央农业相关转移支付资金-扩种油菜</t>
  </si>
  <si>
    <t>扩种油菜</t>
  </si>
  <si>
    <t>扩种油菜10000亩</t>
  </si>
  <si>
    <t>油料保供</t>
  </si>
  <si>
    <t>补助金额</t>
  </si>
  <si>
    <t>元/亩</t>
  </si>
  <si>
    <t>150</t>
  </si>
  <si>
    <t>对象满意度</t>
  </si>
  <si>
    <t>50011024T000004297857-中央农业相关转移支付资金-农机购置与应用补贴</t>
  </si>
  <si>
    <t>农机购置补贴</t>
  </si>
  <si>
    <t>推广农机具3163台以上</t>
  </si>
  <si>
    <t>推广机具</t>
  </si>
  <si>
    <t>3163</t>
  </si>
  <si>
    <t>补贴率</t>
  </si>
  <si>
    <t>核查率</t>
  </si>
  <si>
    <t>农机局推广应用</t>
  </si>
  <si>
    <t>50011024T000004297860-中央农业相关转移支付资金-大豆玉米带状复合种植</t>
  </si>
  <si>
    <t>大豆玉米带状复合种植</t>
  </si>
  <si>
    <t>大豆玉米带状复合种植补贴10000亩</t>
  </si>
  <si>
    <t>40</t>
  </si>
  <si>
    <t>大豆产量提升</t>
  </si>
  <si>
    <t>吨</t>
  </si>
  <si>
    <t>土壤肥力提升</t>
  </si>
  <si>
    <t>粮油作物保供</t>
  </si>
  <si>
    <t>50011024T000004297863-中央农业相关转移支付资金-粮油等重点作物绿色高产高效</t>
  </si>
  <si>
    <t>创建玉米单产建制推进重点区1个,万亩示范片2个</t>
  </si>
  <si>
    <t>粮食保供</t>
  </si>
  <si>
    <t>玉米单产提升</t>
  </si>
  <si>
    <t>公斤</t>
  </si>
  <si>
    <t>万亩示范片</t>
  </si>
  <si>
    <t>2</t>
  </si>
  <si>
    <t>玉米单产提升重点区</t>
  </si>
  <si>
    <t>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</si>
</sst>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;;"/>
  </numFmts>
  <fonts count="78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b/>
      <sz val="15"/>
      <color indexed="8"/>
      <name val="SimSun"/>
      <family val="0"/>
    </font>
    <font>
      <sz val="9"/>
      <color indexed="8"/>
      <name val="SimSun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2"/>
      <name val="宋体"/>
      <family val="0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10"/>
      <color indexed="8"/>
      <name val="宋体"/>
      <family val="0"/>
    </font>
    <font>
      <sz val="22"/>
      <color indexed="8"/>
      <name val="宋体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sz val="22"/>
      <name val="Times New Roman"/>
      <family val="1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3"/>
    </font>
    <font>
      <b/>
      <sz val="22"/>
      <name val="方正小标宋_GBK"/>
      <family val="4"/>
    </font>
    <font>
      <sz val="22"/>
      <name val="华文细黑"/>
      <family val="3"/>
    </font>
    <font>
      <b/>
      <sz val="22"/>
      <name val="Times New Roman"/>
      <family val="1"/>
    </font>
    <font>
      <sz val="22"/>
      <name val="方正小标宋_GBK"/>
      <family val="4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i/>
      <sz val="11"/>
      <color indexed="23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 Light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9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b/>
      <sz val="15"/>
      <color rgb="FF000000"/>
      <name val="SimSun"/>
      <family val="0"/>
    </font>
    <font>
      <sz val="9"/>
      <color rgb="FF000000"/>
      <name val="SimSun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2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2" fontId="38" fillId="0" borderId="0" applyFont="0" applyFill="0" applyBorder="0" applyAlignment="0" applyProtection="0"/>
    <xf numFmtId="0" fontId="0" fillId="2" borderId="0" applyNumberFormat="0" applyBorder="0" applyAlignment="0" applyProtection="0"/>
    <xf numFmtId="0" fontId="55" fillId="3" borderId="1" applyNumberFormat="0" applyAlignment="0" applyProtection="0"/>
    <xf numFmtId="44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4" borderId="0" applyNumberFormat="0" applyBorder="0" applyAlignment="0" applyProtection="0"/>
    <xf numFmtId="0" fontId="56" fillId="5" borderId="0" applyNumberFormat="0" applyBorder="0" applyAlignment="0" applyProtection="0"/>
    <xf numFmtId="43" fontId="38" fillId="0" borderId="0" applyFont="0" applyFill="0" applyBorder="0" applyAlignment="0" applyProtection="0"/>
    <xf numFmtId="0" fontId="57" fillId="6" borderId="0" applyNumberFormat="0" applyBorder="0" applyAlignment="0" applyProtection="0"/>
    <xf numFmtId="0" fontId="58" fillId="0" borderId="0" applyNumberFormat="0" applyFill="0" applyBorder="0" applyAlignment="0" applyProtection="0"/>
    <xf numFmtId="9" fontId="3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57" fillId="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57" fillId="9" borderId="0" applyNumberFormat="0" applyBorder="0" applyAlignment="0" applyProtection="0"/>
    <xf numFmtId="0" fontId="60" fillId="0" borderId="5" applyNumberFormat="0" applyFill="0" applyAlignment="0" applyProtection="0"/>
    <xf numFmtId="0" fontId="57" fillId="10" borderId="0" applyNumberFormat="0" applyBorder="0" applyAlignment="0" applyProtection="0"/>
    <xf numFmtId="0" fontId="66" fillId="11" borderId="6" applyNumberFormat="0" applyAlignment="0" applyProtection="0"/>
    <xf numFmtId="0" fontId="67" fillId="11" borderId="1" applyNumberFormat="0" applyAlignment="0" applyProtection="0"/>
    <xf numFmtId="0" fontId="68" fillId="12" borderId="7" applyNumberFormat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1" fillId="15" borderId="0" applyNumberFormat="0" applyBorder="0" applyAlignment="0" applyProtection="0"/>
    <xf numFmtId="0" fontId="72" fillId="16" borderId="0" applyNumberFormat="0" applyBorder="0" applyAlignment="0" applyProtection="0"/>
    <xf numFmtId="0" fontId="0" fillId="17" borderId="0" applyNumberFormat="0" applyBorder="0" applyAlignment="0" applyProtection="0"/>
    <xf numFmtId="0" fontId="5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7" fillId="27" borderId="0" applyNumberFormat="0" applyBorder="0" applyAlignment="0" applyProtection="0"/>
    <xf numFmtId="0" fontId="0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0" fillId="31" borderId="0" applyNumberFormat="0" applyBorder="0" applyAlignment="0" applyProtection="0"/>
    <xf numFmtId="0" fontId="57" fillId="32" borderId="0" applyNumberFormat="0" applyBorder="0" applyAlignment="0" applyProtection="0"/>
    <xf numFmtId="0" fontId="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</cellStyleXfs>
  <cellXfs count="1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73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left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left" vertical="center" wrapText="1"/>
    </xf>
    <xf numFmtId="4" fontId="74" fillId="0" borderId="10" xfId="0" applyNumberFormat="1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vertical="center" wrapText="1"/>
    </xf>
    <xf numFmtId="0" fontId="74" fillId="0" borderId="0" xfId="0" applyFont="1" applyFill="1" applyBorder="1" applyAlignment="1">
      <alignment horizontal="right" vertical="center" wrapText="1"/>
    </xf>
    <xf numFmtId="0" fontId="5" fillId="0" borderId="0" xfId="63">
      <alignment/>
      <protection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9" fillId="0" borderId="11" xfId="63" applyFont="1" applyBorder="1" applyAlignment="1">
      <alignment horizontal="center" vertical="center" wrapText="1"/>
      <protection/>
    </xf>
    <xf numFmtId="0" fontId="9" fillId="33" borderId="11" xfId="63" applyFont="1" applyFill="1" applyBorder="1" applyAlignment="1">
      <alignment horizontal="center" vertical="center" wrapText="1"/>
      <protection/>
    </xf>
    <xf numFmtId="176" fontId="10" fillId="0" borderId="12" xfId="65" applyNumberFormat="1" applyFont="1" applyFill="1" applyBorder="1" applyAlignment="1" applyProtection="1">
      <alignment horizontal="center" vertical="center"/>
      <protection/>
    </xf>
    <xf numFmtId="176" fontId="11" fillId="0" borderId="11" xfId="63" applyNumberFormat="1" applyFont="1" applyBorder="1" applyAlignment="1">
      <alignment horizontal="right" vertical="center" wrapText="1"/>
      <protection/>
    </xf>
    <xf numFmtId="0" fontId="75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76" fillId="0" borderId="11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5" fillId="0" borderId="0" xfId="63" applyAlignment="1">
      <alignment vertical="center"/>
      <protection/>
    </xf>
    <xf numFmtId="0" fontId="14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left" vertical="center" wrapText="1"/>
    </xf>
    <xf numFmtId="0" fontId="7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8" fillId="0" borderId="11" xfId="65" applyNumberFormat="1" applyFont="1" applyFill="1" applyBorder="1" applyAlignment="1" applyProtection="1">
      <alignment horizontal="center" vertical="center" wrapText="1"/>
      <protection/>
    </xf>
    <xf numFmtId="0" fontId="10" fillId="0" borderId="11" xfId="64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0" fillId="0" borderId="11" xfId="64" applyFont="1" applyFill="1" applyBorder="1" applyAlignment="1">
      <alignment horizontal="left" vertical="center" indent="2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9" fillId="0" borderId="0" xfId="65">
      <alignment/>
      <protection/>
    </xf>
    <xf numFmtId="0" fontId="19" fillId="0" borderId="0" xfId="65" applyFill="1">
      <alignment/>
      <protection/>
    </xf>
    <xf numFmtId="0" fontId="20" fillId="0" borderId="0" xfId="65" applyNumberFormat="1" applyFont="1" applyFill="1" applyAlignment="1" applyProtection="1">
      <alignment horizontal="center"/>
      <protection/>
    </xf>
    <xf numFmtId="0" fontId="21" fillId="0" borderId="0" xfId="65" applyNumberFormat="1" applyFont="1" applyFill="1" applyAlignment="1" applyProtection="1">
      <alignment horizontal="center"/>
      <protection/>
    </xf>
    <xf numFmtId="0" fontId="22" fillId="0" borderId="0" xfId="65" applyFont="1" applyFill="1" applyAlignment="1">
      <alignment horizontal="centerContinuous"/>
      <protection/>
    </xf>
    <xf numFmtId="0" fontId="19" fillId="0" borderId="0" xfId="65" applyFill="1" applyAlignment="1">
      <alignment horizontal="centerContinuous"/>
      <protection/>
    </xf>
    <xf numFmtId="0" fontId="19" fillId="0" borderId="0" xfId="65" applyAlignment="1">
      <alignment horizontal="centerContinuous"/>
      <protection/>
    </xf>
    <xf numFmtId="0" fontId="22" fillId="0" borderId="0" xfId="65" applyNumberFormat="1" applyFont="1" applyFill="1" applyAlignment="1" applyProtection="1">
      <alignment horizontal="centerContinuous"/>
      <protection/>
    </xf>
    <xf numFmtId="0" fontId="10" fillId="0" borderId="0" xfId="65" applyFont="1">
      <alignment/>
      <protection/>
    </xf>
    <xf numFmtId="0" fontId="10" fillId="0" borderId="0" xfId="65" applyFont="1" applyFill="1">
      <alignment/>
      <protection/>
    </xf>
    <xf numFmtId="0" fontId="10" fillId="0" borderId="0" xfId="65" applyFont="1" applyAlignment="1">
      <alignment horizontal="right"/>
      <protection/>
    </xf>
    <xf numFmtId="0" fontId="18" fillId="0" borderId="13" xfId="65" applyNumberFormat="1" applyFont="1" applyFill="1" applyBorder="1" applyAlignment="1" applyProtection="1">
      <alignment horizontal="center" vertical="center" wrapText="1"/>
      <protection/>
    </xf>
    <xf numFmtId="49" fontId="10" fillId="0" borderId="11" xfId="65" applyNumberFormat="1" applyFont="1" applyFill="1" applyBorder="1" applyAlignment="1" applyProtection="1">
      <alignment horizontal="center" vertical="center"/>
      <protection/>
    </xf>
    <xf numFmtId="0" fontId="10" fillId="0" borderId="11" xfId="65" applyNumberFormat="1" applyFont="1" applyFill="1" applyBorder="1" applyAlignment="1" applyProtection="1">
      <alignment horizontal="center" vertical="center" wrapText="1"/>
      <protection/>
    </xf>
    <xf numFmtId="176" fontId="10" fillId="0" borderId="11" xfId="65" applyNumberFormat="1" applyFont="1" applyFill="1" applyBorder="1" applyAlignment="1" applyProtection="1">
      <alignment horizontal="center" vertical="center"/>
      <protection/>
    </xf>
    <xf numFmtId="0" fontId="10" fillId="0" borderId="12" xfId="65" applyNumberFormat="1" applyFont="1" applyFill="1" applyBorder="1" applyAlignment="1" applyProtection="1">
      <alignment horizontal="center" vertical="center"/>
      <protection/>
    </xf>
    <xf numFmtId="49" fontId="10" fillId="0" borderId="11" xfId="65" applyNumberFormat="1" applyFont="1" applyFill="1" applyBorder="1" applyAlignment="1" applyProtection="1">
      <alignment horizontal="left" vertical="center"/>
      <protection/>
    </xf>
    <xf numFmtId="176" fontId="10" fillId="0" borderId="12" xfId="65" applyNumberFormat="1" applyFont="1" applyFill="1" applyBorder="1" applyAlignment="1" applyProtection="1">
      <alignment horizontal="right" vertical="center"/>
      <protection/>
    </xf>
    <xf numFmtId="4" fontId="10" fillId="0" borderId="11" xfId="65" applyNumberFormat="1" applyFont="1" applyFill="1" applyBorder="1" applyAlignment="1" applyProtection="1">
      <alignment horizontal="right" vertical="center" wrapText="1"/>
      <protection/>
    </xf>
    <xf numFmtId="0" fontId="10" fillId="0" borderId="11" xfId="65" applyNumberFormat="1" applyFont="1" applyFill="1" applyBorder="1" applyAlignment="1" applyProtection="1">
      <alignment horizontal="left" vertical="center"/>
      <protection/>
    </xf>
    <xf numFmtId="0" fontId="19" fillId="0" borderId="11" xfId="65" applyFill="1" applyBorder="1">
      <alignment/>
      <protection/>
    </xf>
    <xf numFmtId="0" fontId="19" fillId="0" borderId="11" xfId="65" applyBorder="1">
      <alignment/>
      <protection/>
    </xf>
    <xf numFmtId="176" fontId="10" fillId="0" borderId="11" xfId="65" applyNumberFormat="1" applyFont="1" applyFill="1" applyBorder="1" applyAlignment="1" applyProtection="1">
      <alignment horizontal="right" vertical="center"/>
      <protection/>
    </xf>
    <xf numFmtId="176" fontId="19" fillId="0" borderId="11" xfId="65" applyNumberFormat="1" applyFont="1" applyBorder="1">
      <alignment/>
      <protection/>
    </xf>
    <xf numFmtId="0" fontId="19" fillId="0" borderId="0" xfId="65" applyBorder="1">
      <alignment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23" fillId="0" borderId="0" xfId="65" applyNumberFormat="1" applyFont="1" applyFill="1" applyAlignment="1" applyProtection="1">
      <alignment horizontal="centerContinuous"/>
      <protection/>
    </xf>
    <xf numFmtId="0" fontId="18" fillId="0" borderId="0" xfId="65" applyNumberFormat="1" applyFont="1" applyFill="1" applyAlignment="1" applyProtection="1">
      <alignment horizontal="centerContinuous"/>
      <protection/>
    </xf>
    <xf numFmtId="0" fontId="18" fillId="0" borderId="11" xfId="65" applyNumberFormat="1" applyFont="1" applyFill="1" applyBorder="1" applyAlignment="1" applyProtection="1">
      <alignment horizontal="center" vertical="center"/>
      <protection/>
    </xf>
    <xf numFmtId="0" fontId="18" fillId="0" borderId="14" xfId="65" applyNumberFormat="1" applyFont="1" applyFill="1" applyBorder="1" applyAlignment="1" applyProtection="1">
      <alignment horizontal="center" vertical="center" wrapText="1"/>
      <protection/>
    </xf>
    <xf numFmtId="0" fontId="18" fillId="0" borderId="15" xfId="65" applyNumberFormat="1" applyFont="1" applyFill="1" applyBorder="1" applyAlignment="1" applyProtection="1">
      <alignment horizontal="center" vertical="center" wrapText="1"/>
      <protection/>
    </xf>
    <xf numFmtId="0" fontId="18" fillId="0" borderId="16" xfId="65" applyFont="1" applyBorder="1" applyAlignment="1">
      <alignment horizontal="center" vertical="center" wrapText="1"/>
      <protection/>
    </xf>
    <xf numFmtId="0" fontId="18" fillId="0" borderId="16" xfId="65" applyFont="1" applyFill="1" applyBorder="1" applyAlignment="1">
      <alignment horizontal="center" vertical="center" wrapText="1"/>
      <protection/>
    </xf>
    <xf numFmtId="0" fontId="19" fillId="0" borderId="0" xfId="65" applyBorder="1">
      <alignment/>
      <protection/>
    </xf>
    <xf numFmtId="0" fontId="24" fillId="0" borderId="0" xfId="65" applyFont="1" applyFill="1" applyAlignment="1">
      <alignment horizontal="right"/>
      <protection/>
    </xf>
    <xf numFmtId="0" fontId="10" fillId="0" borderId="17" xfId="65" applyNumberFormat="1" applyFont="1" applyFill="1" applyBorder="1" applyAlignment="1" applyProtection="1">
      <alignment horizontal="right"/>
      <protection/>
    </xf>
    <xf numFmtId="0" fontId="18" fillId="0" borderId="12" xfId="65" applyNumberFormat="1" applyFont="1" applyFill="1" applyBorder="1" applyAlignment="1" applyProtection="1">
      <alignment horizontal="center" vertical="center" wrapText="1"/>
      <protection/>
    </xf>
    <xf numFmtId="0" fontId="25" fillId="0" borderId="0" xfId="65" applyFont="1" applyFill="1" applyAlignment="1">
      <alignment horizontal="right" vertical="center"/>
      <protection/>
    </xf>
    <xf numFmtId="0" fontId="25" fillId="0" borderId="0" xfId="65" applyFont="1" applyFill="1" applyAlignment="1">
      <alignment vertical="center"/>
      <protection/>
    </xf>
    <xf numFmtId="0" fontId="24" fillId="0" borderId="0" xfId="65" applyFont="1" applyAlignment="1">
      <alignment horizontal="right"/>
      <protection/>
    </xf>
    <xf numFmtId="0" fontId="26" fillId="0" borderId="0" xfId="65" applyFont="1" applyFill="1" applyAlignment="1">
      <alignment horizontal="center" vertical="center"/>
      <protection/>
    </xf>
    <xf numFmtId="0" fontId="21" fillId="0" borderId="0" xfId="65" applyFont="1" applyFill="1" applyAlignment="1">
      <alignment horizontal="center" vertical="center"/>
      <protection/>
    </xf>
    <xf numFmtId="0" fontId="27" fillId="0" borderId="0" xfId="65" applyFont="1" applyFill="1" applyAlignment="1">
      <alignment horizontal="centerContinuous" vertical="center"/>
      <protection/>
    </xf>
    <xf numFmtId="0" fontId="25" fillId="0" borderId="0" xfId="65" applyFont="1" applyFill="1" applyAlignment="1">
      <alignment horizontal="centerContinuous" vertical="center"/>
      <protection/>
    </xf>
    <xf numFmtId="0" fontId="10" fillId="0" borderId="0" xfId="65" applyFont="1" applyFill="1" applyAlignment="1">
      <alignment horizontal="center" vertical="center"/>
      <protection/>
    </xf>
    <xf numFmtId="0" fontId="10" fillId="0" borderId="0" xfId="65" applyFont="1" applyFill="1" applyAlignment="1">
      <alignment vertical="center"/>
      <protection/>
    </xf>
    <xf numFmtId="0" fontId="18" fillId="0" borderId="12" xfId="65" applyNumberFormat="1" applyFont="1" applyFill="1" applyBorder="1" applyAlignment="1" applyProtection="1">
      <alignment horizontal="center" vertical="center"/>
      <protection/>
    </xf>
    <xf numFmtId="0" fontId="18" fillId="0" borderId="12" xfId="65" applyNumberFormat="1" applyFont="1" applyFill="1" applyBorder="1" applyAlignment="1" applyProtection="1">
      <alignment horizontal="centerContinuous" vertical="center" wrapText="1"/>
      <protection/>
    </xf>
    <xf numFmtId="0" fontId="10" fillId="0" borderId="18" xfId="65" applyFont="1" applyFill="1" applyBorder="1" applyAlignment="1">
      <alignment vertical="center"/>
      <protection/>
    </xf>
    <xf numFmtId="4" fontId="10" fillId="0" borderId="16" xfId="65" applyNumberFormat="1" applyFont="1" applyFill="1" applyBorder="1" applyAlignment="1" applyProtection="1">
      <alignment horizontal="right" vertical="center" wrapText="1"/>
      <protection/>
    </xf>
    <xf numFmtId="4" fontId="10" fillId="0" borderId="14" xfId="64" applyNumberFormat="1" applyFont="1" applyBorder="1" applyAlignment="1">
      <alignment horizontal="left" vertical="center" wrapText="1"/>
      <protection/>
    </xf>
    <xf numFmtId="4" fontId="10" fillId="0" borderId="11" xfId="64" applyNumberFormat="1" applyFont="1" applyBorder="1" applyAlignment="1">
      <alignment horizontal="right" vertical="center" wrapText="1"/>
      <protection/>
    </xf>
    <xf numFmtId="0" fontId="10" fillId="0" borderId="15" xfId="65" applyFont="1" applyBorder="1" applyAlignment="1">
      <alignment vertical="center"/>
      <protection/>
    </xf>
    <xf numFmtId="49" fontId="10" fillId="0" borderId="12" xfId="65" applyNumberFormat="1" applyFont="1" applyFill="1" applyBorder="1" applyAlignment="1" applyProtection="1">
      <alignment horizontal="left" vertical="center"/>
      <protection/>
    </xf>
    <xf numFmtId="0" fontId="10" fillId="0" borderId="15" xfId="65" applyFont="1" applyBorder="1" applyAlignment="1">
      <alignment horizontal="left" vertical="center"/>
      <protection/>
    </xf>
    <xf numFmtId="4" fontId="10" fillId="0" borderId="14" xfId="64" applyNumberFormat="1" applyFont="1" applyFill="1" applyBorder="1" applyAlignment="1">
      <alignment horizontal="left" vertical="center" wrapText="1"/>
      <protection/>
    </xf>
    <xf numFmtId="0" fontId="10" fillId="0" borderId="15" xfId="65" applyFont="1" applyFill="1" applyBorder="1" applyAlignment="1">
      <alignment vertical="center"/>
      <protection/>
    </xf>
    <xf numFmtId="4" fontId="10" fillId="0" borderId="13" xfId="65" applyNumberFormat="1" applyFont="1" applyFill="1" applyBorder="1" applyAlignment="1" applyProtection="1">
      <alignment horizontal="right" vertical="center" wrapText="1"/>
      <protection/>
    </xf>
    <xf numFmtId="4" fontId="10" fillId="0" borderId="11" xfId="64" applyNumberFormat="1" applyFont="1" applyFill="1" applyBorder="1" applyAlignment="1">
      <alignment horizontal="left" vertical="center" wrapText="1"/>
      <protection/>
    </xf>
    <xf numFmtId="0" fontId="10" fillId="0" borderId="14" xfId="65" applyFont="1" applyBorder="1" applyAlignment="1">
      <alignment vertical="center" wrapText="1"/>
      <protection/>
    </xf>
    <xf numFmtId="4" fontId="10" fillId="0" borderId="14" xfId="65" applyNumberFormat="1" applyFont="1" applyBorder="1" applyAlignment="1">
      <alignment vertical="center" wrapText="1"/>
      <protection/>
    </xf>
    <xf numFmtId="0" fontId="10" fillId="0" borderId="14" xfId="65" applyFont="1" applyFill="1" applyBorder="1" applyAlignment="1">
      <alignment vertical="center" wrapText="1"/>
      <protection/>
    </xf>
    <xf numFmtId="4" fontId="10" fillId="0" borderId="12" xfId="65" applyNumberFormat="1" applyFont="1" applyFill="1" applyBorder="1" applyAlignment="1" applyProtection="1">
      <alignment horizontal="right" vertical="center" wrapText="1"/>
      <protection/>
    </xf>
    <xf numFmtId="4" fontId="10" fillId="0" borderId="11" xfId="65" applyNumberFormat="1" applyFont="1" applyFill="1" applyBorder="1" applyAlignment="1">
      <alignment horizontal="right" vertical="center" wrapText="1"/>
      <protection/>
    </xf>
    <xf numFmtId="0" fontId="10" fillId="0" borderId="11" xfId="65" applyFont="1" applyFill="1" applyBorder="1" applyAlignment="1">
      <alignment vertical="center"/>
      <protection/>
    </xf>
    <xf numFmtId="0" fontId="10" fillId="0" borderId="11" xfId="65" applyFont="1" applyBorder="1">
      <alignment/>
      <protection/>
    </xf>
    <xf numFmtId="0" fontId="10" fillId="0" borderId="11" xfId="65" applyFont="1" applyFill="1" applyBorder="1" applyAlignment="1">
      <alignment vertical="center" wrapText="1"/>
      <protection/>
    </xf>
    <xf numFmtId="4" fontId="10" fillId="0" borderId="11" xfId="65" applyNumberFormat="1" applyFont="1" applyBorder="1" applyAlignment="1">
      <alignment vertical="center" wrapText="1"/>
      <protection/>
    </xf>
    <xf numFmtId="0" fontId="10" fillId="0" borderId="11" xfId="65" applyNumberFormat="1" applyFont="1" applyFill="1" applyBorder="1" applyAlignment="1" applyProtection="1">
      <alignment horizontal="center" vertical="center"/>
      <protection/>
    </xf>
    <xf numFmtId="4" fontId="10" fillId="0" borderId="13" xfId="65" applyNumberFormat="1" applyFont="1" applyFill="1" applyBorder="1" applyAlignment="1">
      <alignment horizontal="right" vertical="center" wrapText="1"/>
      <protection/>
    </xf>
    <xf numFmtId="4" fontId="10" fillId="0" borderId="12" xfId="64" applyNumberFormat="1" applyFont="1" applyBorder="1" applyAlignment="1">
      <alignment horizontal="right" vertical="center"/>
      <protection/>
    </xf>
    <xf numFmtId="0" fontId="10" fillId="0" borderId="11" xfId="65" applyFont="1" applyFill="1" applyBorder="1" applyAlignment="1">
      <alignment horizontal="center" vertical="center"/>
      <protection/>
    </xf>
    <xf numFmtId="4" fontId="10" fillId="0" borderId="12" xfId="65" applyNumberFormat="1" applyFont="1" applyFill="1" applyBorder="1" applyAlignment="1">
      <alignment horizontal="right" vertical="center" wrapText="1"/>
      <protection/>
    </xf>
    <xf numFmtId="0" fontId="25" fillId="0" borderId="0" xfId="65" applyFont="1" applyFill="1">
      <alignment/>
      <protection/>
    </xf>
    <xf numFmtId="0" fontId="26" fillId="0" borderId="0" xfId="65" applyFont="1" applyFill="1" applyAlignment="1">
      <alignment horizontal="center"/>
      <protection/>
    </xf>
    <xf numFmtId="0" fontId="21" fillId="0" borderId="0" xfId="65" applyFont="1" applyFill="1" applyAlignment="1">
      <alignment horizontal="center"/>
      <protection/>
    </xf>
    <xf numFmtId="0" fontId="28" fillId="0" borderId="0" xfId="65" applyFont="1" applyAlignment="1">
      <alignment horizontal="centerContinuous"/>
      <protection/>
    </xf>
    <xf numFmtId="0" fontId="18" fillId="0" borderId="0" xfId="65" applyFont="1" applyFill="1" applyAlignment="1">
      <alignment horizontal="centerContinuous"/>
      <protection/>
    </xf>
    <xf numFmtId="0" fontId="18" fillId="0" borderId="0" xfId="65" applyFont="1" applyAlignment="1">
      <alignment horizontal="centerContinuous"/>
      <protection/>
    </xf>
    <xf numFmtId="0" fontId="18" fillId="0" borderId="0" xfId="65" applyFont="1" applyAlignment="1">
      <alignment horizontal="right"/>
      <protection/>
    </xf>
    <xf numFmtId="0" fontId="18" fillId="0" borderId="15" xfId="65" applyNumberFormat="1" applyFont="1" applyFill="1" applyBorder="1" applyAlignment="1" applyProtection="1">
      <alignment horizontal="center" vertical="center"/>
      <protection/>
    </xf>
    <xf numFmtId="0" fontId="18" fillId="0" borderId="13" xfId="65" applyNumberFormat="1" applyFont="1" applyFill="1" applyBorder="1" applyAlignment="1" applyProtection="1">
      <alignment horizontal="center" vertical="center"/>
      <protection/>
    </xf>
    <xf numFmtId="0" fontId="18" fillId="0" borderId="16" xfId="65" applyNumberFormat="1" applyFont="1" applyFill="1" applyBorder="1" applyAlignment="1" applyProtection="1">
      <alignment horizontal="center" vertical="center"/>
      <protection/>
    </xf>
    <xf numFmtId="49" fontId="10" fillId="0" borderId="15" xfId="65" applyNumberFormat="1" applyFont="1" applyFill="1" applyBorder="1" applyAlignment="1" applyProtection="1">
      <alignment horizontal="left" vertical="center"/>
      <protection/>
    </xf>
    <xf numFmtId="177" fontId="10" fillId="0" borderId="11" xfId="65" applyNumberFormat="1" applyFont="1" applyFill="1" applyBorder="1" applyAlignment="1" applyProtection="1">
      <alignment horizontal="left" vertical="center"/>
      <protection/>
    </xf>
    <xf numFmtId="4" fontId="10" fillId="0" borderId="19" xfId="65" applyNumberFormat="1" applyFont="1" applyFill="1" applyBorder="1" applyAlignment="1" applyProtection="1">
      <alignment horizontal="right" vertical="center" wrapText="1"/>
      <protection/>
    </xf>
    <xf numFmtId="4" fontId="10" fillId="0" borderId="15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23" fillId="0" borderId="0" xfId="65" applyNumberFormat="1" applyFont="1" applyFill="1" applyAlignment="1" applyProtection="1">
      <alignment horizontal="left" vertical="center"/>
      <protection/>
    </xf>
    <xf numFmtId="0" fontId="29" fillId="0" borderId="0" xfId="65" applyFont="1" applyFill="1" applyAlignment="1">
      <alignment horizontal="centerContinuous"/>
      <protection/>
    </xf>
    <xf numFmtId="0" fontId="20" fillId="0" borderId="0" xfId="65" applyFont="1" applyFill="1" applyAlignment="1">
      <alignment horizontal="center"/>
      <protection/>
    </xf>
    <xf numFmtId="0" fontId="28" fillId="0" borderId="0" xfId="65" applyFont="1" applyFill="1" applyAlignment="1">
      <alignment horizontal="centerContinuous"/>
      <protection/>
    </xf>
    <xf numFmtId="0" fontId="25" fillId="0" borderId="0" xfId="65" applyFont="1">
      <alignment/>
      <protection/>
    </xf>
    <xf numFmtId="0" fontId="18" fillId="0" borderId="18" xfId="65" applyNumberFormat="1" applyFont="1" applyFill="1" applyBorder="1" applyAlignment="1" applyProtection="1">
      <alignment horizontal="center" vertical="center" wrapText="1"/>
      <protection/>
    </xf>
    <xf numFmtId="0" fontId="18" fillId="0" borderId="20" xfId="65" applyNumberFormat="1" applyFont="1" applyFill="1" applyBorder="1" applyAlignment="1" applyProtection="1">
      <alignment horizontal="center" vertical="center"/>
      <protection/>
    </xf>
    <xf numFmtId="0" fontId="18" fillId="0" borderId="16" xfId="65" applyNumberFormat="1" applyFont="1" applyFill="1" applyBorder="1" applyAlignment="1" applyProtection="1">
      <alignment horizontal="center" vertical="center" wrapText="1"/>
      <protection/>
    </xf>
    <xf numFmtId="4" fontId="10" fillId="0" borderId="11" xfId="65" applyNumberFormat="1" applyFont="1" applyFill="1" applyBorder="1" applyAlignment="1" applyProtection="1">
      <alignment/>
      <protection/>
    </xf>
    <xf numFmtId="4" fontId="10" fillId="0" borderId="15" xfId="65" applyNumberFormat="1" applyFont="1" applyFill="1" applyBorder="1" applyAlignment="1" applyProtection="1">
      <alignment/>
      <protection/>
    </xf>
    <xf numFmtId="0" fontId="24" fillId="0" borderId="0" xfId="65" applyFont="1" applyAlignment="1">
      <alignment horizontal="center" vertical="center"/>
      <protection/>
    </xf>
    <xf numFmtId="4" fontId="10" fillId="0" borderId="14" xfId="65" applyNumberFormat="1" applyFont="1" applyFill="1" applyBorder="1" applyAlignment="1" applyProtection="1">
      <alignment horizontal="right" vertical="center" wrapText="1"/>
      <protection/>
    </xf>
    <xf numFmtId="0" fontId="24" fillId="0" borderId="0" xfId="65" applyFont="1" applyAlignment="1">
      <alignment horizontal="right" vertical="center"/>
      <protection/>
    </xf>
    <xf numFmtId="49" fontId="30" fillId="0" borderId="0" xfId="65" applyNumberFormat="1" applyFont="1" applyFill="1" applyAlignment="1" applyProtection="1">
      <alignment horizontal="center"/>
      <protection/>
    </xf>
    <xf numFmtId="49" fontId="31" fillId="0" borderId="0" xfId="65" applyNumberFormat="1" applyFont="1" applyFill="1" applyAlignment="1" applyProtection="1">
      <alignment horizontal="center"/>
      <protection/>
    </xf>
    <xf numFmtId="0" fontId="28" fillId="0" borderId="0" xfId="65" applyNumberFormat="1" applyFont="1" applyFill="1" applyAlignment="1" applyProtection="1">
      <alignment horizontal="centerContinuous"/>
      <protection/>
    </xf>
    <xf numFmtId="0" fontId="10" fillId="0" borderId="0" xfId="65" applyFont="1" applyAlignment="1">
      <alignment horizontal="right" vertical="center"/>
      <protection/>
    </xf>
    <xf numFmtId="49" fontId="10" fillId="0" borderId="11" xfId="65" applyNumberFormat="1" applyFont="1" applyFill="1" applyBorder="1" applyAlignment="1" applyProtection="1">
      <alignment/>
      <protection/>
    </xf>
    <xf numFmtId="177" fontId="10" fillId="0" borderId="11" xfId="65" applyNumberFormat="1" applyFont="1" applyFill="1" applyBorder="1" applyAlignment="1" applyProtection="1">
      <alignment horizontal="center" vertical="center"/>
      <protection/>
    </xf>
    <xf numFmtId="49" fontId="10" fillId="0" borderId="11" xfId="65" applyNumberFormat="1" applyFont="1" applyFill="1" applyBorder="1" applyAlignment="1" applyProtection="1">
      <alignment vertical="center"/>
      <protection/>
    </xf>
    <xf numFmtId="177" fontId="10" fillId="0" borderId="11" xfId="65" applyNumberFormat="1" applyFont="1" applyFill="1" applyBorder="1" applyAlignment="1" applyProtection="1">
      <alignment vertical="center"/>
      <protection/>
    </xf>
    <xf numFmtId="0" fontId="10" fillId="0" borderId="11" xfId="65" applyFont="1" applyBorder="1" applyAlignment="1">
      <alignment vertical="center"/>
      <protection/>
    </xf>
    <xf numFmtId="49" fontId="26" fillId="0" borderId="0" xfId="65" applyNumberFormat="1" applyFont="1" applyFill="1" applyAlignment="1" applyProtection="1">
      <alignment horizontal="center"/>
      <protection/>
    </xf>
    <xf numFmtId="49" fontId="32" fillId="0" borderId="0" xfId="65" applyNumberFormat="1" applyFont="1" applyFill="1" applyAlignment="1" applyProtection="1">
      <alignment horizontal="center"/>
      <protection/>
    </xf>
    <xf numFmtId="0" fontId="10" fillId="0" borderId="0" xfId="65" applyNumberFormat="1" applyFont="1" applyFill="1" applyAlignment="1" applyProtection="1">
      <alignment horizontal="right"/>
      <protection/>
    </xf>
    <xf numFmtId="49" fontId="10" fillId="0" borderId="21" xfId="65" applyNumberFormat="1" applyFont="1" applyFill="1" applyBorder="1" applyAlignment="1" applyProtection="1">
      <alignment horizontal="center" vertical="center"/>
      <protection/>
    </xf>
    <xf numFmtId="49" fontId="10" fillId="0" borderId="22" xfId="65" applyNumberFormat="1" applyFont="1" applyFill="1" applyBorder="1" applyAlignment="1" applyProtection="1">
      <alignment horizontal="center" vertical="center"/>
      <protection/>
    </xf>
    <xf numFmtId="0" fontId="10" fillId="0" borderId="23" xfId="65" applyNumberFormat="1" applyFont="1" applyFill="1" applyBorder="1" applyAlignment="1" applyProtection="1">
      <alignment horizontal="left" vertical="center"/>
      <protection/>
    </xf>
    <xf numFmtId="49" fontId="10" fillId="0" borderId="23" xfId="65" applyNumberFormat="1" applyFont="1" applyFill="1" applyBorder="1" applyAlignment="1" applyProtection="1">
      <alignment horizontal="left" vertical="center"/>
      <protection/>
    </xf>
    <xf numFmtId="0" fontId="25" fillId="0" borderId="0" xfId="64" applyFont="1">
      <alignment/>
      <protection/>
    </xf>
    <xf numFmtId="0" fontId="19" fillId="0" borderId="0" xfId="64" applyAlignment="1">
      <alignment wrapText="1"/>
      <protection/>
    </xf>
    <xf numFmtId="0" fontId="19" fillId="0" borderId="0" xfId="64">
      <alignment/>
      <protection/>
    </xf>
    <xf numFmtId="0" fontId="25" fillId="0" borderId="0" xfId="64" applyFont="1" applyAlignment="1">
      <alignment wrapText="1"/>
      <protection/>
    </xf>
    <xf numFmtId="0" fontId="33" fillId="0" borderId="0" xfId="64" applyNumberFormat="1" applyFont="1" applyFill="1" applyAlignment="1" applyProtection="1">
      <alignment horizontal="center"/>
      <protection/>
    </xf>
    <xf numFmtId="0" fontId="21" fillId="0" borderId="0" xfId="64" applyNumberFormat="1" applyFont="1" applyFill="1" applyAlignment="1" applyProtection="1">
      <alignment horizontal="center"/>
      <protection/>
    </xf>
    <xf numFmtId="0" fontId="25" fillId="0" borderId="0" xfId="64" applyFont="1" applyFill="1" applyAlignment="1">
      <alignment wrapText="1"/>
      <protection/>
    </xf>
    <xf numFmtId="0" fontId="10" fillId="0" borderId="0" xfId="64" applyFont="1" applyFill="1" applyAlignment="1">
      <alignment wrapText="1"/>
      <protection/>
    </xf>
    <xf numFmtId="0" fontId="10" fillId="0" borderId="0" xfId="64" applyFont="1" applyAlignment="1">
      <alignment wrapText="1"/>
      <protection/>
    </xf>
    <xf numFmtId="0" fontId="10" fillId="0" borderId="0" xfId="64" applyNumberFormat="1" applyFont="1" applyFill="1" applyAlignment="1" applyProtection="1">
      <alignment horizontal="right"/>
      <protection/>
    </xf>
    <xf numFmtId="0" fontId="18" fillId="0" borderId="11" xfId="64" applyNumberFormat="1" applyFont="1" applyFill="1" applyBorder="1" applyAlignment="1" applyProtection="1">
      <alignment horizontal="center" vertical="center" wrapText="1"/>
      <protection/>
    </xf>
    <xf numFmtId="0" fontId="18" fillId="0" borderId="12" xfId="64" applyNumberFormat="1" applyFont="1" applyFill="1" applyBorder="1" applyAlignment="1" applyProtection="1">
      <alignment horizontal="center" vertical="center" wrapText="1"/>
      <protection/>
    </xf>
    <xf numFmtId="0" fontId="10" fillId="0" borderId="12" xfId="64" applyFont="1" applyBorder="1" applyAlignment="1">
      <alignment horizontal="center" vertical="center"/>
      <protection/>
    </xf>
    <xf numFmtId="4" fontId="10" fillId="0" borderId="16" xfId="64" applyNumberFormat="1" applyFont="1" applyFill="1" applyBorder="1" applyAlignment="1">
      <alignment horizontal="right" vertical="center" wrapText="1"/>
      <protection/>
    </xf>
    <xf numFmtId="4" fontId="10" fillId="0" borderId="12" xfId="64" applyNumberFormat="1" applyFont="1" applyBorder="1" applyAlignment="1">
      <alignment horizontal="left" vertical="center"/>
      <protection/>
    </xf>
    <xf numFmtId="0" fontId="10" fillId="0" borderId="15" xfId="64" applyFont="1" applyFill="1" applyBorder="1" applyAlignment="1">
      <alignment horizontal="left" vertical="center"/>
      <protection/>
    </xf>
    <xf numFmtId="4" fontId="10" fillId="0" borderId="13" xfId="64" applyNumberFormat="1" applyFont="1" applyFill="1" applyBorder="1" applyAlignment="1" applyProtection="1">
      <alignment horizontal="right" vertical="center" wrapText="1"/>
      <protection/>
    </xf>
    <xf numFmtId="4" fontId="10" fillId="0" borderId="11" xfId="64" applyNumberFormat="1" applyFont="1" applyFill="1" applyBorder="1" applyAlignment="1" applyProtection="1">
      <alignment horizontal="right" vertical="center" wrapText="1"/>
      <protection/>
    </xf>
    <xf numFmtId="0" fontId="10" fillId="0" borderId="15" xfId="64" applyFont="1" applyBorder="1" applyAlignment="1">
      <alignment horizontal="left" vertical="center"/>
      <protection/>
    </xf>
    <xf numFmtId="4" fontId="10" fillId="0" borderId="12" xfId="64" applyNumberFormat="1" applyFont="1" applyFill="1" applyBorder="1" applyAlignment="1" applyProtection="1">
      <alignment horizontal="right" vertical="center" wrapText="1"/>
      <protection/>
    </xf>
    <xf numFmtId="0" fontId="10" fillId="0" borderId="11" xfId="64" applyFont="1" applyBorder="1" applyAlignment="1">
      <alignment horizontal="center" vertical="center"/>
      <protection/>
    </xf>
    <xf numFmtId="4" fontId="10" fillId="0" borderId="11" xfId="64" applyNumberFormat="1" applyFont="1" applyBorder="1" applyAlignment="1">
      <alignment horizontal="center" vertical="center"/>
      <protection/>
    </xf>
    <xf numFmtId="4" fontId="10" fillId="0" borderId="11" xfId="64" applyNumberFormat="1" applyFont="1" applyFill="1" applyBorder="1" applyAlignment="1">
      <alignment horizontal="right" vertical="center" wrapText="1"/>
      <protection/>
    </xf>
    <xf numFmtId="4" fontId="10" fillId="0" borderId="11" xfId="64" applyNumberFormat="1" applyFont="1" applyFill="1" applyBorder="1" applyAlignment="1" applyProtection="1">
      <alignment horizontal="right" vertical="center"/>
      <protection/>
    </xf>
    <xf numFmtId="4" fontId="10" fillId="0" borderId="11" xfId="64" applyNumberFormat="1" applyFont="1" applyBorder="1" applyAlignment="1">
      <alignment horizontal="right" vertical="center"/>
      <protection/>
    </xf>
    <xf numFmtId="4" fontId="10" fillId="0" borderId="11" xfId="64" applyNumberFormat="1" applyFont="1" applyFill="1" applyBorder="1" applyAlignment="1">
      <alignment horizontal="right" vertical="center"/>
      <protection/>
    </xf>
    <xf numFmtId="4" fontId="10" fillId="0" borderId="11" xfId="64" applyNumberFormat="1" applyFont="1" applyFill="1" applyBorder="1" applyAlignment="1">
      <alignment horizontal="center" vertical="center"/>
      <protection/>
    </xf>
    <xf numFmtId="0" fontId="19" fillId="0" borderId="24" xfId="64" applyBorder="1" applyAlignment="1">
      <alignment wrapText="1"/>
      <protection/>
    </xf>
    <xf numFmtId="0" fontId="25" fillId="0" borderId="0" xfId="64" applyFont="1" applyFill="1">
      <alignment/>
      <protection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5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/>
    </xf>
    <xf numFmtId="0" fontId="36" fillId="0" borderId="11" xfId="0" applyFont="1" applyBorder="1" applyAlignment="1">
      <alignment/>
    </xf>
    <xf numFmtId="0" fontId="36" fillId="34" borderId="11" xfId="0" applyFont="1" applyFill="1" applyBorder="1" applyAlignment="1">
      <alignment horizontal="center"/>
    </xf>
    <xf numFmtId="0" fontId="36" fillId="34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89" hidden="1" customWidth="1"/>
    <col min="2" max="2" width="15.375" style="189" customWidth="1"/>
    <col min="3" max="3" width="59.75390625" style="0" customWidth="1"/>
    <col min="4" max="4" width="13.00390625" style="189" customWidth="1"/>
    <col min="5" max="5" width="101.50390625" style="0" customWidth="1"/>
    <col min="6" max="6" width="29.25390625" style="0" customWidth="1"/>
    <col min="7" max="7" width="30.75390625" style="189" customWidth="1"/>
    <col min="8" max="8" width="28.50390625" style="189" customWidth="1"/>
    <col min="9" max="9" width="72.875" style="0" customWidth="1"/>
  </cols>
  <sheetData>
    <row r="2" spans="1:9" ht="24.75" customHeight="1">
      <c r="A2" s="190" t="s">
        <v>0</v>
      </c>
      <c r="B2" s="190"/>
      <c r="C2" s="190"/>
      <c r="D2" s="190"/>
      <c r="E2" s="190"/>
      <c r="F2" s="190"/>
      <c r="G2" s="190"/>
      <c r="H2" s="190"/>
      <c r="I2" s="190"/>
    </row>
    <row r="4" spans="1:9" ht="22.5">
      <c r="A4" s="191" t="s">
        <v>1</v>
      </c>
      <c r="B4" s="191" t="s">
        <v>2</v>
      </c>
      <c r="C4" s="191" t="s">
        <v>3</v>
      </c>
      <c r="D4" s="191" t="s">
        <v>4</v>
      </c>
      <c r="E4" s="191" t="s">
        <v>5</v>
      </c>
      <c r="F4" s="191" t="s">
        <v>6</v>
      </c>
      <c r="G4" s="191" t="s">
        <v>7</v>
      </c>
      <c r="H4" s="191" t="s">
        <v>8</v>
      </c>
      <c r="I4" s="191" t="s">
        <v>9</v>
      </c>
    </row>
    <row r="5" spans="1:9" ht="22.5">
      <c r="A5" s="192">
        <v>100001</v>
      </c>
      <c r="B5" s="192">
        <v>1</v>
      </c>
      <c r="C5" s="193" t="s">
        <v>10</v>
      </c>
      <c r="D5" s="192"/>
      <c r="E5" s="193" t="s">
        <v>10</v>
      </c>
      <c r="F5" s="193" t="s">
        <v>11</v>
      </c>
      <c r="G5" s="192" t="s">
        <v>12</v>
      </c>
      <c r="H5" s="192"/>
      <c r="I5" s="193"/>
    </row>
    <row r="6" spans="1:9" ht="22.5">
      <c r="A6" s="192">
        <v>102001</v>
      </c>
      <c r="B6" s="192">
        <v>2</v>
      </c>
      <c r="C6" s="193" t="s">
        <v>13</v>
      </c>
      <c r="D6" s="192"/>
      <c r="E6" s="193" t="s">
        <v>13</v>
      </c>
      <c r="F6" s="193" t="s">
        <v>11</v>
      </c>
      <c r="G6" s="192" t="s">
        <v>12</v>
      </c>
      <c r="H6" s="192"/>
      <c r="I6" s="193"/>
    </row>
    <row r="7" spans="1:9" ht="22.5">
      <c r="A7" s="192">
        <v>101001</v>
      </c>
      <c r="B7" s="192">
        <v>3</v>
      </c>
      <c r="C7" s="193" t="s">
        <v>14</v>
      </c>
      <c r="D7" s="192"/>
      <c r="E7" s="193" t="s">
        <v>14</v>
      </c>
      <c r="F7" s="193" t="s">
        <v>11</v>
      </c>
      <c r="G7" s="192" t="s">
        <v>12</v>
      </c>
      <c r="H7" s="192"/>
      <c r="I7" s="193"/>
    </row>
    <row r="8" spans="1:9" ht="22.5">
      <c r="A8" s="192">
        <v>146001</v>
      </c>
      <c r="B8" s="192">
        <v>4</v>
      </c>
      <c r="C8" s="193" t="s">
        <v>15</v>
      </c>
      <c r="D8" s="192" t="s">
        <v>16</v>
      </c>
      <c r="E8" s="193" t="s">
        <v>17</v>
      </c>
      <c r="F8" s="193" t="s">
        <v>11</v>
      </c>
      <c r="G8" s="192" t="s">
        <v>12</v>
      </c>
      <c r="H8" s="192"/>
      <c r="I8" s="193"/>
    </row>
    <row r="9" spans="1:9" ht="22.5">
      <c r="A9" s="192">
        <v>147001</v>
      </c>
      <c r="B9" s="192">
        <v>5</v>
      </c>
      <c r="C9" s="193" t="s">
        <v>18</v>
      </c>
      <c r="D9" s="192"/>
      <c r="E9" s="193" t="s">
        <v>18</v>
      </c>
      <c r="F9" s="193" t="s">
        <v>11</v>
      </c>
      <c r="G9" s="192" t="s">
        <v>12</v>
      </c>
      <c r="H9" s="192"/>
      <c r="I9" s="193"/>
    </row>
    <row r="10" spans="1:9" ht="22.5">
      <c r="A10" s="192">
        <v>148001</v>
      </c>
      <c r="B10" s="192">
        <v>6</v>
      </c>
      <c r="C10" s="193" t="s">
        <v>19</v>
      </c>
      <c r="D10" s="192"/>
      <c r="E10" s="193" t="s">
        <v>19</v>
      </c>
      <c r="F10" s="193" t="s">
        <v>20</v>
      </c>
      <c r="G10" s="192" t="s">
        <v>12</v>
      </c>
      <c r="H10" s="192"/>
      <c r="I10" s="193"/>
    </row>
    <row r="11" spans="1:9" ht="22.5">
      <c r="A11" s="192">
        <v>149001</v>
      </c>
      <c r="B11" s="192">
        <v>7</v>
      </c>
      <c r="C11" s="193" t="s">
        <v>21</v>
      </c>
      <c r="D11" s="192"/>
      <c r="E11" s="193" t="s">
        <v>21</v>
      </c>
      <c r="F11" s="193" t="s">
        <v>11</v>
      </c>
      <c r="G11" s="192" t="s">
        <v>12</v>
      </c>
      <c r="H11" s="192"/>
      <c r="I11" s="193"/>
    </row>
    <row r="12" spans="1:9" ht="22.5">
      <c r="A12" s="192">
        <v>150001</v>
      </c>
      <c r="B12" s="192">
        <v>8</v>
      </c>
      <c r="C12" s="193" t="s">
        <v>22</v>
      </c>
      <c r="D12" s="192"/>
      <c r="E12" s="193" t="s">
        <v>22</v>
      </c>
      <c r="F12" s="193" t="s">
        <v>11</v>
      </c>
      <c r="G12" s="192" t="s">
        <v>12</v>
      </c>
      <c r="H12" s="192"/>
      <c r="I12" s="193"/>
    </row>
    <row r="13" spans="1:9" ht="22.5">
      <c r="A13" s="192">
        <v>154001</v>
      </c>
      <c r="B13" s="192">
        <v>9</v>
      </c>
      <c r="C13" s="193" t="s">
        <v>23</v>
      </c>
      <c r="D13" s="192"/>
      <c r="E13" s="193" t="s">
        <v>23</v>
      </c>
      <c r="F13" s="193" t="s">
        <v>11</v>
      </c>
      <c r="G13" s="192" t="s">
        <v>12</v>
      </c>
      <c r="H13" s="192"/>
      <c r="I13" s="193"/>
    </row>
    <row r="14" spans="1:9" ht="22.5">
      <c r="A14" s="192">
        <v>153001</v>
      </c>
      <c r="B14" s="192">
        <v>10</v>
      </c>
      <c r="C14" s="193" t="s">
        <v>24</v>
      </c>
      <c r="D14" s="192"/>
      <c r="E14" s="193" t="s">
        <v>24</v>
      </c>
      <c r="F14" s="193" t="s">
        <v>11</v>
      </c>
      <c r="G14" s="192" t="s">
        <v>12</v>
      </c>
      <c r="H14" s="192"/>
      <c r="I14" s="193"/>
    </row>
    <row r="15" spans="1:9" ht="22.5">
      <c r="A15" s="192">
        <v>151001</v>
      </c>
      <c r="B15" s="192">
        <v>11</v>
      </c>
      <c r="C15" s="193" t="s">
        <v>25</v>
      </c>
      <c r="D15" s="192"/>
      <c r="E15" s="193" t="s">
        <v>25</v>
      </c>
      <c r="F15" s="193" t="s">
        <v>11</v>
      </c>
      <c r="G15" s="192" t="s">
        <v>12</v>
      </c>
      <c r="H15" s="192"/>
      <c r="I15" s="193"/>
    </row>
    <row r="16" spans="1:9" ht="22.5">
      <c r="A16" s="192">
        <v>155001</v>
      </c>
      <c r="B16" s="192">
        <v>12</v>
      </c>
      <c r="C16" s="193" t="s">
        <v>26</v>
      </c>
      <c r="D16" s="192" t="s">
        <v>16</v>
      </c>
      <c r="E16" s="193" t="s">
        <v>27</v>
      </c>
      <c r="F16" s="193" t="s">
        <v>11</v>
      </c>
      <c r="G16" s="192" t="s">
        <v>12</v>
      </c>
      <c r="H16" s="192"/>
      <c r="I16" s="193"/>
    </row>
    <row r="17" spans="1:9" ht="22.5">
      <c r="A17" s="192">
        <v>335001</v>
      </c>
      <c r="B17" s="192">
        <v>13</v>
      </c>
      <c r="C17" s="193" t="s">
        <v>28</v>
      </c>
      <c r="D17" s="192"/>
      <c r="E17" s="193" t="s">
        <v>28</v>
      </c>
      <c r="F17" s="193" t="s">
        <v>29</v>
      </c>
      <c r="G17" s="192" t="s">
        <v>12</v>
      </c>
      <c r="H17" s="192"/>
      <c r="I17" s="193"/>
    </row>
    <row r="18" spans="1:9" ht="22.5">
      <c r="A18" s="192">
        <v>400001</v>
      </c>
      <c r="B18" s="192">
        <v>14</v>
      </c>
      <c r="C18" s="193" t="s">
        <v>30</v>
      </c>
      <c r="D18" s="192"/>
      <c r="E18" s="193" t="s">
        <v>30</v>
      </c>
      <c r="F18" s="193" t="s">
        <v>31</v>
      </c>
      <c r="G18" s="192" t="s">
        <v>12</v>
      </c>
      <c r="H18" s="192"/>
      <c r="I18" s="193"/>
    </row>
    <row r="19" spans="1:9" ht="22.5">
      <c r="A19" s="192">
        <v>105001</v>
      </c>
      <c r="B19" s="192">
        <v>15</v>
      </c>
      <c r="C19" s="193" t="s">
        <v>32</v>
      </c>
      <c r="D19" s="192"/>
      <c r="E19" s="193" t="s">
        <v>32</v>
      </c>
      <c r="F19" s="193" t="s">
        <v>11</v>
      </c>
      <c r="G19" s="192" t="s">
        <v>12</v>
      </c>
      <c r="H19" s="192"/>
      <c r="I19" s="193"/>
    </row>
    <row r="20" spans="1:9" ht="22.5">
      <c r="A20" s="192">
        <v>103001</v>
      </c>
      <c r="B20" s="192">
        <v>16</v>
      </c>
      <c r="C20" s="193" t="s">
        <v>33</v>
      </c>
      <c r="D20" s="192"/>
      <c r="E20" s="193" t="s">
        <v>33</v>
      </c>
      <c r="F20" s="193" t="s">
        <v>34</v>
      </c>
      <c r="G20" s="192" t="s">
        <v>12</v>
      </c>
      <c r="H20" s="192"/>
      <c r="I20" s="193"/>
    </row>
    <row r="21" spans="1:9" ht="22.5">
      <c r="A21" s="192">
        <v>250001</v>
      </c>
      <c r="B21" s="192">
        <v>17</v>
      </c>
      <c r="C21" s="193" t="s">
        <v>35</v>
      </c>
      <c r="D21" s="192"/>
      <c r="E21" s="193" t="s">
        <v>35</v>
      </c>
      <c r="F21" s="193" t="s">
        <v>20</v>
      </c>
      <c r="G21" s="192" t="s">
        <v>12</v>
      </c>
      <c r="H21" s="192"/>
      <c r="I21" s="193"/>
    </row>
    <row r="22" spans="1:9" ht="22.5">
      <c r="A22" s="192">
        <v>254001</v>
      </c>
      <c r="B22" s="192">
        <v>18</v>
      </c>
      <c r="C22" s="193" t="s">
        <v>36</v>
      </c>
      <c r="D22" s="192" t="s">
        <v>16</v>
      </c>
      <c r="E22" s="193" t="s">
        <v>37</v>
      </c>
      <c r="F22" s="193" t="s">
        <v>20</v>
      </c>
      <c r="G22" s="192" t="s">
        <v>12</v>
      </c>
      <c r="H22" s="192"/>
      <c r="I22" s="193"/>
    </row>
    <row r="23" spans="1:9" ht="22.5">
      <c r="A23" s="192">
        <v>403001</v>
      </c>
      <c r="B23" s="192">
        <v>19</v>
      </c>
      <c r="C23" s="193" t="s">
        <v>38</v>
      </c>
      <c r="D23" s="192" t="s">
        <v>16</v>
      </c>
      <c r="E23" s="193" t="s">
        <v>39</v>
      </c>
      <c r="F23" s="193" t="s">
        <v>31</v>
      </c>
      <c r="G23" s="192" t="s">
        <v>12</v>
      </c>
      <c r="H23" s="192"/>
      <c r="I23" s="193"/>
    </row>
    <row r="24" spans="1:9" ht="22.5">
      <c r="A24" s="192">
        <v>411001</v>
      </c>
      <c r="B24" s="192">
        <v>20</v>
      </c>
      <c r="C24" s="193" t="s">
        <v>40</v>
      </c>
      <c r="D24" s="192" t="s">
        <v>16</v>
      </c>
      <c r="E24" s="193" t="s">
        <v>41</v>
      </c>
      <c r="F24" s="193" t="s">
        <v>31</v>
      </c>
      <c r="G24" s="192" t="s">
        <v>12</v>
      </c>
      <c r="H24" s="192"/>
      <c r="I24" s="193"/>
    </row>
    <row r="25" spans="1:9" ht="22.5">
      <c r="A25" s="192">
        <v>306001</v>
      </c>
      <c r="B25" s="192">
        <v>21</v>
      </c>
      <c r="C25" s="193" t="s">
        <v>42</v>
      </c>
      <c r="D25" s="192" t="s">
        <v>16</v>
      </c>
      <c r="E25" s="193" t="s">
        <v>43</v>
      </c>
      <c r="F25" s="193" t="s">
        <v>44</v>
      </c>
      <c r="G25" s="192" t="s">
        <v>12</v>
      </c>
      <c r="H25" s="192"/>
      <c r="I25" s="193"/>
    </row>
    <row r="26" spans="1:9" ht="22.5">
      <c r="A26" s="192">
        <v>104001</v>
      </c>
      <c r="B26" s="192">
        <v>22</v>
      </c>
      <c r="C26" s="193" t="s">
        <v>45</v>
      </c>
      <c r="D26" s="192"/>
      <c r="E26" s="193" t="s">
        <v>46</v>
      </c>
      <c r="F26" s="193" t="s">
        <v>34</v>
      </c>
      <c r="G26" s="192" t="s">
        <v>12</v>
      </c>
      <c r="H26" s="192"/>
      <c r="I26" s="193"/>
    </row>
    <row r="27" spans="1:9" ht="22.5">
      <c r="A27" s="192">
        <v>157001</v>
      </c>
      <c r="B27" s="192">
        <v>23</v>
      </c>
      <c r="C27" s="193" t="s">
        <v>47</v>
      </c>
      <c r="D27" s="192"/>
      <c r="E27" s="193" t="s">
        <v>47</v>
      </c>
      <c r="F27" s="193" t="s">
        <v>11</v>
      </c>
      <c r="G27" s="192" t="s">
        <v>12</v>
      </c>
      <c r="H27" s="192"/>
      <c r="I27" s="193"/>
    </row>
    <row r="28" spans="1:9" ht="22.5">
      <c r="A28" s="192">
        <v>332001</v>
      </c>
      <c r="B28" s="192">
        <v>24</v>
      </c>
      <c r="C28" s="193" t="s">
        <v>48</v>
      </c>
      <c r="D28" s="192"/>
      <c r="E28" s="193" t="s">
        <v>48</v>
      </c>
      <c r="F28" s="193" t="s">
        <v>29</v>
      </c>
      <c r="G28" s="192" t="s">
        <v>12</v>
      </c>
      <c r="H28" s="192"/>
      <c r="I28" s="193"/>
    </row>
    <row r="29" spans="1:9" ht="22.5">
      <c r="A29" s="192">
        <v>169001</v>
      </c>
      <c r="B29" s="192">
        <v>25</v>
      </c>
      <c r="C29" s="193" t="s">
        <v>49</v>
      </c>
      <c r="D29" s="192"/>
      <c r="E29" s="193" t="s">
        <v>49</v>
      </c>
      <c r="F29" s="193" t="s">
        <v>11</v>
      </c>
      <c r="G29" s="192" t="s">
        <v>12</v>
      </c>
      <c r="H29" s="192"/>
      <c r="I29" s="193"/>
    </row>
    <row r="30" spans="1:9" ht="22.5">
      <c r="A30" s="192">
        <v>334001</v>
      </c>
      <c r="B30" s="192">
        <v>26</v>
      </c>
      <c r="C30" s="193" t="s">
        <v>50</v>
      </c>
      <c r="D30" s="192"/>
      <c r="E30" s="193" t="s">
        <v>50</v>
      </c>
      <c r="F30" s="193" t="s">
        <v>29</v>
      </c>
      <c r="G30" s="192" t="s">
        <v>12</v>
      </c>
      <c r="H30" s="192"/>
      <c r="I30" s="193"/>
    </row>
    <row r="31" spans="1:9" ht="22.5">
      <c r="A31" s="192">
        <v>410001</v>
      </c>
      <c r="B31" s="192">
        <v>27</v>
      </c>
      <c r="C31" s="193" t="s">
        <v>51</v>
      </c>
      <c r="D31" s="192" t="s">
        <v>16</v>
      </c>
      <c r="E31" s="193" t="s">
        <v>52</v>
      </c>
      <c r="F31" s="193" t="s">
        <v>31</v>
      </c>
      <c r="G31" s="192" t="s">
        <v>12</v>
      </c>
      <c r="H31" s="192"/>
      <c r="I31" s="193"/>
    </row>
    <row r="32" spans="1:9" ht="22.5">
      <c r="A32" s="192">
        <v>414001</v>
      </c>
      <c r="B32" s="192">
        <v>28</v>
      </c>
      <c r="C32" s="193" t="s">
        <v>53</v>
      </c>
      <c r="D32" s="192" t="s">
        <v>16</v>
      </c>
      <c r="E32" s="193" t="s">
        <v>54</v>
      </c>
      <c r="F32" s="193" t="s">
        <v>31</v>
      </c>
      <c r="G32" s="192" t="s">
        <v>12</v>
      </c>
      <c r="H32" s="192"/>
      <c r="I32" s="193"/>
    </row>
    <row r="33" spans="1:9" ht="22.5">
      <c r="A33" s="192">
        <v>416001</v>
      </c>
      <c r="B33" s="192">
        <v>29</v>
      </c>
      <c r="C33" s="193" t="s">
        <v>55</v>
      </c>
      <c r="D33" s="192" t="s">
        <v>16</v>
      </c>
      <c r="E33" s="193" t="s">
        <v>56</v>
      </c>
      <c r="F33" s="193" t="s">
        <v>31</v>
      </c>
      <c r="G33" s="192" t="s">
        <v>12</v>
      </c>
      <c r="H33" s="192"/>
      <c r="I33" s="193"/>
    </row>
    <row r="34" spans="1:9" ht="22.5">
      <c r="A34" s="192">
        <v>409001</v>
      </c>
      <c r="B34" s="192">
        <v>30</v>
      </c>
      <c r="C34" s="193" t="s">
        <v>57</v>
      </c>
      <c r="D34" s="192" t="s">
        <v>16</v>
      </c>
      <c r="E34" s="193" t="s">
        <v>58</v>
      </c>
      <c r="F34" s="193" t="s">
        <v>59</v>
      </c>
      <c r="G34" s="192" t="s">
        <v>12</v>
      </c>
      <c r="H34" s="192"/>
      <c r="I34" s="193"/>
    </row>
    <row r="35" spans="1:9" ht="22.5">
      <c r="A35" s="192">
        <v>307001</v>
      </c>
      <c r="B35" s="192">
        <v>31</v>
      </c>
      <c r="C35" s="193" t="s">
        <v>60</v>
      </c>
      <c r="D35" s="192"/>
      <c r="E35" s="193" t="s">
        <v>60</v>
      </c>
      <c r="F35" s="193" t="s">
        <v>44</v>
      </c>
      <c r="G35" s="192" t="s">
        <v>12</v>
      </c>
      <c r="H35" s="192"/>
      <c r="I35" s="193"/>
    </row>
    <row r="36" spans="1:9" ht="22.5">
      <c r="A36" s="192">
        <v>257001</v>
      </c>
      <c r="B36" s="192">
        <v>32</v>
      </c>
      <c r="C36" s="193" t="s">
        <v>61</v>
      </c>
      <c r="D36" s="192" t="s">
        <v>16</v>
      </c>
      <c r="E36" s="193" t="s">
        <v>62</v>
      </c>
      <c r="F36" s="193" t="s">
        <v>20</v>
      </c>
      <c r="G36" s="192" t="s">
        <v>12</v>
      </c>
      <c r="H36" s="192"/>
      <c r="I36" s="193"/>
    </row>
    <row r="37" spans="1:9" ht="22.5">
      <c r="A37" s="192">
        <v>330001</v>
      </c>
      <c r="B37" s="192">
        <v>33</v>
      </c>
      <c r="C37" s="193" t="s">
        <v>63</v>
      </c>
      <c r="D37" s="192" t="s">
        <v>16</v>
      </c>
      <c r="E37" s="193" t="s">
        <v>64</v>
      </c>
      <c r="F37" s="193" t="s">
        <v>29</v>
      </c>
      <c r="G37" s="192" t="s">
        <v>12</v>
      </c>
      <c r="H37" s="192"/>
      <c r="I37" s="193"/>
    </row>
    <row r="38" spans="1:9" ht="22.5">
      <c r="A38" s="192">
        <v>107001</v>
      </c>
      <c r="B38" s="192">
        <v>34</v>
      </c>
      <c r="C38" s="193" t="s">
        <v>65</v>
      </c>
      <c r="D38" s="192"/>
      <c r="E38" s="193" t="s">
        <v>65</v>
      </c>
      <c r="F38" s="193" t="s">
        <v>11</v>
      </c>
      <c r="G38" s="192" t="s">
        <v>12</v>
      </c>
      <c r="H38" s="192"/>
      <c r="I38" s="193"/>
    </row>
    <row r="39" spans="1:9" ht="22.5">
      <c r="A39" s="194">
        <v>193001</v>
      </c>
      <c r="B39" s="194">
        <v>35</v>
      </c>
      <c r="C39" s="195" t="s">
        <v>66</v>
      </c>
      <c r="D39" s="194" t="s">
        <v>16</v>
      </c>
      <c r="E39" s="195" t="s">
        <v>67</v>
      </c>
      <c r="F39" s="195" t="s">
        <v>44</v>
      </c>
      <c r="G39" s="194" t="s">
        <v>12</v>
      </c>
      <c r="H39" s="194"/>
      <c r="I39" s="195" t="s">
        <v>68</v>
      </c>
    </row>
    <row r="40" spans="1:9" ht="22.5">
      <c r="A40" s="192">
        <v>114001</v>
      </c>
      <c r="B40" s="192">
        <v>36</v>
      </c>
      <c r="C40" s="193" t="s">
        <v>69</v>
      </c>
      <c r="D40" s="192"/>
      <c r="E40" s="193" t="s">
        <v>69</v>
      </c>
      <c r="F40" s="193" t="s">
        <v>11</v>
      </c>
      <c r="G40" s="192" t="s">
        <v>12</v>
      </c>
      <c r="H40" s="192"/>
      <c r="I40" s="193"/>
    </row>
    <row r="41" spans="1:9" ht="22.5">
      <c r="A41" s="192">
        <v>152001</v>
      </c>
      <c r="B41" s="192">
        <v>37</v>
      </c>
      <c r="C41" s="193" t="s">
        <v>70</v>
      </c>
      <c r="D41" s="192"/>
      <c r="E41" s="193" t="s">
        <v>70</v>
      </c>
      <c r="F41" s="193" t="s">
        <v>34</v>
      </c>
      <c r="G41" s="192" t="s">
        <v>12</v>
      </c>
      <c r="H41" s="192"/>
      <c r="I41" s="193"/>
    </row>
    <row r="42" spans="1:9" ht="22.5">
      <c r="A42" s="194"/>
      <c r="B42" s="194"/>
      <c r="C42" s="195" t="s">
        <v>71</v>
      </c>
      <c r="D42" s="194"/>
      <c r="E42" s="195" t="s">
        <v>72</v>
      </c>
      <c r="F42" s="195" t="s">
        <v>11</v>
      </c>
      <c r="G42" s="194"/>
      <c r="H42" s="194"/>
      <c r="I42" s="195" t="s">
        <v>73</v>
      </c>
    </row>
    <row r="43" spans="1:9" ht="22.5">
      <c r="A43" s="192">
        <v>109001</v>
      </c>
      <c r="B43" s="192">
        <v>38</v>
      </c>
      <c r="C43" s="193" t="s">
        <v>74</v>
      </c>
      <c r="D43" s="192" t="s">
        <v>16</v>
      </c>
      <c r="E43" s="193" t="s">
        <v>75</v>
      </c>
      <c r="F43" s="193" t="s">
        <v>11</v>
      </c>
      <c r="G43" s="192" t="s">
        <v>12</v>
      </c>
      <c r="H43" s="192"/>
      <c r="I43" s="193"/>
    </row>
    <row r="44" spans="1:9" ht="22.5">
      <c r="A44" s="192">
        <v>110001</v>
      </c>
      <c r="B44" s="192">
        <v>39</v>
      </c>
      <c r="C44" s="193" t="s">
        <v>76</v>
      </c>
      <c r="D44" s="192" t="s">
        <v>16</v>
      </c>
      <c r="E44" s="193" t="s">
        <v>77</v>
      </c>
      <c r="F44" s="193" t="s">
        <v>11</v>
      </c>
      <c r="G44" s="192" t="s">
        <v>12</v>
      </c>
      <c r="H44" s="192"/>
      <c r="I44" s="193"/>
    </row>
    <row r="45" spans="1:9" ht="22.5">
      <c r="A45" s="192">
        <v>262001</v>
      </c>
      <c r="B45" s="192">
        <v>40</v>
      </c>
      <c r="C45" s="193" t="s">
        <v>78</v>
      </c>
      <c r="D45" s="192"/>
      <c r="E45" s="193" t="s">
        <v>78</v>
      </c>
      <c r="F45" s="193" t="s">
        <v>20</v>
      </c>
      <c r="G45" s="192" t="s">
        <v>12</v>
      </c>
      <c r="H45" s="192"/>
      <c r="I45" s="193"/>
    </row>
    <row r="46" spans="1:9" ht="22.5">
      <c r="A46" s="194">
        <v>182001</v>
      </c>
      <c r="B46" s="194">
        <v>41</v>
      </c>
      <c r="C46" s="195" t="s">
        <v>79</v>
      </c>
      <c r="D46" s="194" t="s">
        <v>16</v>
      </c>
      <c r="E46" s="195" t="s">
        <v>80</v>
      </c>
      <c r="F46" s="195" t="s">
        <v>34</v>
      </c>
      <c r="G46" s="194" t="s">
        <v>12</v>
      </c>
      <c r="H46" s="194"/>
      <c r="I46" s="195" t="s">
        <v>81</v>
      </c>
    </row>
    <row r="47" spans="1:9" ht="22.5">
      <c r="A47" s="192">
        <v>111001</v>
      </c>
      <c r="B47" s="192">
        <v>42</v>
      </c>
      <c r="C47" s="193" t="s">
        <v>82</v>
      </c>
      <c r="D47" s="192"/>
      <c r="E47" s="193" t="s">
        <v>82</v>
      </c>
      <c r="F47" s="193" t="s">
        <v>11</v>
      </c>
      <c r="G47" s="192" t="s">
        <v>12</v>
      </c>
      <c r="H47" s="192"/>
      <c r="I47" s="193"/>
    </row>
    <row r="48" spans="1:9" ht="22.5">
      <c r="A48" s="192">
        <v>309001</v>
      </c>
      <c r="B48" s="192">
        <v>43</v>
      </c>
      <c r="C48" s="193" t="s">
        <v>83</v>
      </c>
      <c r="D48" s="192"/>
      <c r="E48" s="193" t="s">
        <v>83</v>
      </c>
      <c r="F48" s="193" t="s">
        <v>44</v>
      </c>
      <c r="G48" s="192" t="s">
        <v>12</v>
      </c>
      <c r="H48" s="192"/>
      <c r="I48" s="193"/>
    </row>
    <row r="49" spans="1:9" ht="22.5">
      <c r="A49" s="194">
        <v>115001</v>
      </c>
      <c r="B49" s="194">
        <v>44</v>
      </c>
      <c r="C49" s="195" t="s">
        <v>84</v>
      </c>
      <c r="D49" s="194" t="s">
        <v>16</v>
      </c>
      <c r="E49" s="195" t="s">
        <v>85</v>
      </c>
      <c r="F49" s="195" t="s">
        <v>34</v>
      </c>
      <c r="G49" s="194" t="s">
        <v>12</v>
      </c>
      <c r="H49" s="194"/>
      <c r="I49" s="195" t="s">
        <v>86</v>
      </c>
    </row>
    <row r="50" spans="1:9" ht="22.5">
      <c r="A50" s="192">
        <v>305001</v>
      </c>
      <c r="B50" s="192">
        <v>45</v>
      </c>
      <c r="C50" s="193" t="s">
        <v>87</v>
      </c>
      <c r="D50" s="192"/>
      <c r="E50" s="193" t="s">
        <v>87</v>
      </c>
      <c r="F50" s="193" t="s">
        <v>44</v>
      </c>
      <c r="G50" s="192" t="s">
        <v>12</v>
      </c>
      <c r="H50" s="192"/>
      <c r="I50" s="193"/>
    </row>
    <row r="51" spans="1:9" ht="22.5">
      <c r="A51" s="194">
        <v>119001</v>
      </c>
      <c r="B51" s="194">
        <v>46</v>
      </c>
      <c r="C51" s="195" t="s">
        <v>88</v>
      </c>
      <c r="D51" s="194" t="s">
        <v>16</v>
      </c>
      <c r="E51" s="195" t="s">
        <v>89</v>
      </c>
      <c r="F51" s="195" t="s">
        <v>11</v>
      </c>
      <c r="G51" s="194" t="s">
        <v>12</v>
      </c>
      <c r="H51" s="194"/>
      <c r="I51" s="195" t="s">
        <v>68</v>
      </c>
    </row>
    <row r="52" spans="1:9" ht="22.5">
      <c r="A52" s="192">
        <v>190001</v>
      </c>
      <c r="B52" s="192">
        <v>47</v>
      </c>
      <c r="C52" s="193" t="s">
        <v>90</v>
      </c>
      <c r="D52" s="192"/>
      <c r="E52" s="193" t="s">
        <v>90</v>
      </c>
      <c r="F52" s="193" t="s">
        <v>11</v>
      </c>
      <c r="G52" s="192" t="s">
        <v>12</v>
      </c>
      <c r="H52" s="192"/>
      <c r="I52" s="193"/>
    </row>
    <row r="53" spans="1:9" ht="22.5">
      <c r="A53" s="192">
        <v>112001</v>
      </c>
      <c r="B53" s="192">
        <v>48</v>
      </c>
      <c r="C53" s="193" t="s">
        <v>91</v>
      </c>
      <c r="D53" s="192"/>
      <c r="E53" s="193" t="s">
        <v>91</v>
      </c>
      <c r="F53" s="193" t="s">
        <v>11</v>
      </c>
      <c r="G53" s="192" t="s">
        <v>12</v>
      </c>
      <c r="H53" s="192"/>
      <c r="I53" s="193"/>
    </row>
    <row r="54" spans="1:9" ht="22.5">
      <c r="A54" s="192">
        <v>189001</v>
      </c>
      <c r="B54" s="192">
        <v>49</v>
      </c>
      <c r="C54" s="193" t="s">
        <v>92</v>
      </c>
      <c r="D54" s="192" t="s">
        <v>16</v>
      </c>
      <c r="E54" s="193" t="s">
        <v>93</v>
      </c>
      <c r="F54" s="193" t="s">
        <v>94</v>
      </c>
      <c r="G54" s="192" t="s">
        <v>12</v>
      </c>
      <c r="H54" s="192"/>
      <c r="I54" s="193"/>
    </row>
    <row r="55" spans="1:9" ht="22.5">
      <c r="A55" s="192">
        <v>118001</v>
      </c>
      <c r="B55" s="192">
        <v>50</v>
      </c>
      <c r="C55" s="193" t="s">
        <v>95</v>
      </c>
      <c r="D55" s="192" t="s">
        <v>16</v>
      </c>
      <c r="E55" s="193" t="s">
        <v>96</v>
      </c>
      <c r="F55" s="193" t="s">
        <v>11</v>
      </c>
      <c r="G55" s="192" t="s">
        <v>12</v>
      </c>
      <c r="H55" s="192"/>
      <c r="I55" s="193"/>
    </row>
    <row r="56" spans="1:9" ht="22.5">
      <c r="A56" s="194">
        <v>479001</v>
      </c>
      <c r="B56" s="194">
        <v>51</v>
      </c>
      <c r="C56" s="195" t="s">
        <v>97</v>
      </c>
      <c r="D56" s="194" t="s">
        <v>16</v>
      </c>
      <c r="E56" s="195" t="s">
        <v>98</v>
      </c>
      <c r="F56" s="195" t="s">
        <v>34</v>
      </c>
      <c r="G56" s="194" t="s">
        <v>12</v>
      </c>
      <c r="H56" s="194"/>
      <c r="I56" s="195" t="s">
        <v>81</v>
      </c>
    </row>
    <row r="57" spans="1:9" ht="22.5">
      <c r="A57" s="192">
        <v>468001</v>
      </c>
      <c r="B57" s="192">
        <v>52</v>
      </c>
      <c r="C57" s="193" t="s">
        <v>99</v>
      </c>
      <c r="D57" s="192"/>
      <c r="E57" s="193" t="s">
        <v>99</v>
      </c>
      <c r="F57" s="193" t="s">
        <v>34</v>
      </c>
      <c r="G57" s="192" t="s">
        <v>12</v>
      </c>
      <c r="H57" s="192"/>
      <c r="I57" s="193"/>
    </row>
    <row r="58" spans="1:9" ht="22.5">
      <c r="A58" s="192">
        <v>475001</v>
      </c>
      <c r="B58" s="192">
        <v>53</v>
      </c>
      <c r="C58" s="193" t="s">
        <v>100</v>
      </c>
      <c r="D58" s="192"/>
      <c r="E58" s="193" t="s">
        <v>100</v>
      </c>
      <c r="F58" s="193" t="s">
        <v>34</v>
      </c>
      <c r="G58" s="192" t="s">
        <v>12</v>
      </c>
      <c r="H58" s="192"/>
      <c r="I58" s="193"/>
    </row>
    <row r="59" spans="1:9" ht="22.5">
      <c r="A59" s="192">
        <v>476001</v>
      </c>
      <c r="B59" s="192">
        <v>54</v>
      </c>
      <c r="C59" s="193" t="s">
        <v>101</v>
      </c>
      <c r="D59" s="192"/>
      <c r="E59" s="193" t="s">
        <v>101</v>
      </c>
      <c r="F59" s="193" t="s">
        <v>34</v>
      </c>
      <c r="G59" s="192" t="s">
        <v>12</v>
      </c>
      <c r="H59" s="192"/>
      <c r="I59" s="193"/>
    </row>
    <row r="60" spans="1:9" ht="22.5">
      <c r="A60" s="192">
        <v>303001</v>
      </c>
      <c r="B60" s="192">
        <v>55</v>
      </c>
      <c r="C60" s="193" t="s">
        <v>102</v>
      </c>
      <c r="D60" s="192" t="s">
        <v>16</v>
      </c>
      <c r="E60" s="193" t="s">
        <v>103</v>
      </c>
      <c r="F60" s="193" t="s">
        <v>44</v>
      </c>
      <c r="G60" s="192" t="s">
        <v>12</v>
      </c>
      <c r="H60" s="192"/>
      <c r="I60" s="193"/>
    </row>
    <row r="61" spans="1:9" ht="22.5">
      <c r="A61" s="194">
        <v>337001</v>
      </c>
      <c r="B61" s="194">
        <v>56</v>
      </c>
      <c r="C61" s="195" t="s">
        <v>104</v>
      </c>
      <c r="D61" s="194" t="s">
        <v>16</v>
      </c>
      <c r="E61" s="195" t="s">
        <v>104</v>
      </c>
      <c r="F61" s="195" t="s">
        <v>29</v>
      </c>
      <c r="G61" s="194" t="s">
        <v>12</v>
      </c>
      <c r="H61" s="194"/>
      <c r="I61" s="195" t="s">
        <v>105</v>
      </c>
    </row>
    <row r="62" spans="1:9" ht="22.5">
      <c r="A62" s="194">
        <v>331001</v>
      </c>
      <c r="B62" s="194">
        <v>57</v>
      </c>
      <c r="C62" s="195" t="s">
        <v>106</v>
      </c>
      <c r="D62" s="194" t="s">
        <v>16</v>
      </c>
      <c r="E62" s="195" t="s">
        <v>107</v>
      </c>
      <c r="F62" s="195" t="s">
        <v>29</v>
      </c>
      <c r="G62" s="194" t="s">
        <v>12</v>
      </c>
      <c r="H62" s="194"/>
      <c r="I62" s="195" t="s">
        <v>108</v>
      </c>
    </row>
    <row r="63" spans="1:9" ht="22.5">
      <c r="A63" s="192">
        <v>338001</v>
      </c>
      <c r="B63" s="192">
        <v>58</v>
      </c>
      <c r="C63" s="193" t="s">
        <v>109</v>
      </c>
      <c r="D63" s="192"/>
      <c r="E63" s="193" t="s">
        <v>109</v>
      </c>
      <c r="F63" s="193" t="s">
        <v>29</v>
      </c>
      <c r="G63" s="192" t="s">
        <v>12</v>
      </c>
      <c r="H63" s="192"/>
      <c r="I63" s="193"/>
    </row>
    <row r="64" spans="1:9" ht="22.5">
      <c r="A64" s="192">
        <v>273001</v>
      </c>
      <c r="B64" s="192">
        <v>59</v>
      </c>
      <c r="C64" s="193" t="s">
        <v>110</v>
      </c>
      <c r="D64" s="192"/>
      <c r="E64" s="193" t="s">
        <v>110</v>
      </c>
      <c r="F64" s="193" t="s">
        <v>20</v>
      </c>
      <c r="G64" s="192" t="s">
        <v>12</v>
      </c>
      <c r="H64" s="192"/>
      <c r="I64" s="193"/>
    </row>
    <row r="65" spans="1:9" ht="22.5">
      <c r="A65" s="194"/>
      <c r="B65" s="194"/>
      <c r="C65" s="195" t="s">
        <v>111</v>
      </c>
      <c r="D65" s="194"/>
      <c r="E65" s="195" t="s">
        <v>58</v>
      </c>
      <c r="F65" s="195" t="s">
        <v>59</v>
      </c>
      <c r="G65" s="194"/>
      <c r="H65" s="194"/>
      <c r="I65" s="195" t="s">
        <v>112</v>
      </c>
    </row>
    <row r="66" spans="1:9" ht="22.5">
      <c r="A66" s="192">
        <v>265001</v>
      </c>
      <c r="B66" s="192">
        <v>60</v>
      </c>
      <c r="C66" s="193" t="s">
        <v>113</v>
      </c>
      <c r="D66" s="192"/>
      <c r="E66" s="193" t="s">
        <v>113</v>
      </c>
      <c r="F66" s="193" t="s">
        <v>20</v>
      </c>
      <c r="G66" s="192" t="s">
        <v>12</v>
      </c>
      <c r="H66" s="192"/>
      <c r="I66" s="193"/>
    </row>
    <row r="67" spans="1:9" ht="22.5">
      <c r="A67" s="192">
        <v>127001</v>
      </c>
      <c r="B67" s="192">
        <v>61</v>
      </c>
      <c r="C67" s="193" t="s">
        <v>114</v>
      </c>
      <c r="D67" s="192"/>
      <c r="E67" s="193" t="s">
        <v>114</v>
      </c>
      <c r="F67" s="193" t="s">
        <v>11</v>
      </c>
      <c r="G67" s="192" t="s">
        <v>12</v>
      </c>
      <c r="H67" s="192"/>
      <c r="I67" s="193"/>
    </row>
    <row r="68" spans="1:9" ht="22.5">
      <c r="A68" s="192">
        <v>128001</v>
      </c>
      <c r="B68" s="192">
        <v>62</v>
      </c>
      <c r="C68" s="193" t="s">
        <v>115</v>
      </c>
      <c r="D68" s="192"/>
      <c r="E68" s="193" t="s">
        <v>115</v>
      </c>
      <c r="F68" s="193" t="s">
        <v>11</v>
      </c>
      <c r="G68" s="192" t="s">
        <v>12</v>
      </c>
      <c r="H68" s="192"/>
      <c r="I68" s="193"/>
    </row>
    <row r="69" spans="1:9" ht="22.5">
      <c r="A69" s="192">
        <v>129001</v>
      </c>
      <c r="B69" s="192">
        <v>63</v>
      </c>
      <c r="C69" s="193" t="s">
        <v>116</v>
      </c>
      <c r="D69" s="192"/>
      <c r="E69" s="193" t="s">
        <v>116</v>
      </c>
      <c r="F69" s="193" t="s">
        <v>11</v>
      </c>
      <c r="G69" s="192" t="s">
        <v>12</v>
      </c>
      <c r="H69" s="192"/>
      <c r="I69" s="193"/>
    </row>
    <row r="70" spans="1:9" ht="22.5">
      <c r="A70" s="192">
        <v>132001</v>
      </c>
      <c r="B70" s="192">
        <v>64</v>
      </c>
      <c r="C70" s="193" t="s">
        <v>117</v>
      </c>
      <c r="D70" s="192"/>
      <c r="E70" s="193" t="s">
        <v>117</v>
      </c>
      <c r="F70" s="193" t="s">
        <v>11</v>
      </c>
      <c r="G70" s="192" t="s">
        <v>12</v>
      </c>
      <c r="H70" s="192"/>
      <c r="I70" s="193"/>
    </row>
    <row r="71" spans="1:9" ht="22.5">
      <c r="A71" s="192">
        <v>301001</v>
      </c>
      <c r="B71" s="192">
        <v>65</v>
      </c>
      <c r="C71" s="193" t="s">
        <v>118</v>
      </c>
      <c r="D71" s="192"/>
      <c r="E71" s="193" t="s">
        <v>118</v>
      </c>
      <c r="F71" s="193" t="s">
        <v>44</v>
      </c>
      <c r="G71" s="192" t="s">
        <v>12</v>
      </c>
      <c r="H71" s="192"/>
      <c r="I71" s="193"/>
    </row>
    <row r="72" spans="1:9" ht="22.5">
      <c r="A72" s="192">
        <v>269001</v>
      </c>
      <c r="B72" s="192">
        <v>66</v>
      </c>
      <c r="C72" s="193" t="s">
        <v>119</v>
      </c>
      <c r="D72" s="192"/>
      <c r="E72" s="193" t="s">
        <v>119</v>
      </c>
      <c r="F72" s="193" t="s">
        <v>20</v>
      </c>
      <c r="G72" s="192" t="s">
        <v>12</v>
      </c>
      <c r="H72" s="192"/>
      <c r="I72" s="193"/>
    </row>
    <row r="73" spans="1:9" ht="22.5">
      <c r="A73" s="192">
        <v>164001</v>
      </c>
      <c r="B73" s="192">
        <v>67</v>
      </c>
      <c r="C73" s="193" t="s">
        <v>120</v>
      </c>
      <c r="D73" s="192"/>
      <c r="E73" s="193" t="s">
        <v>120</v>
      </c>
      <c r="F73" s="193" t="s">
        <v>11</v>
      </c>
      <c r="G73" s="192" t="s">
        <v>12</v>
      </c>
      <c r="H73" s="192"/>
      <c r="I73" s="193"/>
    </row>
    <row r="74" spans="1:9" ht="22.5">
      <c r="A74" s="192">
        <v>165001</v>
      </c>
      <c r="B74" s="192">
        <v>68</v>
      </c>
      <c r="C74" s="193" t="s">
        <v>121</v>
      </c>
      <c r="D74" s="192"/>
      <c r="E74" s="193" t="s">
        <v>121</v>
      </c>
      <c r="F74" s="193" t="s">
        <v>11</v>
      </c>
      <c r="G74" s="192" t="s">
        <v>12</v>
      </c>
      <c r="H74" s="192"/>
      <c r="I74" s="193"/>
    </row>
    <row r="75" spans="1:9" ht="22.5">
      <c r="A75" s="192">
        <v>166001</v>
      </c>
      <c r="B75" s="192">
        <v>69</v>
      </c>
      <c r="C75" s="193" t="s">
        <v>122</v>
      </c>
      <c r="D75" s="192"/>
      <c r="E75" s="193" t="s">
        <v>122</v>
      </c>
      <c r="F75" s="193" t="s">
        <v>11</v>
      </c>
      <c r="G75" s="192" t="s">
        <v>12</v>
      </c>
      <c r="H75" s="192"/>
      <c r="I75" s="193"/>
    </row>
    <row r="76" spans="1:9" ht="22.5">
      <c r="A76" s="192">
        <v>167001</v>
      </c>
      <c r="B76" s="192">
        <v>70</v>
      </c>
      <c r="C76" s="193" t="s">
        <v>123</v>
      </c>
      <c r="D76" s="192"/>
      <c r="E76" s="193" t="s">
        <v>123</v>
      </c>
      <c r="F76" s="193" t="s">
        <v>11</v>
      </c>
      <c r="G76" s="192" t="s">
        <v>12</v>
      </c>
      <c r="H76" s="192"/>
      <c r="I76" s="193"/>
    </row>
    <row r="77" spans="1:9" ht="22.5">
      <c r="A77" s="192">
        <v>168001</v>
      </c>
      <c r="B77" s="192">
        <v>71</v>
      </c>
      <c r="C77" s="193" t="s">
        <v>124</v>
      </c>
      <c r="D77" s="192"/>
      <c r="E77" s="193" t="s">
        <v>124</v>
      </c>
      <c r="F77" s="193" t="s">
        <v>11</v>
      </c>
      <c r="G77" s="192" t="s">
        <v>12</v>
      </c>
      <c r="H77" s="192"/>
      <c r="I77" s="193"/>
    </row>
    <row r="78" spans="1:9" ht="22.5">
      <c r="A78" s="192">
        <v>187001</v>
      </c>
      <c r="B78" s="192">
        <v>72</v>
      </c>
      <c r="C78" s="193" t="s">
        <v>125</v>
      </c>
      <c r="D78" s="192"/>
      <c r="E78" s="193" t="s">
        <v>125</v>
      </c>
      <c r="F78" s="193" t="s">
        <v>11</v>
      </c>
      <c r="G78" s="192" t="s">
        <v>12</v>
      </c>
      <c r="H78" s="192"/>
      <c r="I78" s="193"/>
    </row>
    <row r="79" spans="1:9" ht="22.5">
      <c r="A79" s="192">
        <v>192001</v>
      </c>
      <c r="B79" s="192">
        <v>73</v>
      </c>
      <c r="C79" s="193" t="s">
        <v>126</v>
      </c>
      <c r="D79" s="192"/>
      <c r="E79" s="193" t="s">
        <v>126</v>
      </c>
      <c r="F79" s="193" t="s">
        <v>11</v>
      </c>
      <c r="G79" s="192" t="s">
        <v>12</v>
      </c>
      <c r="H79" s="192"/>
      <c r="I79" s="193"/>
    </row>
    <row r="80" spans="1:9" ht="22.5">
      <c r="A80" s="192">
        <v>159001</v>
      </c>
      <c r="B80" s="192">
        <v>74</v>
      </c>
      <c r="C80" s="193" t="s">
        <v>127</v>
      </c>
      <c r="D80" s="192"/>
      <c r="E80" s="193" t="s">
        <v>127</v>
      </c>
      <c r="F80" s="193" t="s">
        <v>11</v>
      </c>
      <c r="G80" s="192" t="s">
        <v>12</v>
      </c>
      <c r="H80" s="192"/>
      <c r="I80" s="193"/>
    </row>
    <row r="81" spans="1:9" ht="22.5">
      <c r="A81" s="192">
        <v>160001</v>
      </c>
      <c r="B81" s="192">
        <v>75</v>
      </c>
      <c r="C81" s="193" t="s">
        <v>128</v>
      </c>
      <c r="D81" s="192"/>
      <c r="E81" s="193" t="s">
        <v>128</v>
      </c>
      <c r="F81" s="193" t="s">
        <v>11</v>
      </c>
      <c r="G81" s="192" t="s">
        <v>12</v>
      </c>
      <c r="H81" s="192"/>
      <c r="I81" s="193"/>
    </row>
    <row r="82" spans="1:9" ht="22.5">
      <c r="A82" s="192">
        <v>161001</v>
      </c>
      <c r="B82" s="192">
        <v>76</v>
      </c>
      <c r="C82" s="193" t="s">
        <v>129</v>
      </c>
      <c r="D82" s="192"/>
      <c r="E82" s="193" t="s">
        <v>129</v>
      </c>
      <c r="F82" s="193" t="s">
        <v>11</v>
      </c>
      <c r="G82" s="192" t="s">
        <v>12</v>
      </c>
      <c r="H82" s="192"/>
      <c r="I82" s="193"/>
    </row>
    <row r="83" spans="1:9" ht="22.5">
      <c r="A83" s="192">
        <v>162001</v>
      </c>
      <c r="B83" s="192">
        <v>77</v>
      </c>
      <c r="C83" s="193" t="s">
        <v>130</v>
      </c>
      <c r="D83" s="192"/>
      <c r="E83" s="193" t="s">
        <v>130</v>
      </c>
      <c r="F83" s="193" t="s">
        <v>11</v>
      </c>
      <c r="G83" s="192" t="s">
        <v>12</v>
      </c>
      <c r="H83" s="192"/>
      <c r="I83" s="193"/>
    </row>
    <row r="84" spans="1:9" ht="22.5">
      <c r="A84" s="192">
        <v>163001</v>
      </c>
      <c r="B84" s="192">
        <v>78</v>
      </c>
      <c r="C84" s="193" t="s">
        <v>131</v>
      </c>
      <c r="D84" s="192"/>
      <c r="E84" s="193" t="s">
        <v>131</v>
      </c>
      <c r="F84" s="193" t="s">
        <v>11</v>
      </c>
      <c r="G84" s="192" t="s">
        <v>12</v>
      </c>
      <c r="H84" s="192"/>
      <c r="I84" s="193"/>
    </row>
    <row r="85" spans="1:9" ht="22.5">
      <c r="A85" s="192">
        <v>186001</v>
      </c>
      <c r="B85" s="192">
        <v>79</v>
      </c>
      <c r="C85" s="193" t="s">
        <v>132</v>
      </c>
      <c r="D85" s="192"/>
      <c r="E85" s="193" t="s">
        <v>132</v>
      </c>
      <c r="F85" s="193" t="s">
        <v>11</v>
      </c>
      <c r="G85" s="192" t="s">
        <v>12</v>
      </c>
      <c r="H85" s="192"/>
      <c r="I85" s="193"/>
    </row>
    <row r="86" spans="1:9" ht="22.5">
      <c r="A86" s="192">
        <v>191001</v>
      </c>
      <c r="B86" s="192">
        <v>80</v>
      </c>
      <c r="C86" s="193" t="s">
        <v>133</v>
      </c>
      <c r="D86" s="192"/>
      <c r="E86" s="193" t="s">
        <v>133</v>
      </c>
      <c r="F86" s="193" t="s">
        <v>11</v>
      </c>
      <c r="G86" s="192" t="s">
        <v>12</v>
      </c>
      <c r="H86" s="192"/>
      <c r="I86" s="193"/>
    </row>
    <row r="87" spans="1:9" ht="22.5">
      <c r="A87" s="192">
        <v>137001</v>
      </c>
      <c r="B87" s="192">
        <v>81</v>
      </c>
      <c r="C87" s="193" t="s">
        <v>134</v>
      </c>
      <c r="D87" s="192"/>
      <c r="E87" s="193" t="s">
        <v>134</v>
      </c>
      <c r="F87" s="193" t="s">
        <v>11</v>
      </c>
      <c r="G87" s="192" t="s">
        <v>12</v>
      </c>
      <c r="H87" s="192"/>
      <c r="I87" s="193"/>
    </row>
    <row r="88" spans="1:9" ht="22.5">
      <c r="A88" s="192">
        <v>138001</v>
      </c>
      <c r="B88" s="192">
        <v>82</v>
      </c>
      <c r="C88" s="193" t="s">
        <v>135</v>
      </c>
      <c r="D88" s="192"/>
      <c r="E88" s="193" t="s">
        <v>135</v>
      </c>
      <c r="F88" s="193" t="s">
        <v>11</v>
      </c>
      <c r="G88" s="192" t="s">
        <v>12</v>
      </c>
      <c r="H88" s="192"/>
      <c r="I88" s="193"/>
    </row>
    <row r="89" spans="1:9" ht="22.5">
      <c r="A89" s="192">
        <v>139001</v>
      </c>
      <c r="B89" s="192">
        <v>83</v>
      </c>
      <c r="C89" s="193" t="s">
        <v>136</v>
      </c>
      <c r="D89" s="192"/>
      <c r="E89" s="193" t="s">
        <v>136</v>
      </c>
      <c r="F89" s="193" t="s">
        <v>11</v>
      </c>
      <c r="G89" s="192" t="s">
        <v>12</v>
      </c>
      <c r="H89" s="192"/>
      <c r="I89" s="193"/>
    </row>
    <row r="90" spans="1:9" ht="22.5">
      <c r="A90" s="192">
        <v>140001</v>
      </c>
      <c r="B90" s="192">
        <v>84</v>
      </c>
      <c r="C90" s="193" t="s">
        <v>137</v>
      </c>
      <c r="D90" s="192"/>
      <c r="E90" s="193" t="s">
        <v>137</v>
      </c>
      <c r="F90" s="193" t="s">
        <v>11</v>
      </c>
      <c r="G90" s="192" t="s">
        <v>12</v>
      </c>
      <c r="H90" s="192"/>
      <c r="I90" s="193"/>
    </row>
    <row r="91" spans="1:9" ht="22.5">
      <c r="A91" s="192">
        <v>141001</v>
      </c>
      <c r="B91" s="192">
        <v>85</v>
      </c>
      <c r="C91" s="193" t="s">
        <v>138</v>
      </c>
      <c r="D91" s="192"/>
      <c r="E91" s="193" t="s">
        <v>138</v>
      </c>
      <c r="F91" s="193" t="s">
        <v>11</v>
      </c>
      <c r="G91" s="192" t="s">
        <v>12</v>
      </c>
      <c r="H91" s="192"/>
      <c r="I91" s="193"/>
    </row>
    <row r="92" spans="1:9" ht="22.5">
      <c r="A92" s="192">
        <v>142001</v>
      </c>
      <c r="B92" s="192">
        <v>86</v>
      </c>
      <c r="C92" s="193" t="s">
        <v>139</v>
      </c>
      <c r="D92" s="192"/>
      <c r="E92" s="193" t="s">
        <v>139</v>
      </c>
      <c r="F92" s="193" t="s">
        <v>11</v>
      </c>
      <c r="G92" s="192" t="s">
        <v>12</v>
      </c>
      <c r="H92" s="192"/>
      <c r="I92" s="193"/>
    </row>
    <row r="93" spans="1:9" ht="22.5">
      <c r="A93" s="192">
        <v>143001</v>
      </c>
      <c r="B93" s="192">
        <v>87</v>
      </c>
      <c r="C93" s="193" t="s">
        <v>140</v>
      </c>
      <c r="D93" s="192"/>
      <c r="E93" s="193" t="s">
        <v>140</v>
      </c>
      <c r="F93" s="193" t="s">
        <v>11</v>
      </c>
      <c r="G93" s="192" t="s">
        <v>12</v>
      </c>
      <c r="H93" s="192"/>
      <c r="I93" s="193"/>
    </row>
    <row r="94" spans="1:9" ht="22.5">
      <c r="A94" s="192">
        <v>134001</v>
      </c>
      <c r="B94" s="192">
        <v>88</v>
      </c>
      <c r="C94" s="193" t="s">
        <v>141</v>
      </c>
      <c r="D94" s="192"/>
      <c r="E94" s="193" t="s">
        <v>141</v>
      </c>
      <c r="F94" s="193" t="s">
        <v>11</v>
      </c>
      <c r="G94" s="192" t="s">
        <v>12</v>
      </c>
      <c r="H94" s="192"/>
      <c r="I94" s="193"/>
    </row>
    <row r="95" spans="1:9" ht="22.5">
      <c r="A95" s="192">
        <v>133001</v>
      </c>
      <c r="B95" s="192">
        <v>89</v>
      </c>
      <c r="C95" s="193" t="s">
        <v>142</v>
      </c>
      <c r="D95" s="192"/>
      <c r="E95" s="193" t="s">
        <v>142</v>
      </c>
      <c r="F95" s="193" t="s">
        <v>11</v>
      </c>
      <c r="G95" s="192" t="s">
        <v>12</v>
      </c>
      <c r="H95" s="192"/>
      <c r="I95" s="193"/>
    </row>
    <row r="96" spans="1:9" ht="22.5">
      <c r="A96" s="192">
        <v>135001</v>
      </c>
      <c r="B96" s="192">
        <v>90</v>
      </c>
      <c r="C96" s="193" t="s">
        <v>143</v>
      </c>
      <c r="D96" s="192"/>
      <c r="E96" s="193" t="s">
        <v>143</v>
      </c>
      <c r="F96" s="193" t="s">
        <v>11</v>
      </c>
      <c r="G96" s="192" t="s">
        <v>12</v>
      </c>
      <c r="H96" s="192"/>
      <c r="I96" s="193"/>
    </row>
    <row r="97" spans="1:9" ht="22.5">
      <c r="A97" s="192">
        <v>175001</v>
      </c>
      <c r="B97" s="192">
        <v>91</v>
      </c>
      <c r="C97" s="193" t="s">
        <v>144</v>
      </c>
      <c r="D97" s="192"/>
      <c r="E97" s="193" t="s">
        <v>144</v>
      </c>
      <c r="F97" s="193" t="s">
        <v>11</v>
      </c>
      <c r="G97" s="192" t="s">
        <v>12</v>
      </c>
      <c r="H97" s="192"/>
      <c r="I97" s="193"/>
    </row>
    <row r="98" spans="1:9" ht="22.5">
      <c r="A98" s="192">
        <v>255001</v>
      </c>
      <c r="B98" s="192">
        <v>92</v>
      </c>
      <c r="C98" s="193" t="s">
        <v>145</v>
      </c>
      <c r="D98" s="192"/>
      <c r="E98" s="193" t="s">
        <v>145</v>
      </c>
      <c r="F98" s="193" t="s">
        <v>20</v>
      </c>
      <c r="G98" s="192" t="s">
        <v>12</v>
      </c>
      <c r="H98" s="192"/>
      <c r="I98" s="193"/>
    </row>
    <row r="99" spans="1:9" ht="22.5">
      <c r="A99" s="192">
        <v>267001</v>
      </c>
      <c r="B99" s="192">
        <v>93</v>
      </c>
      <c r="C99" s="193" t="s">
        <v>146</v>
      </c>
      <c r="D99" s="192"/>
      <c r="E99" s="193" t="s">
        <v>146</v>
      </c>
      <c r="F99" s="193" t="s">
        <v>20</v>
      </c>
      <c r="G99" s="192" t="s">
        <v>12</v>
      </c>
      <c r="H99" s="192"/>
      <c r="I99" s="193"/>
    </row>
    <row r="100" spans="1:9" ht="22.5">
      <c r="A100" s="192">
        <v>144001</v>
      </c>
      <c r="B100" s="192">
        <v>94</v>
      </c>
      <c r="C100" s="193" t="s">
        <v>147</v>
      </c>
      <c r="D100" s="192"/>
      <c r="E100" s="193" t="s">
        <v>147</v>
      </c>
      <c r="F100" s="193" t="s">
        <v>11</v>
      </c>
      <c r="G100" s="192" t="s">
        <v>12</v>
      </c>
      <c r="H100" s="192"/>
      <c r="I100" s="193"/>
    </row>
    <row r="101" spans="1:9" ht="22.5">
      <c r="A101" s="192">
        <v>259001</v>
      </c>
      <c r="B101" s="192">
        <v>95</v>
      </c>
      <c r="C101" s="193" t="s">
        <v>148</v>
      </c>
      <c r="D101" s="192"/>
      <c r="E101" s="193" t="s">
        <v>148</v>
      </c>
      <c r="F101" s="193" t="s">
        <v>20</v>
      </c>
      <c r="G101" s="192" t="s">
        <v>12</v>
      </c>
      <c r="H101" s="192"/>
      <c r="I101" s="193"/>
    </row>
    <row r="102" spans="1:9" ht="22.5">
      <c r="A102" s="192">
        <v>260001</v>
      </c>
      <c r="B102" s="192">
        <v>96</v>
      </c>
      <c r="C102" s="193" t="s">
        <v>149</v>
      </c>
      <c r="D102" s="192"/>
      <c r="E102" s="193" t="s">
        <v>149</v>
      </c>
      <c r="F102" s="193" t="s">
        <v>20</v>
      </c>
      <c r="G102" s="192" t="s">
        <v>12</v>
      </c>
      <c r="H102" s="192"/>
      <c r="I102" s="193"/>
    </row>
    <row r="103" spans="1:9" ht="22.5">
      <c r="A103" s="192">
        <v>185001</v>
      </c>
      <c r="B103" s="192">
        <v>97</v>
      </c>
      <c r="C103" s="193" t="s">
        <v>150</v>
      </c>
      <c r="D103" s="192"/>
      <c r="E103" s="193" t="s">
        <v>150</v>
      </c>
      <c r="F103" s="193" t="s">
        <v>11</v>
      </c>
      <c r="G103" s="192" t="s">
        <v>12</v>
      </c>
      <c r="H103" s="192"/>
      <c r="I103" s="193"/>
    </row>
    <row r="104" spans="1:9" ht="22.5">
      <c r="A104" s="192">
        <v>333001</v>
      </c>
      <c r="B104" s="192">
        <v>98</v>
      </c>
      <c r="C104" s="193" t="s">
        <v>151</v>
      </c>
      <c r="D104" s="192"/>
      <c r="E104" s="193" t="s">
        <v>151</v>
      </c>
      <c r="F104" s="193" t="s">
        <v>29</v>
      </c>
      <c r="G104" s="192" t="s">
        <v>12</v>
      </c>
      <c r="H104" s="192"/>
      <c r="I104" s="193"/>
    </row>
    <row r="105" spans="1:9" ht="22.5">
      <c r="A105" s="192">
        <v>122001</v>
      </c>
      <c r="B105" s="192">
        <v>99</v>
      </c>
      <c r="C105" s="193" t="s">
        <v>152</v>
      </c>
      <c r="D105" s="192"/>
      <c r="E105" s="193" t="s">
        <v>152</v>
      </c>
      <c r="F105" s="193" t="s">
        <v>34</v>
      </c>
      <c r="G105" s="192" t="s">
        <v>12</v>
      </c>
      <c r="H105" s="192"/>
      <c r="I105" s="193"/>
    </row>
    <row r="106" spans="1:9" ht="22.5">
      <c r="A106" s="192">
        <v>136001</v>
      </c>
      <c r="B106" s="192">
        <v>100</v>
      </c>
      <c r="C106" s="193" t="s">
        <v>153</v>
      </c>
      <c r="D106" s="192"/>
      <c r="E106" s="193" t="s">
        <v>153</v>
      </c>
      <c r="F106" s="193" t="s">
        <v>29</v>
      </c>
      <c r="G106" s="192" t="s">
        <v>12</v>
      </c>
      <c r="H106" s="192"/>
      <c r="I106" s="193"/>
    </row>
    <row r="107" spans="1:9" ht="22.5">
      <c r="A107" s="192">
        <v>251001</v>
      </c>
      <c r="B107" s="192">
        <v>101</v>
      </c>
      <c r="C107" s="193" t="s">
        <v>154</v>
      </c>
      <c r="D107" s="192"/>
      <c r="E107" s="193" t="s">
        <v>154</v>
      </c>
      <c r="F107" s="193" t="s">
        <v>20</v>
      </c>
      <c r="G107" s="192" t="s">
        <v>12</v>
      </c>
      <c r="H107" s="192"/>
      <c r="I107" s="193"/>
    </row>
    <row r="108" spans="1:9" ht="22.5">
      <c r="A108" s="192">
        <v>174001</v>
      </c>
      <c r="B108" s="192">
        <v>102</v>
      </c>
      <c r="C108" s="193" t="s">
        <v>155</v>
      </c>
      <c r="D108" s="192"/>
      <c r="E108" s="193" t="s">
        <v>155</v>
      </c>
      <c r="F108" s="193" t="s">
        <v>11</v>
      </c>
      <c r="G108" s="192" t="s">
        <v>12</v>
      </c>
      <c r="H108" s="192"/>
      <c r="I108" s="193"/>
    </row>
    <row r="109" spans="1:9" ht="22.5">
      <c r="A109" s="192">
        <v>268001</v>
      </c>
      <c r="B109" s="192">
        <v>103</v>
      </c>
      <c r="C109" s="193" t="s">
        <v>156</v>
      </c>
      <c r="D109" s="192"/>
      <c r="E109" s="193" t="s">
        <v>156</v>
      </c>
      <c r="F109" s="193" t="s">
        <v>20</v>
      </c>
      <c r="G109" s="192" t="s">
        <v>12</v>
      </c>
      <c r="H109" s="192"/>
      <c r="I109" s="193"/>
    </row>
    <row r="110" spans="1:9" ht="22.5">
      <c r="A110" s="192">
        <v>258001</v>
      </c>
      <c r="B110" s="192">
        <v>104</v>
      </c>
      <c r="C110" s="193" t="s">
        <v>157</v>
      </c>
      <c r="D110" s="192"/>
      <c r="E110" s="193" t="s">
        <v>157</v>
      </c>
      <c r="F110" s="193" t="s">
        <v>20</v>
      </c>
      <c r="G110" s="192" t="s">
        <v>12</v>
      </c>
      <c r="H110" s="192"/>
      <c r="I110" s="193"/>
    </row>
    <row r="111" spans="1:9" ht="22.5">
      <c r="A111" s="192">
        <v>252002</v>
      </c>
      <c r="B111" s="192">
        <v>105</v>
      </c>
      <c r="C111" s="193" t="s">
        <v>158</v>
      </c>
      <c r="D111" s="192"/>
      <c r="E111" s="193" t="s">
        <v>158</v>
      </c>
      <c r="F111" s="193" t="s">
        <v>11</v>
      </c>
      <c r="G111" s="192" t="s">
        <v>12</v>
      </c>
      <c r="H111" s="192"/>
      <c r="I111" s="193"/>
    </row>
    <row r="112" spans="1:9" ht="22.5">
      <c r="A112" s="192">
        <v>256001</v>
      </c>
      <c r="B112" s="192">
        <v>106</v>
      </c>
      <c r="C112" s="193" t="s">
        <v>159</v>
      </c>
      <c r="D112" s="192"/>
      <c r="E112" s="193" t="s">
        <v>159</v>
      </c>
      <c r="F112" s="193" t="s">
        <v>20</v>
      </c>
      <c r="G112" s="192" t="s">
        <v>12</v>
      </c>
      <c r="H112" s="192"/>
      <c r="I112" s="193"/>
    </row>
    <row r="113" spans="1:9" ht="22.5">
      <c r="A113" s="192">
        <v>272001</v>
      </c>
      <c r="B113" s="192">
        <v>107</v>
      </c>
      <c r="C113" s="193" t="s">
        <v>160</v>
      </c>
      <c r="D113" s="192"/>
      <c r="E113" s="193" t="s">
        <v>160</v>
      </c>
      <c r="F113" s="193" t="s">
        <v>20</v>
      </c>
      <c r="G113" s="192" t="s">
        <v>12</v>
      </c>
      <c r="H113" s="192"/>
      <c r="I113" s="193"/>
    </row>
    <row r="114" spans="1:9" ht="22.5">
      <c r="A114" s="192">
        <v>311001</v>
      </c>
      <c r="B114" s="192">
        <v>108</v>
      </c>
      <c r="C114" s="193" t="s">
        <v>161</v>
      </c>
      <c r="D114" s="192"/>
      <c r="E114" s="193" t="s">
        <v>161</v>
      </c>
      <c r="F114" s="193" t="s">
        <v>44</v>
      </c>
      <c r="G114" s="192" t="s">
        <v>12</v>
      </c>
      <c r="H114" s="192"/>
      <c r="I114" s="193"/>
    </row>
    <row r="115" spans="1:9" ht="22.5">
      <c r="A115" s="192">
        <v>312001</v>
      </c>
      <c r="B115" s="192">
        <v>109</v>
      </c>
      <c r="C115" s="193" t="s">
        <v>162</v>
      </c>
      <c r="D115" s="192"/>
      <c r="E115" s="193" t="s">
        <v>162</v>
      </c>
      <c r="F115" s="193" t="s">
        <v>44</v>
      </c>
      <c r="G115" s="192" t="s">
        <v>12</v>
      </c>
      <c r="H115" s="192"/>
      <c r="I115" s="193"/>
    </row>
    <row r="116" spans="1:9" ht="22.5">
      <c r="A116" s="192">
        <v>314001</v>
      </c>
      <c r="B116" s="192">
        <v>110</v>
      </c>
      <c r="C116" s="193" t="s">
        <v>163</v>
      </c>
      <c r="D116" s="192"/>
      <c r="E116" s="193" t="s">
        <v>163</v>
      </c>
      <c r="F116" s="193" t="s">
        <v>44</v>
      </c>
      <c r="G116" s="192" t="s">
        <v>12</v>
      </c>
      <c r="H116" s="192"/>
      <c r="I116" s="193"/>
    </row>
    <row r="117" spans="1:9" ht="22.5">
      <c r="A117" s="192">
        <v>371001</v>
      </c>
      <c r="B117" s="192">
        <v>111</v>
      </c>
      <c r="C117" s="193" t="s">
        <v>164</v>
      </c>
      <c r="D117" s="192"/>
      <c r="E117" s="193" t="s">
        <v>164</v>
      </c>
      <c r="F117" s="193" t="s">
        <v>34</v>
      </c>
      <c r="G117" s="192" t="s">
        <v>12</v>
      </c>
      <c r="H117" s="192"/>
      <c r="I117" s="193"/>
    </row>
    <row r="118" spans="1:9" ht="22.5">
      <c r="A118" s="192">
        <v>372001</v>
      </c>
      <c r="B118" s="192">
        <v>112</v>
      </c>
      <c r="C118" s="193" t="s">
        <v>165</v>
      </c>
      <c r="D118" s="192"/>
      <c r="E118" s="193" t="s">
        <v>165</v>
      </c>
      <c r="F118" s="193" t="s">
        <v>34</v>
      </c>
      <c r="G118" s="192" t="s">
        <v>12</v>
      </c>
      <c r="H118" s="192"/>
      <c r="I118" s="193"/>
    </row>
    <row r="119" spans="1:9" ht="22.5">
      <c r="A119" s="192">
        <v>415001</v>
      </c>
      <c r="B119" s="192">
        <v>113</v>
      </c>
      <c r="C119" s="193" t="s">
        <v>166</v>
      </c>
      <c r="D119" s="192"/>
      <c r="E119" s="193" t="s">
        <v>166</v>
      </c>
      <c r="F119" s="193" t="s">
        <v>31</v>
      </c>
      <c r="G119" s="192" t="s">
        <v>12</v>
      </c>
      <c r="H119" s="192"/>
      <c r="I119" s="193"/>
    </row>
    <row r="120" spans="1:9" ht="22.5">
      <c r="A120" s="192">
        <v>426001</v>
      </c>
      <c r="B120" s="192">
        <v>114</v>
      </c>
      <c r="C120" s="193" t="s">
        <v>167</v>
      </c>
      <c r="D120" s="192"/>
      <c r="E120" s="193" t="s">
        <v>167</v>
      </c>
      <c r="F120" s="193" t="s">
        <v>31</v>
      </c>
      <c r="G120" s="192" t="s">
        <v>12</v>
      </c>
      <c r="H120" s="192"/>
      <c r="I120" s="193"/>
    </row>
    <row r="121" spans="1:9" ht="22.5">
      <c r="A121" s="192">
        <v>412001</v>
      </c>
      <c r="B121" s="192">
        <v>115</v>
      </c>
      <c r="C121" s="193" t="s">
        <v>168</v>
      </c>
      <c r="D121" s="192"/>
      <c r="E121" s="193" t="s">
        <v>168</v>
      </c>
      <c r="F121" s="193" t="s">
        <v>31</v>
      </c>
      <c r="G121" s="192" t="s">
        <v>12</v>
      </c>
      <c r="H121" s="192"/>
      <c r="I121" s="193"/>
    </row>
    <row r="122" spans="1:9" ht="22.5">
      <c r="A122" s="192">
        <v>336001</v>
      </c>
      <c r="B122" s="192">
        <v>116</v>
      </c>
      <c r="C122" s="193" t="s">
        <v>169</v>
      </c>
      <c r="D122" s="192"/>
      <c r="E122" s="193" t="s">
        <v>169</v>
      </c>
      <c r="F122" s="193" t="s">
        <v>29</v>
      </c>
      <c r="G122" s="192" t="s">
        <v>12</v>
      </c>
      <c r="H122" s="192"/>
      <c r="I122" s="193"/>
    </row>
    <row r="123" spans="1:9" ht="22.5">
      <c r="A123" s="192">
        <v>474001</v>
      </c>
      <c r="B123" s="192">
        <v>117</v>
      </c>
      <c r="C123" s="193" t="s">
        <v>170</v>
      </c>
      <c r="D123" s="192"/>
      <c r="E123" s="193" t="s">
        <v>170</v>
      </c>
      <c r="F123" s="193" t="s">
        <v>34</v>
      </c>
      <c r="G123" s="192" t="s">
        <v>12</v>
      </c>
      <c r="H123" s="192"/>
      <c r="I123" s="193"/>
    </row>
    <row r="124" spans="1:9" ht="22.5">
      <c r="A124" s="192">
        <v>478001</v>
      </c>
      <c r="B124" s="192">
        <v>118</v>
      </c>
      <c r="C124" s="193" t="s">
        <v>171</v>
      </c>
      <c r="D124" s="192"/>
      <c r="E124" s="193" t="s">
        <v>171</v>
      </c>
      <c r="F124" s="193" t="s">
        <v>34</v>
      </c>
      <c r="G124" s="192" t="s">
        <v>12</v>
      </c>
      <c r="H124" s="192"/>
      <c r="I124" s="193"/>
    </row>
    <row r="125" spans="1:9" ht="22.5">
      <c r="A125" s="192">
        <v>370001</v>
      </c>
      <c r="B125" s="192">
        <v>119</v>
      </c>
      <c r="C125" s="193" t="s">
        <v>172</v>
      </c>
      <c r="D125" s="192"/>
      <c r="E125" s="193" t="s">
        <v>172</v>
      </c>
      <c r="F125" s="193" t="s">
        <v>34</v>
      </c>
      <c r="G125" s="192" t="s">
        <v>12</v>
      </c>
      <c r="H125" s="192"/>
      <c r="I125" s="193"/>
    </row>
    <row r="126" spans="1:9" ht="22.5">
      <c r="A126" s="192">
        <v>270004</v>
      </c>
      <c r="B126" s="192">
        <v>120</v>
      </c>
      <c r="C126" s="193" t="s">
        <v>173</v>
      </c>
      <c r="D126" s="192"/>
      <c r="E126" s="193" t="s">
        <v>173</v>
      </c>
      <c r="F126" s="193" t="s">
        <v>20</v>
      </c>
      <c r="G126" s="192" t="s">
        <v>12</v>
      </c>
      <c r="H126" s="192"/>
      <c r="I126" s="193"/>
    </row>
    <row r="127" spans="1:9" ht="22.5">
      <c r="A127" s="192">
        <v>250005</v>
      </c>
      <c r="B127" s="192">
        <v>121</v>
      </c>
      <c r="C127" s="193" t="s">
        <v>174</v>
      </c>
      <c r="D127" s="192"/>
      <c r="E127" s="193" t="s">
        <v>174</v>
      </c>
      <c r="F127" s="193" t="s">
        <v>20</v>
      </c>
      <c r="G127" s="192" t="s">
        <v>175</v>
      </c>
      <c r="H127" s="192"/>
      <c r="I127" s="193"/>
    </row>
    <row r="128" spans="1:9" ht="22.5">
      <c r="A128" s="192">
        <v>250006</v>
      </c>
      <c r="B128" s="192">
        <v>122</v>
      </c>
      <c r="C128" s="193" t="s">
        <v>176</v>
      </c>
      <c r="D128" s="192"/>
      <c r="E128" s="193" t="s">
        <v>176</v>
      </c>
      <c r="F128" s="193" t="s">
        <v>20</v>
      </c>
      <c r="G128" s="192" t="s">
        <v>175</v>
      </c>
      <c r="H128" s="192"/>
      <c r="I128" s="193"/>
    </row>
    <row r="129" spans="1:9" ht="22.5">
      <c r="A129" s="192">
        <v>250007</v>
      </c>
      <c r="B129" s="192">
        <v>123</v>
      </c>
      <c r="C129" s="193" t="s">
        <v>177</v>
      </c>
      <c r="D129" s="192"/>
      <c r="E129" s="193" t="s">
        <v>177</v>
      </c>
      <c r="F129" s="193" t="s">
        <v>20</v>
      </c>
      <c r="G129" s="192" t="s">
        <v>175</v>
      </c>
      <c r="H129" s="192"/>
      <c r="I129" s="193"/>
    </row>
    <row r="130" spans="1:9" ht="22.5">
      <c r="A130" s="192">
        <v>250008</v>
      </c>
      <c r="B130" s="192">
        <v>124</v>
      </c>
      <c r="C130" s="193" t="s">
        <v>178</v>
      </c>
      <c r="D130" s="192"/>
      <c r="E130" s="193" t="s">
        <v>178</v>
      </c>
      <c r="F130" s="193" t="s">
        <v>20</v>
      </c>
      <c r="G130" s="192" t="s">
        <v>175</v>
      </c>
      <c r="H130" s="192"/>
      <c r="I130" s="193"/>
    </row>
    <row r="131" spans="1:9" ht="22.5">
      <c r="A131" s="192">
        <v>250009</v>
      </c>
      <c r="B131" s="192">
        <v>125</v>
      </c>
      <c r="C131" s="193" t="s">
        <v>179</v>
      </c>
      <c r="D131" s="192"/>
      <c r="E131" s="193" t="s">
        <v>179</v>
      </c>
      <c r="F131" s="193" t="s">
        <v>20</v>
      </c>
      <c r="G131" s="192" t="s">
        <v>175</v>
      </c>
      <c r="H131" s="192"/>
      <c r="I131" s="193"/>
    </row>
    <row r="132" spans="1:9" ht="22.5">
      <c r="A132" s="192">
        <v>250010</v>
      </c>
      <c r="B132" s="192">
        <v>126</v>
      </c>
      <c r="C132" s="193" t="s">
        <v>180</v>
      </c>
      <c r="D132" s="192"/>
      <c r="E132" s="193" t="s">
        <v>180</v>
      </c>
      <c r="F132" s="193" t="s">
        <v>20</v>
      </c>
      <c r="G132" s="192" t="s">
        <v>175</v>
      </c>
      <c r="H132" s="192"/>
      <c r="I132" s="193"/>
    </row>
    <row r="133" spans="1:9" ht="22.5">
      <c r="A133" s="192">
        <v>250011</v>
      </c>
      <c r="B133" s="192">
        <v>127</v>
      </c>
      <c r="C133" s="193" t="s">
        <v>181</v>
      </c>
      <c r="D133" s="192"/>
      <c r="E133" s="193" t="s">
        <v>181</v>
      </c>
      <c r="F133" s="193" t="s">
        <v>20</v>
      </c>
      <c r="G133" s="192" t="s">
        <v>175</v>
      </c>
      <c r="H133" s="192"/>
      <c r="I133" s="193"/>
    </row>
    <row r="134" spans="1:9" ht="22.5">
      <c r="A134" s="192">
        <v>250012</v>
      </c>
      <c r="B134" s="192">
        <v>128</v>
      </c>
      <c r="C134" s="193" t="s">
        <v>182</v>
      </c>
      <c r="D134" s="192"/>
      <c r="E134" s="193" t="s">
        <v>182</v>
      </c>
      <c r="F134" s="193" t="s">
        <v>20</v>
      </c>
      <c r="G134" s="192" t="s">
        <v>175</v>
      </c>
      <c r="H134" s="192"/>
      <c r="I134" s="193"/>
    </row>
    <row r="135" spans="1:9" ht="22.5">
      <c r="A135" s="192">
        <v>250013</v>
      </c>
      <c r="B135" s="192">
        <v>129</v>
      </c>
      <c r="C135" s="193" t="s">
        <v>183</v>
      </c>
      <c r="D135" s="192"/>
      <c r="E135" s="193" t="s">
        <v>183</v>
      </c>
      <c r="F135" s="193" t="s">
        <v>20</v>
      </c>
      <c r="G135" s="192" t="s">
        <v>175</v>
      </c>
      <c r="H135" s="192"/>
      <c r="I135" s="193"/>
    </row>
    <row r="136" spans="1:9" ht="22.5">
      <c r="A136" s="192">
        <v>250014</v>
      </c>
      <c r="B136" s="192">
        <v>130</v>
      </c>
      <c r="C136" s="193" t="s">
        <v>184</v>
      </c>
      <c r="D136" s="192"/>
      <c r="E136" s="193" t="s">
        <v>184</v>
      </c>
      <c r="F136" s="193" t="s">
        <v>20</v>
      </c>
      <c r="G136" s="192" t="s">
        <v>175</v>
      </c>
      <c r="H136" s="192"/>
      <c r="I136" s="193"/>
    </row>
    <row r="137" spans="1:9" ht="22.5">
      <c r="A137" s="192">
        <v>250015</v>
      </c>
      <c r="B137" s="192">
        <v>131</v>
      </c>
      <c r="C137" s="193" t="s">
        <v>185</v>
      </c>
      <c r="D137" s="192"/>
      <c r="E137" s="193" t="s">
        <v>185</v>
      </c>
      <c r="F137" s="193" t="s">
        <v>20</v>
      </c>
      <c r="G137" s="192" t="s">
        <v>175</v>
      </c>
      <c r="H137" s="192"/>
      <c r="I137" s="193"/>
    </row>
    <row r="138" spans="1:9" ht="22.5">
      <c r="A138" s="192">
        <v>250016</v>
      </c>
      <c r="B138" s="192">
        <v>132</v>
      </c>
      <c r="C138" s="193" t="s">
        <v>186</v>
      </c>
      <c r="D138" s="192"/>
      <c r="E138" s="193" t="s">
        <v>186</v>
      </c>
      <c r="F138" s="193" t="s">
        <v>20</v>
      </c>
      <c r="G138" s="192" t="s">
        <v>175</v>
      </c>
      <c r="H138" s="192"/>
      <c r="I138" s="193"/>
    </row>
    <row r="139" spans="1:9" ht="22.5">
      <c r="A139" s="192">
        <v>250017</v>
      </c>
      <c r="B139" s="192">
        <v>133</v>
      </c>
      <c r="C139" s="193" t="s">
        <v>187</v>
      </c>
      <c r="D139" s="192"/>
      <c r="E139" s="193" t="s">
        <v>187</v>
      </c>
      <c r="F139" s="193" t="s">
        <v>20</v>
      </c>
      <c r="G139" s="192" t="s">
        <v>175</v>
      </c>
      <c r="H139" s="192"/>
      <c r="I139" s="193"/>
    </row>
    <row r="140" spans="1:9" ht="22.5">
      <c r="A140" s="192">
        <v>250018</v>
      </c>
      <c r="B140" s="192">
        <v>134</v>
      </c>
      <c r="C140" s="193" t="s">
        <v>188</v>
      </c>
      <c r="D140" s="192"/>
      <c r="E140" s="193" t="s">
        <v>188</v>
      </c>
      <c r="F140" s="193" t="s">
        <v>20</v>
      </c>
      <c r="G140" s="192" t="s">
        <v>175</v>
      </c>
      <c r="H140" s="192"/>
      <c r="I140" s="193"/>
    </row>
    <row r="141" spans="1:9" ht="22.5">
      <c r="A141" s="192">
        <v>250019</v>
      </c>
      <c r="B141" s="192">
        <v>135</v>
      </c>
      <c r="C141" s="193" t="s">
        <v>189</v>
      </c>
      <c r="D141" s="192"/>
      <c r="E141" s="193" t="s">
        <v>189</v>
      </c>
      <c r="F141" s="193" t="s">
        <v>20</v>
      </c>
      <c r="G141" s="192" t="s">
        <v>175</v>
      </c>
      <c r="H141" s="192"/>
      <c r="I141" s="193"/>
    </row>
    <row r="142" spans="1:9" ht="22.5">
      <c r="A142" s="192">
        <v>250021</v>
      </c>
      <c r="B142" s="192">
        <v>136</v>
      </c>
      <c r="C142" s="193" t="s">
        <v>190</v>
      </c>
      <c r="D142" s="192"/>
      <c r="E142" s="193" t="s">
        <v>190</v>
      </c>
      <c r="F142" s="193" t="s">
        <v>20</v>
      </c>
      <c r="G142" s="192" t="s">
        <v>175</v>
      </c>
      <c r="H142" s="192"/>
      <c r="I142" s="193"/>
    </row>
    <row r="143" spans="1:9" ht="22.5">
      <c r="A143" s="192">
        <v>250048</v>
      </c>
      <c r="B143" s="192">
        <v>137</v>
      </c>
      <c r="C143" s="193" t="s">
        <v>191</v>
      </c>
      <c r="D143" s="192"/>
      <c r="E143" s="193" t="s">
        <v>191</v>
      </c>
      <c r="F143" s="193" t="s">
        <v>20</v>
      </c>
      <c r="G143" s="192" t="s">
        <v>175</v>
      </c>
      <c r="H143" s="192"/>
      <c r="I143" s="193"/>
    </row>
    <row r="144" spans="1:9" ht="22.5">
      <c r="A144" s="192">
        <v>250050</v>
      </c>
      <c r="B144" s="192">
        <v>138</v>
      </c>
      <c r="C144" s="193" t="s">
        <v>192</v>
      </c>
      <c r="D144" s="192"/>
      <c r="E144" s="193" t="s">
        <v>192</v>
      </c>
      <c r="F144" s="193" t="s">
        <v>20</v>
      </c>
      <c r="G144" s="192" t="s">
        <v>175</v>
      </c>
      <c r="H144" s="192"/>
      <c r="I144" s="193"/>
    </row>
    <row r="145" spans="1:9" ht="22.5">
      <c r="A145" s="192">
        <v>250051</v>
      </c>
      <c r="B145" s="192">
        <v>139</v>
      </c>
      <c r="C145" s="193" t="s">
        <v>193</v>
      </c>
      <c r="D145" s="192"/>
      <c r="E145" s="193" t="s">
        <v>193</v>
      </c>
      <c r="F145" s="193" t="s">
        <v>20</v>
      </c>
      <c r="G145" s="192" t="s">
        <v>175</v>
      </c>
      <c r="H145" s="192"/>
      <c r="I145" s="193"/>
    </row>
    <row r="146" spans="1:9" ht="22.5">
      <c r="A146" s="192">
        <v>250053</v>
      </c>
      <c r="B146" s="192">
        <v>140</v>
      </c>
      <c r="C146" s="193" t="s">
        <v>194</v>
      </c>
      <c r="D146" s="192"/>
      <c r="E146" s="193" t="s">
        <v>194</v>
      </c>
      <c r="F146" s="193" t="s">
        <v>20</v>
      </c>
      <c r="G146" s="192" t="s">
        <v>175</v>
      </c>
      <c r="H146" s="192"/>
      <c r="I146" s="193"/>
    </row>
    <row r="147" spans="1:9" ht="22.5">
      <c r="A147" s="192">
        <v>250054</v>
      </c>
      <c r="B147" s="192">
        <v>141</v>
      </c>
      <c r="C147" s="193" t="s">
        <v>195</v>
      </c>
      <c r="D147" s="192"/>
      <c r="E147" s="193" t="s">
        <v>195</v>
      </c>
      <c r="F147" s="193" t="s">
        <v>20</v>
      </c>
      <c r="G147" s="192" t="s">
        <v>175</v>
      </c>
      <c r="H147" s="192"/>
      <c r="I147" s="193"/>
    </row>
    <row r="148" spans="1:9" ht="22.5">
      <c r="A148" s="192">
        <v>250055</v>
      </c>
      <c r="B148" s="192">
        <v>142</v>
      </c>
      <c r="C148" s="193" t="s">
        <v>196</v>
      </c>
      <c r="D148" s="192"/>
      <c r="E148" s="193" t="s">
        <v>196</v>
      </c>
      <c r="F148" s="193" t="s">
        <v>20</v>
      </c>
      <c r="G148" s="192" t="s">
        <v>175</v>
      </c>
      <c r="H148" s="192"/>
      <c r="I148" s="193"/>
    </row>
    <row r="149" spans="1:9" ht="22.5">
      <c r="A149" s="192">
        <v>250057</v>
      </c>
      <c r="B149" s="192">
        <v>143</v>
      </c>
      <c r="C149" s="193" t="s">
        <v>197</v>
      </c>
      <c r="D149" s="192"/>
      <c r="E149" s="193" t="s">
        <v>197</v>
      </c>
      <c r="F149" s="193" t="s">
        <v>20</v>
      </c>
      <c r="G149" s="192" t="s">
        <v>175</v>
      </c>
      <c r="H149" s="192"/>
      <c r="I149" s="193"/>
    </row>
    <row r="150" spans="1:9" ht="22.5">
      <c r="A150" s="192">
        <v>250058</v>
      </c>
      <c r="B150" s="192">
        <v>144</v>
      </c>
      <c r="C150" s="193" t="s">
        <v>198</v>
      </c>
      <c r="D150" s="192"/>
      <c r="E150" s="193" t="s">
        <v>198</v>
      </c>
      <c r="F150" s="193" t="s">
        <v>20</v>
      </c>
      <c r="G150" s="192" t="s">
        <v>175</v>
      </c>
      <c r="H150" s="192"/>
      <c r="I150" s="193"/>
    </row>
    <row r="151" spans="1:9" ht="22.5">
      <c r="A151" s="192">
        <v>361001</v>
      </c>
      <c r="B151" s="192">
        <v>145</v>
      </c>
      <c r="C151" s="193" t="s">
        <v>199</v>
      </c>
      <c r="D151" s="192"/>
      <c r="E151" s="193" t="s">
        <v>199</v>
      </c>
      <c r="F151" s="193" t="s">
        <v>34</v>
      </c>
      <c r="G151" s="192" t="s">
        <v>12</v>
      </c>
      <c r="H151" s="192"/>
      <c r="I151" s="193"/>
    </row>
    <row r="152" spans="1:9" ht="22.5">
      <c r="A152" s="192">
        <v>362001</v>
      </c>
      <c r="B152" s="192">
        <v>146</v>
      </c>
      <c r="C152" s="193" t="s">
        <v>200</v>
      </c>
      <c r="D152" s="192"/>
      <c r="E152" s="193" t="s">
        <v>200</v>
      </c>
      <c r="F152" s="193" t="s">
        <v>34</v>
      </c>
      <c r="G152" s="192" t="s">
        <v>12</v>
      </c>
      <c r="H152" s="192"/>
      <c r="I152" s="193"/>
    </row>
    <row r="153" spans="1:9" ht="22.5">
      <c r="A153" s="192">
        <v>373001</v>
      </c>
      <c r="B153" s="192">
        <v>147</v>
      </c>
      <c r="C153" s="193" t="s">
        <v>201</v>
      </c>
      <c r="D153" s="192"/>
      <c r="E153" s="193" t="s">
        <v>201</v>
      </c>
      <c r="F153" s="193" t="s">
        <v>34</v>
      </c>
      <c r="G153" s="192" t="s">
        <v>12</v>
      </c>
      <c r="H153" s="192"/>
      <c r="I153" s="193"/>
    </row>
    <row r="154" spans="1:9" ht="22.5">
      <c r="A154" s="192">
        <v>470001</v>
      </c>
      <c r="B154" s="192">
        <v>148</v>
      </c>
      <c r="C154" s="193" t="s">
        <v>202</v>
      </c>
      <c r="D154" s="192"/>
      <c r="E154" s="193" t="s">
        <v>202</v>
      </c>
      <c r="F154" s="193" t="s">
        <v>34</v>
      </c>
      <c r="G154" s="192" t="s">
        <v>12</v>
      </c>
      <c r="H154" s="192"/>
      <c r="I154" s="193"/>
    </row>
    <row r="155" spans="1:9" ht="22.5">
      <c r="A155" s="192">
        <v>471001</v>
      </c>
      <c r="B155" s="192">
        <v>149</v>
      </c>
      <c r="C155" s="193" t="s">
        <v>203</v>
      </c>
      <c r="D155" s="192"/>
      <c r="E155" s="193" t="s">
        <v>203</v>
      </c>
      <c r="F155" s="193" t="s">
        <v>34</v>
      </c>
      <c r="G155" s="192" t="s">
        <v>12</v>
      </c>
      <c r="H155" s="192"/>
      <c r="I155" s="193"/>
    </row>
    <row r="156" spans="1:9" ht="22.5">
      <c r="A156" s="192">
        <v>363001</v>
      </c>
      <c r="B156" s="192">
        <v>150</v>
      </c>
      <c r="C156" s="193" t="s">
        <v>204</v>
      </c>
      <c r="D156" s="192"/>
      <c r="E156" s="193" t="s">
        <v>204</v>
      </c>
      <c r="F156" s="193" t="s">
        <v>34</v>
      </c>
      <c r="G156" s="192" t="s">
        <v>12</v>
      </c>
      <c r="H156" s="192"/>
      <c r="I156" s="193"/>
    </row>
    <row r="157" spans="1:9" ht="22.5">
      <c r="A157" s="192">
        <v>450001</v>
      </c>
      <c r="B157" s="192">
        <v>151</v>
      </c>
      <c r="C157" s="193" t="s">
        <v>205</v>
      </c>
      <c r="D157" s="192"/>
      <c r="E157" s="193" t="s">
        <v>205</v>
      </c>
      <c r="F157" s="193" t="s">
        <v>20</v>
      </c>
      <c r="G157" s="192" t="s">
        <v>12</v>
      </c>
      <c r="H157" s="192"/>
      <c r="I157" s="193"/>
    </row>
    <row r="158" spans="1:9" ht="22.5">
      <c r="A158" s="192">
        <v>454001</v>
      </c>
      <c r="B158" s="192">
        <v>152</v>
      </c>
      <c r="C158" s="193" t="s">
        <v>206</v>
      </c>
      <c r="D158" s="192"/>
      <c r="E158" s="193" t="s">
        <v>206</v>
      </c>
      <c r="F158" s="193" t="s">
        <v>34</v>
      </c>
      <c r="G158" s="192" t="s">
        <v>12</v>
      </c>
      <c r="H158" s="192"/>
      <c r="I158" s="193"/>
    </row>
    <row r="159" spans="1:9" ht="22.5">
      <c r="A159" s="192">
        <v>455001</v>
      </c>
      <c r="B159" s="192">
        <v>153</v>
      </c>
      <c r="C159" s="193" t="s">
        <v>207</v>
      </c>
      <c r="D159" s="192"/>
      <c r="E159" s="193" t="s">
        <v>207</v>
      </c>
      <c r="F159" s="193" t="s">
        <v>34</v>
      </c>
      <c r="G159" s="192" t="s">
        <v>12</v>
      </c>
      <c r="H159" s="192"/>
      <c r="I159" s="193"/>
    </row>
    <row r="160" spans="1:9" ht="22.5">
      <c r="A160" s="192">
        <v>457001</v>
      </c>
      <c r="B160" s="192">
        <v>154</v>
      </c>
      <c r="C160" s="193" t="s">
        <v>208</v>
      </c>
      <c r="D160" s="192"/>
      <c r="E160" s="193" t="s">
        <v>208</v>
      </c>
      <c r="F160" s="193" t="s">
        <v>34</v>
      </c>
      <c r="G160" s="192" t="s">
        <v>12</v>
      </c>
      <c r="H160" s="192"/>
      <c r="I160" s="193"/>
    </row>
    <row r="161" spans="1:9" ht="22.5">
      <c r="A161" s="192">
        <v>459001</v>
      </c>
      <c r="B161" s="192">
        <v>155</v>
      </c>
      <c r="C161" s="193" t="s">
        <v>209</v>
      </c>
      <c r="D161" s="192"/>
      <c r="E161" s="193" t="s">
        <v>209</v>
      </c>
      <c r="F161" s="193" t="s">
        <v>34</v>
      </c>
      <c r="G161" s="192" t="s">
        <v>12</v>
      </c>
      <c r="H161" s="192"/>
      <c r="I161" s="193"/>
    </row>
    <row r="162" spans="1:9" ht="22.5">
      <c r="A162" s="192">
        <v>461001</v>
      </c>
      <c r="B162" s="192">
        <v>156</v>
      </c>
      <c r="C162" s="193" t="s">
        <v>210</v>
      </c>
      <c r="D162" s="192"/>
      <c r="E162" s="193" t="s">
        <v>210</v>
      </c>
      <c r="F162" s="193" t="s">
        <v>34</v>
      </c>
      <c r="G162" s="192" t="s">
        <v>12</v>
      </c>
      <c r="H162" s="192"/>
      <c r="I162" s="193"/>
    </row>
    <row r="163" spans="1:9" ht="22.5">
      <c r="A163" s="192">
        <v>463001</v>
      </c>
      <c r="B163" s="192">
        <v>157</v>
      </c>
      <c r="C163" s="193" t="s">
        <v>211</v>
      </c>
      <c r="D163" s="192"/>
      <c r="E163" s="193" t="s">
        <v>211</v>
      </c>
      <c r="F163" s="193" t="s">
        <v>34</v>
      </c>
      <c r="G163" s="192" t="s">
        <v>12</v>
      </c>
      <c r="H163" s="192"/>
      <c r="I163" s="193"/>
    </row>
    <row r="164" spans="1:9" ht="22.5">
      <c r="A164" s="192">
        <v>465001</v>
      </c>
      <c r="B164" s="192">
        <v>158</v>
      </c>
      <c r="C164" s="193" t="s">
        <v>212</v>
      </c>
      <c r="D164" s="192"/>
      <c r="E164" s="193" t="s">
        <v>212</v>
      </c>
      <c r="F164" s="193" t="s">
        <v>34</v>
      </c>
      <c r="G164" s="192" t="s">
        <v>12</v>
      </c>
      <c r="H164" s="192"/>
      <c r="I164" s="193"/>
    </row>
    <row r="165" spans="1:9" ht="22.5">
      <c r="A165" s="192">
        <v>466001</v>
      </c>
      <c r="B165" s="192">
        <v>159</v>
      </c>
      <c r="C165" s="193" t="s">
        <v>213</v>
      </c>
      <c r="D165" s="192"/>
      <c r="E165" s="193" t="s">
        <v>213</v>
      </c>
      <c r="F165" s="193" t="s">
        <v>34</v>
      </c>
      <c r="G165" s="192" t="s">
        <v>12</v>
      </c>
      <c r="H165" s="192"/>
      <c r="I165" s="193"/>
    </row>
    <row r="166" spans="1:9" ht="22.5">
      <c r="A166" s="192">
        <v>467001</v>
      </c>
      <c r="B166" s="192">
        <v>160</v>
      </c>
      <c r="C166" s="193" t="s">
        <v>214</v>
      </c>
      <c r="D166" s="192"/>
      <c r="E166" s="193" t="s">
        <v>214</v>
      </c>
      <c r="F166" s="193" t="s">
        <v>34</v>
      </c>
      <c r="G166" s="192" t="s">
        <v>12</v>
      </c>
      <c r="H166" s="192"/>
      <c r="I166" s="193"/>
    </row>
    <row r="167" spans="1:9" ht="22.5">
      <c r="A167" s="192">
        <v>469001</v>
      </c>
      <c r="B167" s="192">
        <v>161</v>
      </c>
      <c r="C167" s="193" t="s">
        <v>215</v>
      </c>
      <c r="D167" s="192"/>
      <c r="E167" s="193" t="s">
        <v>215</v>
      </c>
      <c r="F167" s="193" t="s">
        <v>34</v>
      </c>
      <c r="G167" s="192" t="s">
        <v>12</v>
      </c>
      <c r="H167" s="192"/>
      <c r="I167" s="193"/>
    </row>
    <row r="168" spans="1:9" ht="22.5">
      <c r="A168" s="192">
        <v>250059</v>
      </c>
      <c r="B168" s="192">
        <v>162</v>
      </c>
      <c r="C168" s="193" t="s">
        <v>216</v>
      </c>
      <c r="D168" s="192"/>
      <c r="E168" s="193" t="s">
        <v>216</v>
      </c>
      <c r="F168" s="193" t="s">
        <v>20</v>
      </c>
      <c r="G168" s="192" t="s">
        <v>175</v>
      </c>
      <c r="H168" s="192"/>
      <c r="I168" s="193"/>
    </row>
    <row r="169" spans="1:9" ht="22.5">
      <c r="A169" s="192">
        <v>601001</v>
      </c>
      <c r="B169" s="192">
        <v>163</v>
      </c>
      <c r="C169" s="193" t="s">
        <v>217</v>
      </c>
      <c r="D169" s="192"/>
      <c r="E169" s="193" t="s">
        <v>217</v>
      </c>
      <c r="F169" s="193" t="s">
        <v>11</v>
      </c>
      <c r="G169" s="192" t="s">
        <v>12</v>
      </c>
      <c r="H169" s="192"/>
      <c r="I169" s="193"/>
    </row>
    <row r="170" spans="1:9" ht="22.5">
      <c r="A170" s="192">
        <v>602001</v>
      </c>
      <c r="B170" s="192">
        <v>164</v>
      </c>
      <c r="C170" s="193" t="s">
        <v>218</v>
      </c>
      <c r="D170" s="192"/>
      <c r="E170" s="193" t="s">
        <v>218</v>
      </c>
      <c r="F170" s="193" t="s">
        <v>11</v>
      </c>
      <c r="G170" s="192" t="s">
        <v>12</v>
      </c>
      <c r="H170" s="192"/>
      <c r="I170" s="193"/>
    </row>
    <row r="171" spans="1:9" ht="22.5">
      <c r="A171" s="192">
        <v>603001</v>
      </c>
      <c r="B171" s="192">
        <v>165</v>
      </c>
      <c r="C171" s="193" t="s">
        <v>219</v>
      </c>
      <c r="D171" s="192"/>
      <c r="E171" s="193" t="s">
        <v>219</v>
      </c>
      <c r="F171" s="193" t="s">
        <v>11</v>
      </c>
      <c r="G171" s="192" t="s">
        <v>12</v>
      </c>
      <c r="H171" s="192"/>
      <c r="I171" s="193"/>
    </row>
    <row r="172" spans="1:9" ht="22.5">
      <c r="A172" s="192">
        <v>604001</v>
      </c>
      <c r="B172" s="192">
        <v>166</v>
      </c>
      <c r="C172" s="193" t="s">
        <v>220</v>
      </c>
      <c r="D172" s="192"/>
      <c r="E172" s="193" t="s">
        <v>220</v>
      </c>
      <c r="F172" s="193" t="s">
        <v>11</v>
      </c>
      <c r="G172" s="192" t="s">
        <v>12</v>
      </c>
      <c r="H172" s="192"/>
      <c r="I172" s="193"/>
    </row>
    <row r="173" spans="1:9" ht="22.5">
      <c r="A173" s="192">
        <v>605001</v>
      </c>
      <c r="B173" s="192">
        <v>167</v>
      </c>
      <c r="C173" s="193" t="s">
        <v>221</v>
      </c>
      <c r="D173" s="192"/>
      <c r="E173" s="193" t="s">
        <v>221</v>
      </c>
      <c r="F173" s="193" t="s">
        <v>11</v>
      </c>
      <c r="G173" s="192" t="s">
        <v>12</v>
      </c>
      <c r="H173" s="192"/>
      <c r="I173" s="193"/>
    </row>
    <row r="174" spans="1:9" ht="22.5">
      <c r="A174" s="192">
        <v>606001</v>
      </c>
      <c r="B174" s="192">
        <v>168</v>
      </c>
      <c r="C174" s="193" t="s">
        <v>222</v>
      </c>
      <c r="D174" s="192"/>
      <c r="E174" s="193" t="s">
        <v>222</v>
      </c>
      <c r="F174" s="193" t="s">
        <v>11</v>
      </c>
      <c r="G174" s="192" t="s">
        <v>12</v>
      </c>
      <c r="H174" s="192"/>
      <c r="I174" s="193"/>
    </row>
    <row r="175" spans="1:9" ht="22.5">
      <c r="A175" s="192">
        <v>607001</v>
      </c>
      <c r="B175" s="192">
        <v>169</v>
      </c>
      <c r="C175" s="193" t="s">
        <v>223</v>
      </c>
      <c r="D175" s="192"/>
      <c r="E175" s="193" t="s">
        <v>223</v>
      </c>
      <c r="F175" s="193" t="s">
        <v>11</v>
      </c>
      <c r="G175" s="192" t="s">
        <v>12</v>
      </c>
      <c r="H175" s="192"/>
      <c r="I175" s="193"/>
    </row>
    <row r="176" spans="1:9" ht="22.5">
      <c r="A176" s="192">
        <v>608001</v>
      </c>
      <c r="B176" s="192">
        <v>170</v>
      </c>
      <c r="C176" s="193" t="s">
        <v>224</v>
      </c>
      <c r="D176" s="192"/>
      <c r="E176" s="193" t="s">
        <v>224</v>
      </c>
      <c r="F176" s="193" t="s">
        <v>11</v>
      </c>
      <c r="G176" s="192" t="s">
        <v>12</v>
      </c>
      <c r="H176" s="192"/>
      <c r="I176" s="193"/>
    </row>
    <row r="177" spans="1:9" ht="22.5">
      <c r="A177" s="192">
        <v>609001</v>
      </c>
      <c r="B177" s="192">
        <v>171</v>
      </c>
      <c r="C177" s="193" t="s">
        <v>225</v>
      </c>
      <c r="D177" s="192"/>
      <c r="E177" s="193" t="s">
        <v>225</v>
      </c>
      <c r="F177" s="193" t="s">
        <v>11</v>
      </c>
      <c r="G177" s="192" t="s">
        <v>12</v>
      </c>
      <c r="H177" s="192"/>
      <c r="I177" s="193"/>
    </row>
    <row r="178" spans="1:9" ht="22.5">
      <c r="A178" s="192">
        <v>610001</v>
      </c>
      <c r="B178" s="192">
        <v>172</v>
      </c>
      <c r="C178" s="193" t="s">
        <v>226</v>
      </c>
      <c r="D178" s="192"/>
      <c r="E178" s="193" t="s">
        <v>226</v>
      </c>
      <c r="F178" s="193" t="s">
        <v>11</v>
      </c>
      <c r="G178" s="192" t="s">
        <v>12</v>
      </c>
      <c r="H178" s="192"/>
      <c r="I178" s="193"/>
    </row>
    <row r="179" spans="1:9" ht="22.5">
      <c r="A179" s="192">
        <v>611001</v>
      </c>
      <c r="B179" s="192">
        <v>173</v>
      </c>
      <c r="C179" s="193" t="s">
        <v>227</v>
      </c>
      <c r="D179" s="192"/>
      <c r="E179" s="193" t="s">
        <v>227</v>
      </c>
      <c r="F179" s="193" t="s">
        <v>11</v>
      </c>
      <c r="G179" s="192" t="s">
        <v>12</v>
      </c>
      <c r="H179" s="192"/>
      <c r="I179" s="193"/>
    </row>
    <row r="180" spans="1:9" ht="22.5">
      <c r="A180" s="192">
        <v>612001</v>
      </c>
      <c r="B180" s="192">
        <v>174</v>
      </c>
      <c r="C180" s="193" t="s">
        <v>228</v>
      </c>
      <c r="D180" s="192"/>
      <c r="E180" s="193" t="s">
        <v>228</v>
      </c>
      <c r="F180" s="193" t="s">
        <v>11</v>
      </c>
      <c r="G180" s="192" t="s">
        <v>12</v>
      </c>
      <c r="H180" s="192"/>
      <c r="I180" s="193"/>
    </row>
    <row r="181" spans="1:9" ht="22.5">
      <c r="A181" s="192">
        <v>613001</v>
      </c>
      <c r="B181" s="192">
        <v>175</v>
      </c>
      <c r="C181" s="193" t="s">
        <v>229</v>
      </c>
      <c r="D181" s="192"/>
      <c r="E181" s="193" t="s">
        <v>229</v>
      </c>
      <c r="F181" s="193" t="s">
        <v>11</v>
      </c>
      <c r="G181" s="192" t="s">
        <v>12</v>
      </c>
      <c r="H181" s="192"/>
      <c r="I181" s="193"/>
    </row>
    <row r="182" spans="1:9" ht="22.5">
      <c r="A182" s="192">
        <v>614001</v>
      </c>
      <c r="B182" s="192">
        <v>176</v>
      </c>
      <c r="C182" s="193" t="s">
        <v>230</v>
      </c>
      <c r="D182" s="192"/>
      <c r="E182" s="193" t="s">
        <v>230</v>
      </c>
      <c r="F182" s="193" t="s">
        <v>11</v>
      </c>
      <c r="G182" s="192" t="s">
        <v>12</v>
      </c>
      <c r="H182" s="192"/>
      <c r="I182" s="193"/>
    </row>
    <row r="183" spans="1:9" ht="22.5">
      <c r="A183" s="192">
        <v>615001</v>
      </c>
      <c r="B183" s="192">
        <v>177</v>
      </c>
      <c r="C183" s="193" t="s">
        <v>231</v>
      </c>
      <c r="D183" s="192"/>
      <c r="E183" s="193" t="s">
        <v>231</v>
      </c>
      <c r="F183" s="193" t="s">
        <v>11</v>
      </c>
      <c r="G183" s="192" t="s">
        <v>12</v>
      </c>
      <c r="H183" s="192"/>
      <c r="I183" s="193"/>
    </row>
    <row r="184" spans="1:9" ht="22.5">
      <c r="A184" s="192">
        <v>616001</v>
      </c>
      <c r="B184" s="192">
        <v>178</v>
      </c>
      <c r="C184" s="193" t="s">
        <v>232</v>
      </c>
      <c r="D184" s="192"/>
      <c r="E184" s="193" t="s">
        <v>232</v>
      </c>
      <c r="F184" s="193" t="s">
        <v>11</v>
      </c>
      <c r="G184" s="192" t="s">
        <v>12</v>
      </c>
      <c r="H184" s="192"/>
      <c r="I184" s="193"/>
    </row>
    <row r="185" spans="1:9" ht="22.5">
      <c r="A185" s="192">
        <v>617001</v>
      </c>
      <c r="B185" s="192">
        <v>179</v>
      </c>
      <c r="C185" s="193" t="s">
        <v>233</v>
      </c>
      <c r="D185" s="192"/>
      <c r="E185" s="193" t="s">
        <v>233</v>
      </c>
      <c r="F185" s="193" t="s">
        <v>11</v>
      </c>
      <c r="G185" s="192" t="s">
        <v>12</v>
      </c>
      <c r="H185" s="192"/>
      <c r="I185" s="193"/>
    </row>
    <row r="186" spans="1:9" ht="22.5">
      <c r="A186" s="192">
        <v>618001</v>
      </c>
      <c r="B186" s="192">
        <v>180</v>
      </c>
      <c r="C186" s="193" t="s">
        <v>234</v>
      </c>
      <c r="D186" s="192"/>
      <c r="E186" s="193" t="s">
        <v>234</v>
      </c>
      <c r="F186" s="193" t="s">
        <v>11</v>
      </c>
      <c r="G186" s="192" t="s">
        <v>12</v>
      </c>
      <c r="H186" s="192"/>
      <c r="I186" s="193"/>
    </row>
    <row r="187" spans="1:9" ht="22.5">
      <c r="A187" s="192">
        <v>619001</v>
      </c>
      <c r="B187" s="192">
        <v>181</v>
      </c>
      <c r="C187" s="193" t="s">
        <v>235</v>
      </c>
      <c r="D187" s="192"/>
      <c r="E187" s="193" t="s">
        <v>235</v>
      </c>
      <c r="F187" s="193" t="s">
        <v>11</v>
      </c>
      <c r="G187" s="192" t="s">
        <v>12</v>
      </c>
      <c r="H187" s="192"/>
      <c r="I187" s="193"/>
    </row>
    <row r="188" spans="1:9" ht="22.5">
      <c r="A188" s="192">
        <v>620001</v>
      </c>
      <c r="B188" s="192">
        <v>182</v>
      </c>
      <c r="C188" s="193" t="s">
        <v>236</v>
      </c>
      <c r="D188" s="192"/>
      <c r="E188" s="193" t="s">
        <v>236</v>
      </c>
      <c r="F188" s="193" t="s">
        <v>11</v>
      </c>
      <c r="G188" s="192" t="s">
        <v>12</v>
      </c>
      <c r="H188" s="192"/>
      <c r="I188" s="193"/>
    </row>
    <row r="189" spans="1:9" ht="22.5">
      <c r="A189" s="192">
        <v>621001</v>
      </c>
      <c r="B189" s="192">
        <v>183</v>
      </c>
      <c r="C189" s="193" t="s">
        <v>237</v>
      </c>
      <c r="D189" s="192"/>
      <c r="E189" s="193" t="s">
        <v>237</v>
      </c>
      <c r="F189" s="193" t="s">
        <v>11</v>
      </c>
      <c r="G189" s="192" t="s">
        <v>12</v>
      </c>
      <c r="H189" s="192"/>
      <c r="I189" s="193"/>
    </row>
    <row r="190" spans="1:9" ht="22.5">
      <c r="A190" s="192">
        <v>622001</v>
      </c>
      <c r="B190" s="192">
        <v>184</v>
      </c>
      <c r="C190" s="193" t="s">
        <v>238</v>
      </c>
      <c r="D190" s="192"/>
      <c r="E190" s="193" t="s">
        <v>238</v>
      </c>
      <c r="F190" s="193" t="s">
        <v>11</v>
      </c>
      <c r="G190" s="192" t="s">
        <v>12</v>
      </c>
      <c r="H190" s="192"/>
      <c r="I190" s="193"/>
    </row>
    <row r="191" spans="1:9" ht="22.5">
      <c r="A191" s="192">
        <v>623001</v>
      </c>
      <c r="B191" s="192">
        <v>185</v>
      </c>
      <c r="C191" s="193" t="s">
        <v>239</v>
      </c>
      <c r="D191" s="192"/>
      <c r="E191" s="193" t="s">
        <v>239</v>
      </c>
      <c r="F191" s="193" t="s">
        <v>11</v>
      </c>
      <c r="G191" s="192" t="s">
        <v>12</v>
      </c>
      <c r="H191" s="192"/>
      <c r="I191" s="193"/>
    </row>
    <row r="192" spans="1:9" ht="22.5">
      <c r="A192" s="192">
        <v>624001</v>
      </c>
      <c r="B192" s="192">
        <v>186</v>
      </c>
      <c r="C192" s="193" t="s">
        <v>240</v>
      </c>
      <c r="D192" s="192"/>
      <c r="E192" s="193" t="s">
        <v>240</v>
      </c>
      <c r="F192" s="193" t="s">
        <v>11</v>
      </c>
      <c r="G192" s="192" t="s">
        <v>12</v>
      </c>
      <c r="H192" s="192"/>
      <c r="I192" s="193"/>
    </row>
    <row r="193" spans="1:9" ht="22.5">
      <c r="A193" s="192">
        <v>625001</v>
      </c>
      <c r="B193" s="192">
        <v>187</v>
      </c>
      <c r="C193" s="193" t="s">
        <v>241</v>
      </c>
      <c r="D193" s="192"/>
      <c r="E193" s="193" t="s">
        <v>241</v>
      </c>
      <c r="F193" s="193" t="s">
        <v>11</v>
      </c>
      <c r="G193" s="192" t="s">
        <v>12</v>
      </c>
      <c r="H193" s="192"/>
      <c r="I193" s="193"/>
    </row>
    <row r="194" spans="1:9" ht="22.5">
      <c r="A194" s="192">
        <v>626001</v>
      </c>
      <c r="B194" s="192">
        <v>188</v>
      </c>
      <c r="C194" s="193" t="s">
        <v>242</v>
      </c>
      <c r="D194" s="192"/>
      <c r="E194" s="193" t="s">
        <v>242</v>
      </c>
      <c r="F194" s="193" t="s">
        <v>11</v>
      </c>
      <c r="G194" s="192" t="s">
        <v>12</v>
      </c>
      <c r="H194" s="192"/>
      <c r="I194" s="193"/>
    </row>
    <row r="195" spans="1:9" ht="22.5">
      <c r="A195" s="192">
        <v>627001</v>
      </c>
      <c r="B195" s="192">
        <v>189</v>
      </c>
      <c r="C195" s="193" t="s">
        <v>243</v>
      </c>
      <c r="D195" s="192"/>
      <c r="E195" s="193" t="s">
        <v>243</v>
      </c>
      <c r="F195" s="193" t="s">
        <v>11</v>
      </c>
      <c r="G195" s="192" t="s">
        <v>12</v>
      </c>
      <c r="H195" s="192"/>
      <c r="I195" s="193"/>
    </row>
    <row r="196" spans="1:9" ht="22.5">
      <c r="A196" s="192">
        <v>628001</v>
      </c>
      <c r="B196" s="192">
        <v>190</v>
      </c>
      <c r="C196" s="193" t="s">
        <v>244</v>
      </c>
      <c r="D196" s="192"/>
      <c r="E196" s="193" t="s">
        <v>244</v>
      </c>
      <c r="F196" s="193" t="s">
        <v>11</v>
      </c>
      <c r="G196" s="192" t="s">
        <v>12</v>
      </c>
      <c r="H196" s="192"/>
      <c r="I196" s="193"/>
    </row>
    <row r="197" spans="1:9" ht="22.5">
      <c r="A197" s="192">
        <v>629001</v>
      </c>
      <c r="B197" s="192">
        <v>191</v>
      </c>
      <c r="C197" s="193" t="s">
        <v>245</v>
      </c>
      <c r="D197" s="192"/>
      <c r="E197" s="193" t="s">
        <v>245</v>
      </c>
      <c r="F197" s="193" t="s">
        <v>11</v>
      </c>
      <c r="G197" s="192" t="s">
        <v>12</v>
      </c>
      <c r="H197" s="192"/>
      <c r="I197" s="193"/>
    </row>
    <row r="198" spans="1:9" ht="22.5">
      <c r="A198" s="192">
        <v>630001</v>
      </c>
      <c r="B198" s="192">
        <v>192</v>
      </c>
      <c r="C198" s="193" t="s">
        <v>246</v>
      </c>
      <c r="D198" s="192"/>
      <c r="E198" s="193" t="s">
        <v>246</v>
      </c>
      <c r="F198" s="193" t="s">
        <v>11</v>
      </c>
      <c r="G198" s="192" t="s">
        <v>12</v>
      </c>
      <c r="H198" s="192"/>
      <c r="I198" s="193"/>
    </row>
    <row r="199" spans="1:9" ht="22.5">
      <c r="A199" s="192">
        <v>631001</v>
      </c>
      <c r="B199" s="192">
        <v>193</v>
      </c>
      <c r="C199" s="193" t="s">
        <v>247</v>
      </c>
      <c r="D199" s="192"/>
      <c r="E199" s="193" t="s">
        <v>247</v>
      </c>
      <c r="F199" s="193" t="s">
        <v>11</v>
      </c>
      <c r="G199" s="192" t="s">
        <v>12</v>
      </c>
      <c r="H199" s="192"/>
      <c r="I199" s="193"/>
    </row>
    <row r="200" spans="1:9" ht="22.5">
      <c r="A200" s="192">
        <v>632001</v>
      </c>
      <c r="B200" s="192">
        <v>194</v>
      </c>
      <c r="C200" s="193" t="s">
        <v>248</v>
      </c>
      <c r="D200" s="192"/>
      <c r="E200" s="193" t="s">
        <v>248</v>
      </c>
      <c r="F200" s="193" t="s">
        <v>11</v>
      </c>
      <c r="G200" s="192" t="s">
        <v>12</v>
      </c>
      <c r="H200" s="192"/>
      <c r="I200" s="193"/>
    </row>
    <row r="201" spans="1:9" ht="22.5">
      <c r="A201" s="192">
        <v>633001</v>
      </c>
      <c r="B201" s="192">
        <v>195</v>
      </c>
      <c r="C201" s="193" t="s">
        <v>249</v>
      </c>
      <c r="D201" s="192"/>
      <c r="E201" s="193" t="s">
        <v>249</v>
      </c>
      <c r="F201" s="193" t="s">
        <v>11</v>
      </c>
      <c r="G201" s="192" t="s">
        <v>12</v>
      </c>
      <c r="H201" s="192"/>
      <c r="I201" s="193"/>
    </row>
    <row r="202" spans="1:9" ht="22.5">
      <c r="A202" s="192">
        <v>634001</v>
      </c>
      <c r="B202" s="192">
        <v>196</v>
      </c>
      <c r="C202" s="193" t="s">
        <v>250</v>
      </c>
      <c r="D202" s="192"/>
      <c r="E202" s="193" t="s">
        <v>250</v>
      </c>
      <c r="F202" s="193" t="s">
        <v>11</v>
      </c>
      <c r="G202" s="192" t="s">
        <v>12</v>
      </c>
      <c r="H202" s="192"/>
      <c r="I202" s="193"/>
    </row>
    <row r="203" spans="1:9" ht="22.5">
      <c r="A203" s="192">
        <v>635001</v>
      </c>
      <c r="B203" s="192">
        <v>197</v>
      </c>
      <c r="C203" s="193" t="s">
        <v>251</v>
      </c>
      <c r="D203" s="192"/>
      <c r="E203" s="193" t="s">
        <v>251</v>
      </c>
      <c r="F203" s="193" t="s">
        <v>11</v>
      </c>
      <c r="G203" s="192" t="s">
        <v>12</v>
      </c>
      <c r="H203" s="192"/>
      <c r="I203" s="193"/>
    </row>
    <row r="204" spans="1:9" ht="22.5">
      <c r="A204" s="192">
        <v>636001</v>
      </c>
      <c r="B204" s="192">
        <v>198</v>
      </c>
      <c r="C204" s="193" t="s">
        <v>252</v>
      </c>
      <c r="D204" s="192"/>
      <c r="E204" s="193" t="s">
        <v>252</v>
      </c>
      <c r="F204" s="193" t="s">
        <v>11</v>
      </c>
      <c r="G204" s="192" t="s">
        <v>12</v>
      </c>
      <c r="H204" s="192"/>
      <c r="I204" s="193"/>
    </row>
    <row r="205" spans="1:9" ht="22.5">
      <c r="A205" s="192">
        <v>637001</v>
      </c>
      <c r="B205" s="192">
        <v>199</v>
      </c>
      <c r="C205" s="193" t="s">
        <v>253</v>
      </c>
      <c r="D205" s="192"/>
      <c r="E205" s="193" t="s">
        <v>253</v>
      </c>
      <c r="F205" s="193" t="s">
        <v>11</v>
      </c>
      <c r="G205" s="192" t="s">
        <v>12</v>
      </c>
      <c r="H205" s="192"/>
      <c r="I205" s="193"/>
    </row>
    <row r="206" spans="1:9" ht="22.5">
      <c r="A206" s="192">
        <v>638001</v>
      </c>
      <c r="B206" s="192">
        <v>200</v>
      </c>
      <c r="C206" s="193" t="s">
        <v>254</v>
      </c>
      <c r="D206" s="192"/>
      <c r="E206" s="193" t="s">
        <v>254</v>
      </c>
      <c r="F206" s="193" t="s">
        <v>11</v>
      </c>
      <c r="G206" s="192" t="s">
        <v>12</v>
      </c>
      <c r="H206" s="192"/>
      <c r="I206" s="193"/>
    </row>
    <row r="207" spans="1:9" ht="22.5">
      <c r="A207" s="192">
        <v>641001</v>
      </c>
      <c r="B207" s="192">
        <v>201</v>
      </c>
      <c r="C207" s="193" t="s">
        <v>255</v>
      </c>
      <c r="D207" s="192"/>
      <c r="E207" s="193" t="s">
        <v>255</v>
      </c>
      <c r="F207" s="193" t="s">
        <v>11</v>
      </c>
      <c r="G207" s="192" t="s">
        <v>12</v>
      </c>
      <c r="H207" s="192"/>
      <c r="I207" s="193"/>
    </row>
    <row r="208" spans="1:9" ht="22.5">
      <c r="A208" s="192">
        <v>642001</v>
      </c>
      <c r="B208" s="192">
        <v>202</v>
      </c>
      <c r="C208" s="193" t="s">
        <v>256</v>
      </c>
      <c r="D208" s="192"/>
      <c r="E208" s="193" t="s">
        <v>256</v>
      </c>
      <c r="F208" s="193" t="s">
        <v>11</v>
      </c>
      <c r="G208" s="192" t="s">
        <v>12</v>
      </c>
      <c r="H208" s="192"/>
      <c r="I208" s="193"/>
    </row>
    <row r="209" spans="1:9" ht="22.5">
      <c r="A209" s="192">
        <v>643001</v>
      </c>
      <c r="B209" s="192">
        <v>203</v>
      </c>
      <c r="C209" s="193" t="s">
        <v>257</v>
      </c>
      <c r="D209" s="192"/>
      <c r="E209" s="193" t="s">
        <v>257</v>
      </c>
      <c r="F209" s="193" t="s">
        <v>11</v>
      </c>
      <c r="G209" s="192" t="s">
        <v>12</v>
      </c>
      <c r="H209" s="192"/>
      <c r="I209" s="193"/>
    </row>
    <row r="210" spans="1:9" ht="22.5">
      <c r="A210" s="192">
        <v>644001</v>
      </c>
      <c r="B210" s="192">
        <v>204</v>
      </c>
      <c r="C210" s="193" t="s">
        <v>258</v>
      </c>
      <c r="D210" s="192"/>
      <c r="E210" s="193" t="s">
        <v>258</v>
      </c>
      <c r="F210" s="193" t="s">
        <v>11</v>
      </c>
      <c r="G210" s="192" t="s">
        <v>12</v>
      </c>
      <c r="H210" s="192"/>
      <c r="I210" s="193"/>
    </row>
    <row r="211" spans="1:9" ht="22.5">
      <c r="A211" s="192">
        <v>645001</v>
      </c>
      <c r="B211" s="192">
        <v>205</v>
      </c>
      <c r="C211" s="193" t="s">
        <v>259</v>
      </c>
      <c r="D211" s="192"/>
      <c r="E211" s="193" t="s">
        <v>259</v>
      </c>
      <c r="F211" s="193" t="s">
        <v>11</v>
      </c>
      <c r="G211" s="192" t="s">
        <v>12</v>
      </c>
      <c r="H211" s="192"/>
      <c r="I211" s="193"/>
    </row>
    <row r="212" spans="1:9" ht="22.5">
      <c r="A212" s="192">
        <v>646001</v>
      </c>
      <c r="B212" s="192">
        <v>206</v>
      </c>
      <c r="C212" s="193" t="s">
        <v>260</v>
      </c>
      <c r="D212" s="192"/>
      <c r="E212" s="193" t="s">
        <v>260</v>
      </c>
      <c r="F212" s="193" t="s">
        <v>11</v>
      </c>
      <c r="G212" s="192" t="s">
        <v>12</v>
      </c>
      <c r="H212" s="192"/>
      <c r="I212" s="193"/>
    </row>
    <row r="213" spans="1:9" ht="22.5">
      <c r="A213" s="192">
        <v>647001</v>
      </c>
      <c r="B213" s="192">
        <v>207</v>
      </c>
      <c r="C213" s="193" t="s">
        <v>261</v>
      </c>
      <c r="D213" s="192"/>
      <c r="E213" s="193" t="s">
        <v>261</v>
      </c>
      <c r="F213" s="193" t="s">
        <v>11</v>
      </c>
      <c r="G213" s="192" t="s">
        <v>12</v>
      </c>
      <c r="H213" s="192"/>
      <c r="I213" s="193"/>
    </row>
    <row r="214" spans="1:9" ht="22.5">
      <c r="A214" s="192">
        <v>648001</v>
      </c>
      <c r="B214" s="192">
        <v>208</v>
      </c>
      <c r="C214" s="193" t="s">
        <v>262</v>
      </c>
      <c r="D214" s="192"/>
      <c r="E214" s="193" t="s">
        <v>262</v>
      </c>
      <c r="F214" s="193" t="s">
        <v>11</v>
      </c>
      <c r="G214" s="192" t="s">
        <v>12</v>
      </c>
      <c r="H214" s="192"/>
      <c r="I214" s="193"/>
    </row>
    <row r="215" spans="1:9" ht="22.5">
      <c r="A215" s="192">
        <v>649001</v>
      </c>
      <c r="B215" s="192">
        <v>209</v>
      </c>
      <c r="C215" s="193" t="s">
        <v>263</v>
      </c>
      <c r="D215" s="192"/>
      <c r="E215" s="193" t="s">
        <v>263</v>
      </c>
      <c r="F215" s="193" t="s">
        <v>11</v>
      </c>
      <c r="G215" s="192" t="s">
        <v>12</v>
      </c>
      <c r="H215" s="192"/>
      <c r="I215" s="193"/>
    </row>
    <row r="216" spans="1:9" ht="22.5">
      <c r="A216" s="192">
        <v>650001</v>
      </c>
      <c r="B216" s="192">
        <v>210</v>
      </c>
      <c r="C216" s="193" t="s">
        <v>264</v>
      </c>
      <c r="D216" s="192"/>
      <c r="E216" s="193" t="s">
        <v>264</v>
      </c>
      <c r="F216" s="193" t="s">
        <v>11</v>
      </c>
      <c r="G216" s="192" t="s">
        <v>12</v>
      </c>
      <c r="H216" s="192"/>
      <c r="I216" s="193"/>
    </row>
    <row r="217" spans="1:9" ht="22.5">
      <c r="A217" s="192">
        <v>651001</v>
      </c>
      <c r="B217" s="192">
        <v>211</v>
      </c>
      <c r="C217" s="193" t="s">
        <v>265</v>
      </c>
      <c r="D217" s="192"/>
      <c r="E217" s="193" t="s">
        <v>265</v>
      </c>
      <c r="F217" s="193" t="s">
        <v>11</v>
      </c>
      <c r="G217" s="192" t="s">
        <v>12</v>
      </c>
      <c r="H217" s="192"/>
      <c r="I217" s="193"/>
    </row>
    <row r="218" spans="1:9" ht="22.5">
      <c r="A218" s="192">
        <v>652001</v>
      </c>
      <c r="B218" s="192">
        <v>212</v>
      </c>
      <c r="C218" s="193" t="s">
        <v>266</v>
      </c>
      <c r="D218" s="192"/>
      <c r="E218" s="193" t="s">
        <v>266</v>
      </c>
      <c r="F218" s="193" t="s">
        <v>11</v>
      </c>
      <c r="G218" s="192" t="s">
        <v>12</v>
      </c>
      <c r="H218" s="192"/>
      <c r="I218" s="193"/>
    </row>
    <row r="219" spans="1:9" ht="22.5">
      <c r="A219" s="192">
        <v>653001</v>
      </c>
      <c r="B219" s="192">
        <v>213</v>
      </c>
      <c r="C219" s="193" t="s">
        <v>267</v>
      </c>
      <c r="D219" s="192"/>
      <c r="E219" s="193" t="s">
        <v>267</v>
      </c>
      <c r="F219" s="193" t="s">
        <v>11</v>
      </c>
      <c r="G219" s="192" t="s">
        <v>12</v>
      </c>
      <c r="H219" s="192"/>
      <c r="I219" s="193"/>
    </row>
    <row r="220" spans="1:9" ht="22.5">
      <c r="A220" s="192">
        <v>654001</v>
      </c>
      <c r="B220" s="192">
        <v>214</v>
      </c>
      <c r="C220" s="193" t="s">
        <v>268</v>
      </c>
      <c r="D220" s="192"/>
      <c r="E220" s="193" t="s">
        <v>268</v>
      </c>
      <c r="F220" s="193" t="s">
        <v>11</v>
      </c>
      <c r="G220" s="192" t="s">
        <v>12</v>
      </c>
      <c r="H220" s="192"/>
      <c r="I220" s="193"/>
    </row>
    <row r="221" spans="1:9" ht="22.5">
      <c r="A221" s="192">
        <v>655001</v>
      </c>
      <c r="B221" s="192">
        <v>215</v>
      </c>
      <c r="C221" s="193" t="s">
        <v>269</v>
      </c>
      <c r="D221" s="192"/>
      <c r="E221" s="193" t="s">
        <v>269</v>
      </c>
      <c r="F221" s="193" t="s">
        <v>11</v>
      </c>
      <c r="G221" s="192" t="s">
        <v>12</v>
      </c>
      <c r="H221" s="192"/>
      <c r="I221" s="193"/>
    </row>
    <row r="222" spans="1:9" ht="22.5">
      <c r="A222" s="192">
        <v>656001</v>
      </c>
      <c r="B222" s="192">
        <v>216</v>
      </c>
      <c r="C222" s="193" t="s">
        <v>270</v>
      </c>
      <c r="D222" s="192"/>
      <c r="E222" s="193" t="s">
        <v>270</v>
      </c>
      <c r="F222" s="193" t="s">
        <v>11</v>
      </c>
      <c r="G222" s="192" t="s">
        <v>12</v>
      </c>
      <c r="H222" s="192"/>
      <c r="I222" s="193"/>
    </row>
    <row r="223" spans="1:9" ht="22.5">
      <c r="A223" s="192">
        <v>657001</v>
      </c>
      <c r="B223" s="192">
        <v>217</v>
      </c>
      <c r="C223" s="193" t="s">
        <v>271</v>
      </c>
      <c r="D223" s="192"/>
      <c r="E223" s="193" t="s">
        <v>271</v>
      </c>
      <c r="F223" s="193" t="s">
        <v>11</v>
      </c>
      <c r="G223" s="192" t="s">
        <v>12</v>
      </c>
      <c r="H223" s="192"/>
      <c r="I223" s="193"/>
    </row>
    <row r="224" spans="1:9" ht="22.5">
      <c r="A224" s="192">
        <v>658001</v>
      </c>
      <c r="B224" s="192">
        <v>218</v>
      </c>
      <c r="C224" s="193" t="s">
        <v>272</v>
      </c>
      <c r="D224" s="192"/>
      <c r="E224" s="193" t="s">
        <v>272</v>
      </c>
      <c r="F224" s="193" t="s">
        <v>11</v>
      </c>
      <c r="G224" s="192" t="s">
        <v>12</v>
      </c>
      <c r="H224" s="192"/>
      <c r="I224" s="193"/>
    </row>
    <row r="225" spans="1:9" ht="22.5">
      <c r="A225" s="192">
        <v>659001</v>
      </c>
      <c r="B225" s="192">
        <v>219</v>
      </c>
      <c r="C225" s="193" t="s">
        <v>273</v>
      </c>
      <c r="D225" s="192"/>
      <c r="E225" s="193" t="s">
        <v>273</v>
      </c>
      <c r="F225" s="193" t="s">
        <v>11</v>
      </c>
      <c r="G225" s="192" t="s">
        <v>12</v>
      </c>
      <c r="H225" s="192"/>
      <c r="I225" s="193"/>
    </row>
    <row r="226" spans="1:9" ht="22.5">
      <c r="A226" s="192">
        <v>660001</v>
      </c>
      <c r="B226" s="192">
        <v>220</v>
      </c>
      <c r="C226" s="193" t="s">
        <v>274</v>
      </c>
      <c r="D226" s="192"/>
      <c r="E226" s="193" t="s">
        <v>274</v>
      </c>
      <c r="F226" s="193" t="s">
        <v>11</v>
      </c>
      <c r="G226" s="192" t="s">
        <v>12</v>
      </c>
      <c r="H226" s="192"/>
      <c r="I226" s="193"/>
    </row>
    <row r="227" spans="1:9" ht="22.5">
      <c r="A227" s="192">
        <v>661001</v>
      </c>
      <c r="B227" s="192">
        <v>221</v>
      </c>
      <c r="C227" s="193" t="s">
        <v>275</v>
      </c>
      <c r="D227" s="192"/>
      <c r="E227" s="193" t="s">
        <v>275</v>
      </c>
      <c r="F227" s="193" t="s">
        <v>11</v>
      </c>
      <c r="G227" s="192" t="s">
        <v>12</v>
      </c>
      <c r="H227" s="192"/>
      <c r="I227" s="193"/>
    </row>
    <row r="228" spans="1:9" ht="22.5">
      <c r="A228" s="192">
        <v>662001</v>
      </c>
      <c r="B228" s="192">
        <v>222</v>
      </c>
      <c r="C228" s="193" t="s">
        <v>276</v>
      </c>
      <c r="D228" s="192"/>
      <c r="E228" s="193" t="s">
        <v>276</v>
      </c>
      <c r="F228" s="193" t="s">
        <v>11</v>
      </c>
      <c r="G228" s="192" t="s">
        <v>12</v>
      </c>
      <c r="H228" s="192"/>
      <c r="I228" s="193"/>
    </row>
    <row r="229" spans="1:9" ht="22.5">
      <c r="A229" s="192">
        <v>663001</v>
      </c>
      <c r="B229" s="192">
        <v>223</v>
      </c>
      <c r="C229" s="193" t="s">
        <v>277</v>
      </c>
      <c r="D229" s="192"/>
      <c r="E229" s="193" t="s">
        <v>277</v>
      </c>
      <c r="F229" s="193" t="s">
        <v>11</v>
      </c>
      <c r="G229" s="192" t="s">
        <v>12</v>
      </c>
      <c r="H229" s="192"/>
      <c r="I229" s="193"/>
    </row>
    <row r="230" spans="1:9" ht="22.5">
      <c r="A230" s="192">
        <v>664001</v>
      </c>
      <c r="B230" s="192">
        <v>224</v>
      </c>
      <c r="C230" s="193" t="s">
        <v>278</v>
      </c>
      <c r="D230" s="192"/>
      <c r="E230" s="193" t="s">
        <v>278</v>
      </c>
      <c r="F230" s="193" t="s">
        <v>11</v>
      </c>
      <c r="G230" s="192" t="s">
        <v>12</v>
      </c>
      <c r="H230" s="192"/>
      <c r="I230" s="193"/>
    </row>
    <row r="231" spans="1:9" ht="22.5">
      <c r="A231" s="192">
        <v>665001</v>
      </c>
      <c r="B231" s="192">
        <v>225</v>
      </c>
      <c r="C231" s="193" t="s">
        <v>279</v>
      </c>
      <c r="D231" s="192"/>
      <c r="E231" s="193" t="s">
        <v>279</v>
      </c>
      <c r="F231" s="193" t="s">
        <v>11</v>
      </c>
      <c r="G231" s="192" t="s">
        <v>12</v>
      </c>
      <c r="H231" s="192"/>
      <c r="I231" s="193"/>
    </row>
    <row r="232" spans="1:9" ht="22.5">
      <c r="A232" s="192">
        <v>666001</v>
      </c>
      <c r="B232" s="192">
        <v>226</v>
      </c>
      <c r="C232" s="193" t="s">
        <v>280</v>
      </c>
      <c r="D232" s="192"/>
      <c r="E232" s="193" t="s">
        <v>280</v>
      </c>
      <c r="F232" s="193" t="s">
        <v>11</v>
      </c>
      <c r="G232" s="192" t="s">
        <v>12</v>
      </c>
      <c r="H232" s="192"/>
      <c r="I232" s="193"/>
    </row>
    <row r="233" spans="1:9" ht="22.5">
      <c r="A233" s="192">
        <v>667001</v>
      </c>
      <c r="B233" s="192">
        <v>227</v>
      </c>
      <c r="C233" s="193" t="s">
        <v>281</v>
      </c>
      <c r="D233" s="192"/>
      <c r="E233" s="193" t="s">
        <v>281</v>
      </c>
      <c r="F233" s="193" t="s">
        <v>11</v>
      </c>
      <c r="G233" s="192" t="s">
        <v>12</v>
      </c>
      <c r="H233" s="192"/>
      <c r="I233" s="193"/>
    </row>
    <row r="234" spans="1:9" ht="22.5">
      <c r="A234" s="192">
        <v>668001</v>
      </c>
      <c r="B234" s="192">
        <v>228</v>
      </c>
      <c r="C234" s="193" t="s">
        <v>282</v>
      </c>
      <c r="D234" s="192"/>
      <c r="E234" s="193" t="s">
        <v>282</v>
      </c>
      <c r="F234" s="193" t="s">
        <v>11</v>
      </c>
      <c r="G234" s="192" t="s">
        <v>12</v>
      </c>
      <c r="H234" s="192"/>
      <c r="I234" s="193"/>
    </row>
    <row r="235" spans="1:9" ht="22.5">
      <c r="A235" s="192">
        <v>669001</v>
      </c>
      <c r="B235" s="192">
        <v>229</v>
      </c>
      <c r="C235" s="193" t="s">
        <v>283</v>
      </c>
      <c r="D235" s="192"/>
      <c r="E235" s="193" t="s">
        <v>283</v>
      </c>
      <c r="F235" s="193" t="s">
        <v>11</v>
      </c>
      <c r="G235" s="192" t="s">
        <v>12</v>
      </c>
      <c r="H235" s="192"/>
      <c r="I235" s="193"/>
    </row>
    <row r="236" spans="1:9" ht="22.5">
      <c r="A236" s="192">
        <v>670001</v>
      </c>
      <c r="B236" s="192">
        <v>230</v>
      </c>
      <c r="C236" s="193" t="s">
        <v>284</v>
      </c>
      <c r="D236" s="192"/>
      <c r="E236" s="193" t="s">
        <v>284</v>
      </c>
      <c r="F236" s="193" t="s">
        <v>11</v>
      </c>
      <c r="G236" s="192" t="s">
        <v>12</v>
      </c>
      <c r="H236" s="192"/>
      <c r="I236" s="193"/>
    </row>
    <row r="237" spans="1:9" ht="22.5">
      <c r="A237" s="192">
        <v>671001</v>
      </c>
      <c r="B237" s="192">
        <v>231</v>
      </c>
      <c r="C237" s="193" t="s">
        <v>285</v>
      </c>
      <c r="D237" s="192"/>
      <c r="E237" s="193" t="s">
        <v>285</v>
      </c>
      <c r="F237" s="193" t="s">
        <v>11</v>
      </c>
      <c r="G237" s="192" t="s">
        <v>12</v>
      </c>
      <c r="H237" s="192"/>
      <c r="I237" s="193"/>
    </row>
    <row r="238" spans="1:9" ht="22.5">
      <c r="A238" s="192">
        <v>672001</v>
      </c>
      <c r="B238" s="192">
        <v>232</v>
      </c>
      <c r="C238" s="193" t="s">
        <v>286</v>
      </c>
      <c r="D238" s="192"/>
      <c r="E238" s="193" t="s">
        <v>286</v>
      </c>
      <c r="F238" s="193" t="s">
        <v>11</v>
      </c>
      <c r="G238" s="192" t="s">
        <v>12</v>
      </c>
      <c r="H238" s="192"/>
      <c r="I238" s="193"/>
    </row>
    <row r="239" spans="1:9" ht="22.5">
      <c r="A239" s="192">
        <v>673001</v>
      </c>
      <c r="B239" s="192">
        <v>233</v>
      </c>
      <c r="C239" s="193" t="s">
        <v>287</v>
      </c>
      <c r="D239" s="192"/>
      <c r="E239" s="193" t="s">
        <v>287</v>
      </c>
      <c r="F239" s="193" t="s">
        <v>11</v>
      </c>
      <c r="G239" s="192" t="s">
        <v>12</v>
      </c>
      <c r="H239" s="192"/>
      <c r="I239" s="193"/>
    </row>
    <row r="240" spans="1:9" ht="22.5">
      <c r="A240" s="192">
        <v>674001</v>
      </c>
      <c r="B240" s="192">
        <v>234</v>
      </c>
      <c r="C240" s="193" t="s">
        <v>288</v>
      </c>
      <c r="D240" s="192"/>
      <c r="E240" s="193" t="s">
        <v>288</v>
      </c>
      <c r="F240" s="193" t="s">
        <v>11</v>
      </c>
      <c r="G240" s="192" t="s">
        <v>12</v>
      </c>
      <c r="H240" s="192"/>
      <c r="I240" s="193"/>
    </row>
    <row r="241" spans="1:9" ht="22.5">
      <c r="A241" s="192">
        <v>675001</v>
      </c>
      <c r="B241" s="192">
        <v>235</v>
      </c>
      <c r="C241" s="193" t="s">
        <v>289</v>
      </c>
      <c r="D241" s="192"/>
      <c r="E241" s="193" t="s">
        <v>289</v>
      </c>
      <c r="F241" s="193" t="s">
        <v>11</v>
      </c>
      <c r="G241" s="192" t="s">
        <v>12</v>
      </c>
      <c r="H241" s="192"/>
      <c r="I241" s="193"/>
    </row>
    <row r="242" spans="1:9" ht="22.5">
      <c r="A242" s="192">
        <v>676001</v>
      </c>
      <c r="B242" s="192">
        <v>236</v>
      </c>
      <c r="C242" s="193" t="s">
        <v>290</v>
      </c>
      <c r="D242" s="192"/>
      <c r="E242" s="193" t="s">
        <v>290</v>
      </c>
      <c r="F242" s="193" t="s">
        <v>11</v>
      </c>
      <c r="G242" s="192" t="s">
        <v>12</v>
      </c>
      <c r="H242" s="192"/>
      <c r="I242" s="193"/>
    </row>
    <row r="243" spans="1:9" ht="22.5">
      <c r="A243" s="192">
        <v>677001</v>
      </c>
      <c r="B243" s="192">
        <v>237</v>
      </c>
      <c r="C243" s="193" t="s">
        <v>291</v>
      </c>
      <c r="D243" s="192"/>
      <c r="E243" s="193" t="s">
        <v>291</v>
      </c>
      <c r="F243" s="193" t="s">
        <v>11</v>
      </c>
      <c r="G243" s="192" t="s">
        <v>12</v>
      </c>
      <c r="H243" s="192"/>
      <c r="I243" s="193"/>
    </row>
    <row r="244" spans="1:9" ht="22.5">
      <c r="A244" s="192">
        <v>678001</v>
      </c>
      <c r="B244" s="192">
        <v>238</v>
      </c>
      <c r="C244" s="193" t="s">
        <v>292</v>
      </c>
      <c r="D244" s="192"/>
      <c r="E244" s="193" t="s">
        <v>292</v>
      </c>
      <c r="F244" s="193" t="s">
        <v>11</v>
      </c>
      <c r="G244" s="192" t="s">
        <v>12</v>
      </c>
      <c r="H244" s="192"/>
      <c r="I244" s="193"/>
    </row>
    <row r="245" spans="1:9" ht="22.5">
      <c r="A245" s="192">
        <v>194001</v>
      </c>
      <c r="B245" s="192">
        <v>239</v>
      </c>
      <c r="C245" s="193" t="s">
        <v>293</v>
      </c>
      <c r="D245" s="192" t="s">
        <v>16</v>
      </c>
      <c r="E245" s="193" t="s">
        <v>294</v>
      </c>
      <c r="F245" s="193" t="s">
        <v>34</v>
      </c>
      <c r="G245" s="192" t="s">
        <v>12</v>
      </c>
      <c r="H245" s="192"/>
      <c r="I245" s="193"/>
    </row>
    <row r="246" spans="1:9" ht="22.5">
      <c r="A246" s="192">
        <v>701001</v>
      </c>
      <c r="B246" s="192">
        <v>240</v>
      </c>
      <c r="C246" s="193" t="s">
        <v>295</v>
      </c>
      <c r="D246" s="192"/>
      <c r="E246" s="193" t="s">
        <v>295</v>
      </c>
      <c r="F246" s="193" t="s">
        <v>296</v>
      </c>
      <c r="G246" s="192" t="s">
        <v>12</v>
      </c>
      <c r="H246" s="192"/>
      <c r="I246" s="193"/>
    </row>
    <row r="247" spans="1:9" ht="22.5">
      <c r="A247" s="192">
        <v>702001</v>
      </c>
      <c r="B247" s="192">
        <v>241</v>
      </c>
      <c r="C247" s="193" t="s">
        <v>297</v>
      </c>
      <c r="D247" s="192"/>
      <c r="E247" s="193" t="s">
        <v>297</v>
      </c>
      <c r="F247" s="193" t="s">
        <v>296</v>
      </c>
      <c r="G247" s="192" t="s">
        <v>12</v>
      </c>
      <c r="H247" s="192"/>
      <c r="I247" s="193"/>
    </row>
    <row r="248" spans="1:9" ht="22.5">
      <c r="A248" s="192">
        <v>703001</v>
      </c>
      <c r="B248" s="192">
        <v>242</v>
      </c>
      <c r="C248" s="193" t="s">
        <v>298</v>
      </c>
      <c r="D248" s="192"/>
      <c r="E248" s="193" t="s">
        <v>298</v>
      </c>
      <c r="F248" s="193" t="s">
        <v>296</v>
      </c>
      <c r="G248" s="192" t="s">
        <v>12</v>
      </c>
      <c r="H248" s="192"/>
      <c r="I248" s="193"/>
    </row>
    <row r="249" spans="1:9" ht="22.5">
      <c r="A249" s="192">
        <v>250062</v>
      </c>
      <c r="B249" s="192">
        <v>243</v>
      </c>
      <c r="C249" s="193" t="s">
        <v>299</v>
      </c>
      <c r="D249" s="192"/>
      <c r="E249" s="193" t="s">
        <v>299</v>
      </c>
      <c r="F249" s="193" t="s">
        <v>20</v>
      </c>
      <c r="G249" s="192" t="s">
        <v>175</v>
      </c>
      <c r="H249" s="192"/>
      <c r="I249" s="193"/>
    </row>
    <row r="250" spans="1:9" ht="22.5">
      <c r="A250" s="192">
        <v>250063</v>
      </c>
      <c r="B250" s="192">
        <v>244</v>
      </c>
      <c r="C250" s="193" t="s">
        <v>300</v>
      </c>
      <c r="D250" s="192"/>
      <c r="E250" s="193" t="s">
        <v>300</v>
      </c>
      <c r="F250" s="193" t="s">
        <v>20</v>
      </c>
      <c r="G250" s="192" t="s">
        <v>175</v>
      </c>
      <c r="H250" s="192"/>
      <c r="I250" s="193"/>
    </row>
    <row r="251" spans="1:9" ht="22.5">
      <c r="A251" s="192">
        <v>429001</v>
      </c>
      <c r="B251" s="192">
        <v>245</v>
      </c>
      <c r="C251" s="193" t="s">
        <v>301</v>
      </c>
      <c r="D251" s="192"/>
      <c r="E251" s="193" t="s">
        <v>301</v>
      </c>
      <c r="F251" s="193" t="s">
        <v>31</v>
      </c>
      <c r="G251" s="192" t="s">
        <v>12</v>
      </c>
      <c r="H251" s="192"/>
      <c r="I251" s="193"/>
    </row>
    <row r="252" spans="1:9" ht="22.5">
      <c r="A252" s="192">
        <v>145001</v>
      </c>
      <c r="B252" s="192">
        <v>246</v>
      </c>
      <c r="C252" s="193" t="s">
        <v>302</v>
      </c>
      <c r="D252" s="192"/>
      <c r="E252" s="193" t="s">
        <v>302</v>
      </c>
      <c r="F252" s="193" t="s">
        <v>11</v>
      </c>
      <c r="G252" s="192" t="s">
        <v>12</v>
      </c>
      <c r="H252" s="192"/>
      <c r="I252" s="193"/>
    </row>
    <row r="253" spans="1:9" ht="22.5">
      <c r="A253" s="192">
        <v>170001</v>
      </c>
      <c r="B253" s="192">
        <v>247</v>
      </c>
      <c r="C253" s="193" t="s">
        <v>303</v>
      </c>
      <c r="D253" s="192"/>
      <c r="E253" s="193" t="s">
        <v>303</v>
      </c>
      <c r="F253" s="193" t="s">
        <v>11</v>
      </c>
      <c r="G253" s="192" t="s">
        <v>12</v>
      </c>
      <c r="H253" s="192"/>
      <c r="I253" s="193"/>
    </row>
    <row r="254" spans="1:9" ht="22.5">
      <c r="A254" s="192">
        <v>171001</v>
      </c>
      <c r="B254" s="192">
        <v>248</v>
      </c>
      <c r="C254" s="193" t="s">
        <v>304</v>
      </c>
      <c r="D254" s="192"/>
      <c r="E254" s="193" t="s">
        <v>304</v>
      </c>
      <c r="F254" s="193" t="s">
        <v>11</v>
      </c>
      <c r="G254" s="192" t="s">
        <v>12</v>
      </c>
      <c r="H254" s="192"/>
      <c r="I254" s="193"/>
    </row>
    <row r="255" spans="1:9" ht="22.5">
      <c r="A255" s="192">
        <v>156001</v>
      </c>
      <c r="B255" s="192">
        <v>249</v>
      </c>
      <c r="C255" s="193" t="s">
        <v>305</v>
      </c>
      <c r="D255" s="192" t="s">
        <v>16</v>
      </c>
      <c r="E255" s="193" t="s">
        <v>306</v>
      </c>
      <c r="F255" s="193" t="s">
        <v>11</v>
      </c>
      <c r="G255" s="192" t="s">
        <v>12</v>
      </c>
      <c r="H255" s="192"/>
      <c r="I255" s="193"/>
    </row>
    <row r="256" spans="1:9" ht="22.5">
      <c r="A256" s="194">
        <v>177001</v>
      </c>
      <c r="B256" s="194">
        <v>250</v>
      </c>
      <c r="C256" s="195"/>
      <c r="D256" s="194"/>
      <c r="E256" s="195" t="s">
        <v>307</v>
      </c>
      <c r="F256" s="195" t="s">
        <v>11</v>
      </c>
      <c r="G256" s="194" t="s">
        <v>12</v>
      </c>
      <c r="H256" s="194"/>
      <c r="I256" s="195" t="s">
        <v>308</v>
      </c>
    </row>
    <row r="257" spans="1:9" ht="22.5">
      <c r="A257" s="194">
        <v>302001</v>
      </c>
      <c r="B257" s="194">
        <v>251</v>
      </c>
      <c r="C257" s="195"/>
      <c r="D257" s="194"/>
      <c r="E257" s="195" t="s">
        <v>309</v>
      </c>
      <c r="F257" s="195" t="s">
        <v>44</v>
      </c>
      <c r="G257" s="194" t="s">
        <v>12</v>
      </c>
      <c r="H257" s="194"/>
      <c r="I257" s="195" t="s">
        <v>308</v>
      </c>
    </row>
    <row r="258" spans="1:9" ht="22.5">
      <c r="A258" s="194">
        <v>313001</v>
      </c>
      <c r="B258" s="194">
        <v>252</v>
      </c>
      <c r="C258" s="195"/>
      <c r="D258" s="194"/>
      <c r="E258" s="195" t="s">
        <v>310</v>
      </c>
      <c r="F258" s="195" t="s">
        <v>44</v>
      </c>
      <c r="G258" s="194" t="s">
        <v>12</v>
      </c>
      <c r="H258" s="194"/>
      <c r="I258" s="195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workbookViewId="0" topLeftCell="A1">
      <selection activeCell="F7" sqref="F7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540</v>
      </c>
      <c r="B1" s="33"/>
      <c r="C1" s="33"/>
      <c r="D1" s="33"/>
      <c r="E1" s="33"/>
      <c r="F1" s="33"/>
    </row>
    <row r="2" spans="1:11" ht="40.5" customHeight="1">
      <c r="A2" s="34" t="s">
        <v>541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1.75" customHeight="1">
      <c r="A3" s="33"/>
      <c r="B3" s="33"/>
      <c r="C3" s="33"/>
      <c r="D3" s="33"/>
      <c r="E3" s="33"/>
      <c r="F3" s="33"/>
      <c r="K3" t="s">
        <v>313</v>
      </c>
    </row>
    <row r="4" spans="1:11" ht="22.5" customHeight="1">
      <c r="A4" s="36" t="s">
        <v>316</v>
      </c>
      <c r="B4" s="37" t="s">
        <v>318</v>
      </c>
      <c r="C4" s="37" t="s">
        <v>527</v>
      </c>
      <c r="D4" s="37" t="s">
        <v>517</v>
      </c>
      <c r="E4" s="37" t="s">
        <v>518</v>
      </c>
      <c r="F4" s="37" t="s">
        <v>519</v>
      </c>
      <c r="G4" s="37" t="s">
        <v>520</v>
      </c>
      <c r="H4" s="37"/>
      <c r="I4" s="37" t="s">
        <v>521</v>
      </c>
      <c r="J4" s="37" t="s">
        <v>522</v>
      </c>
      <c r="K4" s="37" t="s">
        <v>525</v>
      </c>
    </row>
    <row r="5" spans="1:11" s="32" customFormat="1" ht="57" customHeight="1">
      <c r="A5" s="36"/>
      <c r="B5" s="37"/>
      <c r="C5" s="37"/>
      <c r="D5" s="37"/>
      <c r="E5" s="37"/>
      <c r="F5" s="37"/>
      <c r="G5" s="37" t="s">
        <v>533</v>
      </c>
      <c r="H5" s="37" t="s">
        <v>534</v>
      </c>
      <c r="I5" s="37"/>
      <c r="J5" s="37"/>
      <c r="K5" s="37"/>
    </row>
    <row r="6" spans="1:11" ht="30" customHeight="1">
      <c r="A6" s="38" t="s">
        <v>318</v>
      </c>
      <c r="B6" s="39">
        <f>B7+B8</f>
        <v>633</v>
      </c>
      <c r="C6" s="39"/>
      <c r="D6" s="39">
        <f>D7+D8</f>
        <v>633</v>
      </c>
      <c r="E6" s="39"/>
      <c r="F6" s="39"/>
      <c r="G6" s="39"/>
      <c r="H6" s="39"/>
      <c r="I6" s="39"/>
      <c r="J6" s="39"/>
      <c r="K6" s="39"/>
    </row>
    <row r="7" spans="1:11" ht="48" customHeight="1">
      <c r="A7" s="40" t="s">
        <v>542</v>
      </c>
      <c r="B7" s="39">
        <v>433</v>
      </c>
      <c r="C7" s="39"/>
      <c r="D7" s="39">
        <v>433</v>
      </c>
      <c r="E7" s="39"/>
      <c r="F7" s="39"/>
      <c r="G7" s="39"/>
      <c r="H7" s="39"/>
      <c r="I7" s="39"/>
      <c r="J7" s="39"/>
      <c r="K7" s="39"/>
    </row>
    <row r="8" spans="1:11" ht="48" customHeight="1">
      <c r="A8" s="40" t="s">
        <v>543</v>
      </c>
      <c r="B8" s="39">
        <v>200</v>
      </c>
      <c r="C8" s="39"/>
      <c r="D8" s="39">
        <v>200</v>
      </c>
      <c r="E8" s="39"/>
      <c r="F8" s="39"/>
      <c r="G8" s="39"/>
      <c r="H8" s="39"/>
      <c r="I8" s="39"/>
      <c r="J8" s="39"/>
      <c r="K8" s="39"/>
    </row>
    <row r="9" spans="1:11" ht="49.5" customHeight="1">
      <c r="A9" s="40" t="s">
        <v>544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3:9" ht="13.5">
      <c r="C10" s="41"/>
      <c r="D10" s="42"/>
      <c r="E10" s="42"/>
      <c r="F10" s="42"/>
      <c r="G10" s="42"/>
      <c r="H10" s="42"/>
      <c r="I10" s="41"/>
    </row>
    <row r="11" spans="3:9" ht="14.25" customHeight="1">
      <c r="C11" s="41"/>
      <c r="D11" s="42"/>
      <c r="E11" s="42"/>
      <c r="F11" s="42"/>
      <c r="G11" s="42"/>
      <c r="H11" s="42"/>
      <c r="I11" s="41"/>
    </row>
    <row r="12" spans="3:9" ht="13.5">
      <c r="C12" s="41"/>
      <c r="D12" s="41"/>
      <c r="E12" s="41"/>
      <c r="F12" s="41"/>
      <c r="G12" s="41"/>
      <c r="H12" s="41"/>
      <c r="I12" s="41"/>
    </row>
    <row r="13" spans="3:9" ht="13.5">
      <c r="C13" s="41"/>
      <c r="D13" s="41"/>
      <c r="E13" s="41"/>
      <c r="F13" s="41"/>
      <c r="G13" s="41"/>
      <c r="H13" s="41"/>
      <c r="I13" s="41"/>
    </row>
    <row r="14" spans="3:9" ht="13.5">
      <c r="C14" s="41"/>
      <c r="D14" s="41"/>
      <c r="E14" s="41"/>
      <c r="F14" s="41"/>
      <c r="G14" s="41"/>
      <c r="H14" s="41"/>
      <c r="I14" s="41"/>
    </row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workbookViewId="0" topLeftCell="A1">
      <selection activeCell="N15" sqref="N15"/>
    </sheetView>
  </sheetViews>
  <sheetFormatPr defaultColWidth="1.12109375" defaultRowHeight="14.25"/>
  <cols>
    <col min="1" max="1" width="13.625" style="11" customWidth="1"/>
    <col min="2" max="2" width="21.125" style="11" customWidth="1"/>
    <col min="3" max="3" width="19.50390625" style="11" customWidth="1"/>
    <col min="4" max="4" width="16.00390625" style="11" customWidth="1"/>
    <col min="5" max="5" width="16.625" style="11" customWidth="1"/>
    <col min="6" max="6" width="15.875" style="11" customWidth="1"/>
    <col min="7" max="7" width="9.625" style="11" customWidth="1"/>
    <col min="8" max="8" width="15.25390625" style="11" customWidth="1"/>
    <col min="9" max="9" width="13.00390625" style="11" customWidth="1"/>
    <col min="10" max="10" width="9.75390625" style="11" customWidth="1"/>
    <col min="11" max="11" width="10.375" style="11" customWidth="1"/>
    <col min="12" max="32" width="9.00390625" style="11" customWidth="1"/>
    <col min="33" max="224" width="1.12109375" style="11" customWidth="1"/>
    <col min="225" max="255" width="9.00390625" style="11" customWidth="1"/>
    <col min="256" max="256" width="1.12109375" style="11" customWidth="1"/>
  </cols>
  <sheetData>
    <row r="1" s="11" customFormat="1" ht="21" customHeight="1">
      <c r="A1" s="2" t="s">
        <v>545</v>
      </c>
    </row>
    <row r="2" spans="1:11" s="1" customFormat="1" ht="30" customHeight="1">
      <c r="A2" s="12" t="s">
        <v>546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" customFormat="1" ht="30" customHeight="1">
      <c r="A3" s="13"/>
      <c r="B3" s="13"/>
      <c r="C3" s="13"/>
      <c r="D3" s="13"/>
      <c r="E3" s="13"/>
      <c r="F3" s="13"/>
      <c r="G3" s="13"/>
      <c r="H3" s="13"/>
      <c r="I3" s="13"/>
      <c r="J3" s="29" t="s">
        <v>313</v>
      </c>
      <c r="K3" s="13"/>
    </row>
    <row r="4" spans="1:12" s="1" customFormat="1" ht="30" customHeight="1">
      <c r="A4" s="14" t="s">
        <v>547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30"/>
    </row>
    <row r="5" spans="1:12" s="1" customFormat="1" ht="30" customHeight="1">
      <c r="A5" s="16" t="s">
        <v>548</v>
      </c>
      <c r="B5" s="16"/>
      <c r="C5" s="17" t="s">
        <v>549</v>
      </c>
      <c r="D5" s="14" t="s">
        <v>342</v>
      </c>
      <c r="E5" s="14"/>
      <c r="F5" s="14"/>
      <c r="G5" s="14"/>
      <c r="H5" s="16" t="s">
        <v>343</v>
      </c>
      <c r="I5" s="16"/>
      <c r="J5" s="16"/>
      <c r="K5" s="16"/>
      <c r="L5" s="30"/>
    </row>
    <row r="6" spans="1:11" s="1" customFormat="1" ht="30" customHeight="1">
      <c r="A6" s="16"/>
      <c r="B6" s="16"/>
      <c r="C6" s="17"/>
      <c r="D6" s="16" t="s">
        <v>318</v>
      </c>
      <c r="E6" s="16" t="s">
        <v>550</v>
      </c>
      <c r="F6" s="16" t="s">
        <v>551</v>
      </c>
      <c r="G6" s="16" t="s">
        <v>552</v>
      </c>
      <c r="H6" s="16" t="s">
        <v>318</v>
      </c>
      <c r="I6" s="16" t="s">
        <v>550</v>
      </c>
      <c r="J6" s="16" t="s">
        <v>551</v>
      </c>
      <c r="K6" s="16" t="s">
        <v>552</v>
      </c>
    </row>
    <row r="7" spans="1:11" s="1" customFormat="1" ht="30" customHeight="1">
      <c r="A7" s="16"/>
      <c r="B7" s="16"/>
      <c r="C7" s="18">
        <f>D7+H7</f>
        <v>5130.849999999999</v>
      </c>
      <c r="D7" s="19">
        <f>E7+F7+G7</f>
        <v>934.65</v>
      </c>
      <c r="E7" s="19">
        <f>9346500/10000</f>
        <v>934.65</v>
      </c>
      <c r="F7" s="19">
        <v>0</v>
      </c>
      <c r="G7" s="19">
        <v>0</v>
      </c>
      <c r="H7" s="19">
        <f>I7+J7+K7</f>
        <v>4196.2</v>
      </c>
      <c r="I7" s="19">
        <f>41962000/10000</f>
        <v>4196.2</v>
      </c>
      <c r="J7" s="19">
        <v>0</v>
      </c>
      <c r="K7" s="19">
        <v>0</v>
      </c>
    </row>
    <row r="8" spans="1:11" s="1" customFormat="1" ht="84" customHeight="1">
      <c r="A8" s="20" t="s">
        <v>553</v>
      </c>
      <c r="B8" s="21" t="s">
        <v>554</v>
      </c>
      <c r="C8" s="22" t="s">
        <v>555</v>
      </c>
      <c r="D8" s="22"/>
      <c r="E8" s="22"/>
      <c r="F8" s="22"/>
      <c r="G8" s="22"/>
      <c r="H8" s="22"/>
      <c r="I8" s="22"/>
      <c r="J8" s="22"/>
      <c r="K8" s="22"/>
    </row>
    <row r="9" spans="1:11" s="1" customFormat="1" ht="30" customHeight="1">
      <c r="A9" s="20"/>
      <c r="B9" s="14" t="s">
        <v>556</v>
      </c>
      <c r="C9" s="14"/>
      <c r="D9" s="14"/>
      <c r="E9" s="14"/>
      <c r="F9" s="14"/>
      <c r="G9" s="14"/>
      <c r="H9" s="14"/>
      <c r="I9" s="14"/>
      <c r="J9" s="14"/>
      <c r="K9" s="14"/>
    </row>
    <row r="10" spans="1:11" s="1" customFormat="1" ht="30" customHeight="1">
      <c r="A10" s="20"/>
      <c r="B10" s="23" t="s">
        <v>557</v>
      </c>
      <c r="C10" s="23" t="s">
        <v>558</v>
      </c>
      <c r="D10" s="23" t="s">
        <v>559</v>
      </c>
      <c r="E10" s="23"/>
      <c r="F10" s="23" t="s">
        <v>560</v>
      </c>
      <c r="G10" s="23"/>
      <c r="H10" s="23" t="s">
        <v>561</v>
      </c>
      <c r="I10" s="23" t="s">
        <v>562</v>
      </c>
      <c r="J10" s="23" t="s">
        <v>563</v>
      </c>
      <c r="K10" s="23"/>
    </row>
    <row r="11" spans="1:11" s="1" customFormat="1" ht="30" customHeight="1">
      <c r="A11" s="24"/>
      <c r="B11" s="25" t="s">
        <v>564</v>
      </c>
      <c r="C11" s="26" t="s">
        <v>565</v>
      </c>
      <c r="D11" s="26" t="s">
        <v>566</v>
      </c>
      <c r="E11" s="27"/>
      <c r="F11" s="25" t="s">
        <v>567</v>
      </c>
      <c r="G11" s="27"/>
      <c r="H11" s="25">
        <v>35.6</v>
      </c>
      <c r="I11" s="31" t="s">
        <v>568</v>
      </c>
      <c r="J11" s="26">
        <v>30</v>
      </c>
      <c r="K11" s="26"/>
    </row>
    <row r="12" spans="1:11" s="1" customFormat="1" ht="30" customHeight="1">
      <c r="A12" s="24"/>
      <c r="B12" s="25" t="s">
        <v>564</v>
      </c>
      <c r="C12" s="26" t="s">
        <v>565</v>
      </c>
      <c r="D12" s="26" t="s">
        <v>569</v>
      </c>
      <c r="E12" s="27"/>
      <c r="F12" s="25" t="s">
        <v>567</v>
      </c>
      <c r="G12" s="27"/>
      <c r="H12" s="25">
        <v>86.6</v>
      </c>
      <c r="I12" s="31" t="s">
        <v>570</v>
      </c>
      <c r="J12" s="26">
        <v>20</v>
      </c>
      <c r="K12" s="26"/>
    </row>
    <row r="13" spans="1:11" s="1" customFormat="1" ht="30" customHeight="1">
      <c r="A13" s="24"/>
      <c r="B13" s="25" t="s">
        <v>564</v>
      </c>
      <c r="C13" s="26" t="s">
        <v>565</v>
      </c>
      <c r="D13" s="26" t="s">
        <v>571</v>
      </c>
      <c r="E13" s="27"/>
      <c r="F13" s="25" t="s">
        <v>567</v>
      </c>
      <c r="G13" s="27"/>
      <c r="H13" s="25">
        <v>37</v>
      </c>
      <c r="I13" s="31" t="s">
        <v>570</v>
      </c>
      <c r="J13" s="26">
        <v>10</v>
      </c>
      <c r="K13" s="26"/>
    </row>
    <row r="14" spans="1:11" s="1" customFormat="1" ht="30" customHeight="1">
      <c r="A14" s="24"/>
      <c r="B14" s="25" t="s">
        <v>564</v>
      </c>
      <c r="C14" s="26" t="s">
        <v>565</v>
      </c>
      <c r="D14" s="26" t="s">
        <v>572</v>
      </c>
      <c r="E14" s="27"/>
      <c r="F14" s="25" t="s">
        <v>567</v>
      </c>
      <c r="G14" s="27"/>
      <c r="H14" s="25">
        <v>62.5</v>
      </c>
      <c r="I14" s="31" t="s">
        <v>570</v>
      </c>
      <c r="J14" s="26">
        <v>20</v>
      </c>
      <c r="K14" s="26"/>
    </row>
    <row r="15" spans="1:11" s="1" customFormat="1" ht="30" customHeight="1">
      <c r="A15" s="24"/>
      <c r="B15" s="25" t="s">
        <v>573</v>
      </c>
      <c r="C15" s="26" t="s">
        <v>574</v>
      </c>
      <c r="D15" s="26" t="s">
        <v>575</v>
      </c>
      <c r="E15" s="27"/>
      <c r="F15" s="25" t="s">
        <v>567</v>
      </c>
      <c r="G15" s="27"/>
      <c r="H15" s="25">
        <v>10</v>
      </c>
      <c r="I15" s="31" t="s">
        <v>576</v>
      </c>
      <c r="J15" s="26">
        <v>10</v>
      </c>
      <c r="K15" s="26"/>
    </row>
    <row r="16" spans="1:11" s="1" customFormat="1" ht="73.5" customHeight="1">
      <c r="A16" s="21" t="s">
        <v>577</v>
      </c>
      <c r="B16" s="22" t="s">
        <v>578</v>
      </c>
      <c r="C16" s="22"/>
      <c r="D16" s="22"/>
      <c r="E16" s="22"/>
      <c r="F16" s="22"/>
      <c r="G16" s="22"/>
      <c r="H16" s="22"/>
      <c r="I16" s="22"/>
      <c r="J16" s="22"/>
      <c r="K16" s="22"/>
    </row>
    <row r="17" spans="2:6" s="11" customFormat="1" ht="12.75" customHeight="1">
      <c r="B17" s="28"/>
      <c r="C17" s="28"/>
      <c r="D17" s="28"/>
      <c r="E17" s="28"/>
      <c r="F17" s="28"/>
    </row>
    <row r="18" spans="2:6" s="11" customFormat="1" ht="12.75" customHeight="1">
      <c r="B18" s="28"/>
      <c r="C18" s="28"/>
      <c r="D18" s="28"/>
      <c r="E18" s="28"/>
      <c r="F18" s="28"/>
    </row>
    <row r="19" spans="2:6" s="11" customFormat="1" ht="12.75" customHeight="1">
      <c r="B19" s="28"/>
      <c r="C19" s="28"/>
      <c r="D19" s="28"/>
      <c r="E19" s="28"/>
      <c r="F19" s="28"/>
    </row>
    <row r="20" spans="2:6" s="11" customFormat="1" ht="12.75" customHeight="1">
      <c r="B20" s="28"/>
      <c r="C20" s="28"/>
      <c r="D20" s="28"/>
      <c r="E20" s="28"/>
      <c r="F20" s="28"/>
    </row>
  </sheetData>
  <sheetProtection/>
  <mergeCells count="28">
    <mergeCell ref="A2:K2"/>
    <mergeCell ref="B4:K4"/>
    <mergeCell ref="D5:G5"/>
    <mergeCell ref="H5:K5"/>
    <mergeCell ref="C8:K8"/>
    <mergeCell ref="B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D15:E15"/>
    <mergeCell ref="F15:G15"/>
    <mergeCell ref="J15:K15"/>
    <mergeCell ref="B16:K16"/>
    <mergeCell ref="A8:A15"/>
    <mergeCell ref="C5:C6"/>
    <mergeCell ref="A5:B7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35"/>
  <sheetViews>
    <sheetView workbookViewId="0" topLeftCell="A1">
      <selection activeCell="D11" sqref="D11:E11"/>
    </sheetView>
  </sheetViews>
  <sheetFormatPr defaultColWidth="9.00390625" defaultRowHeight="14.25"/>
  <cols>
    <col min="1" max="1" width="15.25390625" style="1" customWidth="1"/>
    <col min="2" max="2" width="7.375" style="1" customWidth="1"/>
    <col min="3" max="3" width="7.50390625" style="1" customWidth="1"/>
    <col min="4" max="4" width="6.125" style="1" customWidth="1"/>
    <col min="5" max="16384" width="9.00390625" style="1" customWidth="1"/>
  </cols>
  <sheetData>
    <row r="1" ht="24.75" customHeight="1">
      <c r="A1" s="2" t="s">
        <v>579</v>
      </c>
    </row>
    <row r="2" spans="1:13" ht="19.5">
      <c r="A2" s="3" t="s">
        <v>580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5">
      <c r="A3" s="4" t="s">
        <v>581</v>
      </c>
      <c r="B3" s="5" t="s">
        <v>582</v>
      </c>
      <c r="C3" s="5"/>
      <c r="D3" s="5"/>
      <c r="E3" s="5"/>
      <c r="F3" s="5"/>
      <c r="G3" s="5"/>
      <c r="H3" s="5"/>
      <c r="I3" s="5"/>
      <c r="J3" s="5"/>
      <c r="K3" s="10" t="s">
        <v>313</v>
      </c>
      <c r="L3" s="10"/>
      <c r="M3" s="10"/>
    </row>
    <row r="4" spans="1:13" ht="13.5">
      <c r="A4" s="6" t="s">
        <v>583</v>
      </c>
      <c r="B4" s="7" t="s">
        <v>584</v>
      </c>
      <c r="C4" s="7"/>
      <c r="D4" s="7"/>
      <c r="E4" s="7"/>
      <c r="F4" s="7"/>
      <c r="G4" s="6" t="s">
        <v>585</v>
      </c>
      <c r="H4" s="6"/>
      <c r="I4" s="6" t="s">
        <v>586</v>
      </c>
      <c r="J4" s="6"/>
      <c r="K4" s="6"/>
      <c r="L4" s="6"/>
      <c r="M4" s="6"/>
    </row>
    <row r="5" spans="1:13" ht="13.5">
      <c r="A5" s="6" t="s">
        <v>587</v>
      </c>
      <c r="B5" s="6">
        <v>10</v>
      </c>
      <c r="C5" s="6"/>
      <c r="D5" s="6"/>
      <c r="E5" s="6"/>
      <c r="F5" s="6"/>
      <c r="G5" s="6" t="s">
        <v>588</v>
      </c>
      <c r="H5" s="6"/>
      <c r="I5" s="6"/>
      <c r="J5" s="6"/>
      <c r="K5" s="6"/>
      <c r="L5" s="6"/>
      <c r="M5" s="6"/>
    </row>
    <row r="6" spans="1:13" ht="13.5">
      <c r="A6" s="6" t="s">
        <v>589</v>
      </c>
      <c r="B6" s="8">
        <v>226.4</v>
      </c>
      <c r="C6" s="8"/>
      <c r="D6" s="8"/>
      <c r="E6" s="8"/>
      <c r="F6" s="8"/>
      <c r="G6" s="6" t="s">
        <v>590</v>
      </c>
      <c r="H6" s="6"/>
      <c r="I6" s="8">
        <v>226.4</v>
      </c>
      <c r="J6" s="8"/>
      <c r="K6" s="8"/>
      <c r="L6" s="8"/>
      <c r="M6" s="8"/>
    </row>
    <row r="7" spans="1:13" ht="13.5">
      <c r="A7" s="6"/>
      <c r="B7" s="8"/>
      <c r="C7" s="8"/>
      <c r="D7" s="8"/>
      <c r="E7" s="8"/>
      <c r="F7" s="8"/>
      <c r="G7" s="6" t="s">
        <v>591</v>
      </c>
      <c r="H7" s="6"/>
      <c r="I7" s="8"/>
      <c r="J7" s="8"/>
      <c r="K7" s="8"/>
      <c r="L7" s="8"/>
      <c r="M7" s="8"/>
    </row>
    <row r="8" spans="1:13" ht="13.5">
      <c r="A8" s="6" t="s">
        <v>592</v>
      </c>
      <c r="B8" s="9" t="s">
        <v>593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3.5">
      <c r="A9" s="6" t="s">
        <v>594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3.5">
      <c r="A10" s="6" t="s">
        <v>595</v>
      </c>
      <c r="B10" s="9" t="s">
        <v>596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2.5">
      <c r="A11" s="6" t="s">
        <v>597</v>
      </c>
      <c r="B11" s="6" t="s">
        <v>557</v>
      </c>
      <c r="C11" s="6" t="s">
        <v>558</v>
      </c>
      <c r="D11" s="6" t="s">
        <v>598</v>
      </c>
      <c r="E11" s="6"/>
      <c r="F11" s="6" t="s">
        <v>599</v>
      </c>
      <c r="G11" s="6"/>
      <c r="H11" s="6" t="s">
        <v>600</v>
      </c>
      <c r="I11" s="6"/>
      <c r="J11" s="6" t="s">
        <v>601</v>
      </c>
      <c r="K11" s="6"/>
      <c r="L11" s="6" t="s">
        <v>602</v>
      </c>
      <c r="M11" s="6" t="s">
        <v>603</v>
      </c>
    </row>
    <row r="12" spans="1:13" ht="33.75">
      <c r="A12" s="6"/>
      <c r="B12" s="9" t="s">
        <v>573</v>
      </c>
      <c r="C12" s="9" t="s">
        <v>604</v>
      </c>
      <c r="D12" s="9" t="s">
        <v>605</v>
      </c>
      <c r="E12" s="9"/>
      <c r="F12" s="6" t="s">
        <v>606</v>
      </c>
      <c r="G12" s="6"/>
      <c r="H12" s="6" t="s">
        <v>576</v>
      </c>
      <c r="I12" s="6"/>
      <c r="J12" s="6" t="s">
        <v>607</v>
      </c>
      <c r="K12" s="6"/>
      <c r="L12" s="6" t="s">
        <v>608</v>
      </c>
      <c r="M12" s="6" t="s">
        <v>609</v>
      </c>
    </row>
    <row r="13" spans="1:13" ht="33.75">
      <c r="A13" s="6"/>
      <c r="B13" s="9" t="s">
        <v>573</v>
      </c>
      <c r="C13" s="9" t="s">
        <v>604</v>
      </c>
      <c r="D13" s="9" t="s">
        <v>610</v>
      </c>
      <c r="E13" s="9"/>
      <c r="F13" s="6" t="s">
        <v>606</v>
      </c>
      <c r="G13" s="6"/>
      <c r="H13" s="6" t="s">
        <v>576</v>
      </c>
      <c r="I13" s="6"/>
      <c r="J13" s="6" t="s">
        <v>607</v>
      </c>
      <c r="K13" s="6"/>
      <c r="L13" s="6" t="s">
        <v>608</v>
      </c>
      <c r="M13" s="6" t="s">
        <v>609</v>
      </c>
    </row>
    <row r="14" spans="1:13" ht="13.5">
      <c r="A14" s="6"/>
      <c r="B14" s="9" t="s">
        <v>564</v>
      </c>
      <c r="C14" s="9" t="s">
        <v>565</v>
      </c>
      <c r="D14" s="9" t="s">
        <v>611</v>
      </c>
      <c r="E14" s="9"/>
      <c r="F14" s="6" t="s">
        <v>612</v>
      </c>
      <c r="G14" s="6"/>
      <c r="H14" s="6" t="s">
        <v>570</v>
      </c>
      <c r="I14" s="6"/>
      <c r="J14" s="6" t="s">
        <v>607</v>
      </c>
      <c r="K14" s="6"/>
      <c r="L14" s="6" t="s">
        <v>613</v>
      </c>
      <c r="M14" s="6" t="s">
        <v>609</v>
      </c>
    </row>
    <row r="15" spans="1:13" ht="13.5">
      <c r="A15" s="6"/>
      <c r="B15" s="9" t="s">
        <v>564</v>
      </c>
      <c r="C15" s="9" t="s">
        <v>565</v>
      </c>
      <c r="D15" s="9" t="s">
        <v>614</v>
      </c>
      <c r="E15" s="9"/>
      <c r="F15" s="6" t="s">
        <v>615</v>
      </c>
      <c r="G15" s="6"/>
      <c r="H15" s="6" t="s">
        <v>570</v>
      </c>
      <c r="I15" s="6"/>
      <c r="J15" s="6" t="s">
        <v>607</v>
      </c>
      <c r="K15" s="6"/>
      <c r="L15" s="6" t="s">
        <v>613</v>
      </c>
      <c r="M15" s="6" t="s">
        <v>616</v>
      </c>
    </row>
    <row r="16" spans="1:13" ht="22.5">
      <c r="A16" s="6"/>
      <c r="B16" s="9" t="s">
        <v>617</v>
      </c>
      <c r="C16" s="9" t="s">
        <v>618</v>
      </c>
      <c r="D16" s="9" t="s">
        <v>619</v>
      </c>
      <c r="E16" s="9"/>
      <c r="F16" s="6" t="s">
        <v>615</v>
      </c>
      <c r="G16" s="6"/>
      <c r="H16" s="6" t="s">
        <v>570</v>
      </c>
      <c r="I16" s="6"/>
      <c r="J16" s="6" t="s">
        <v>607</v>
      </c>
      <c r="K16" s="6"/>
      <c r="L16" s="6" t="s">
        <v>620</v>
      </c>
      <c r="M16" s="6" t="s">
        <v>616</v>
      </c>
    </row>
    <row r="17" spans="1:13" ht="13.5">
      <c r="A17" s="6"/>
      <c r="B17" s="9" t="s">
        <v>564</v>
      </c>
      <c r="C17" s="9" t="s">
        <v>621</v>
      </c>
      <c r="D17" s="9" t="s">
        <v>622</v>
      </c>
      <c r="E17" s="9"/>
      <c r="F17" s="6" t="s">
        <v>623</v>
      </c>
      <c r="G17" s="6"/>
      <c r="H17" s="6" t="s">
        <v>576</v>
      </c>
      <c r="I17" s="6"/>
      <c r="J17" s="6" t="s">
        <v>607</v>
      </c>
      <c r="K17" s="6"/>
      <c r="L17" s="6" t="s">
        <v>624</v>
      </c>
      <c r="M17" s="6" t="s">
        <v>616</v>
      </c>
    </row>
    <row r="18" spans="1:13" ht="19.5">
      <c r="A18" s="3" t="s">
        <v>580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3.5">
      <c r="A19" s="4" t="s">
        <v>581</v>
      </c>
      <c r="B19" s="5" t="s">
        <v>582</v>
      </c>
      <c r="C19" s="5"/>
      <c r="D19" s="5"/>
      <c r="E19" s="5"/>
      <c r="F19" s="5"/>
      <c r="G19" s="5"/>
      <c r="H19" s="5"/>
      <c r="I19" s="5"/>
      <c r="J19" s="5"/>
      <c r="K19" s="10" t="s">
        <v>313</v>
      </c>
      <c r="L19" s="10"/>
      <c r="M19" s="10"/>
    </row>
    <row r="20" spans="1:13" ht="13.5">
      <c r="A20" s="6" t="s">
        <v>583</v>
      </c>
      <c r="B20" s="7" t="s">
        <v>625</v>
      </c>
      <c r="C20" s="7"/>
      <c r="D20" s="7"/>
      <c r="E20" s="7"/>
      <c r="F20" s="7"/>
      <c r="G20" s="6" t="s">
        <v>585</v>
      </c>
      <c r="H20" s="6"/>
      <c r="I20" s="6" t="s">
        <v>586</v>
      </c>
      <c r="J20" s="6"/>
      <c r="K20" s="6"/>
      <c r="L20" s="6"/>
      <c r="M20" s="6"/>
    </row>
    <row r="21" spans="1:13" ht="13.5">
      <c r="A21" s="6" t="s">
        <v>587</v>
      </c>
      <c r="B21" s="6">
        <v>10</v>
      </c>
      <c r="C21" s="6"/>
      <c r="D21" s="6"/>
      <c r="E21" s="6"/>
      <c r="F21" s="6"/>
      <c r="G21" s="6" t="s">
        <v>588</v>
      </c>
      <c r="H21" s="6"/>
      <c r="I21" s="6" t="s">
        <v>626</v>
      </c>
      <c r="J21" s="6"/>
      <c r="K21" s="6"/>
      <c r="L21" s="6"/>
      <c r="M21" s="6"/>
    </row>
    <row r="22" spans="1:13" ht="13.5">
      <c r="A22" s="6" t="s">
        <v>589</v>
      </c>
      <c r="B22" s="8">
        <v>13.37</v>
      </c>
      <c r="C22" s="8"/>
      <c r="D22" s="8"/>
      <c r="E22" s="8"/>
      <c r="F22" s="8"/>
      <c r="G22" s="6" t="s">
        <v>590</v>
      </c>
      <c r="H22" s="6"/>
      <c r="I22" s="8">
        <v>13.37</v>
      </c>
      <c r="J22" s="8"/>
      <c r="K22" s="8"/>
      <c r="L22" s="8"/>
      <c r="M22" s="8"/>
    </row>
    <row r="23" spans="1:13" ht="13.5">
      <c r="A23" s="6"/>
      <c r="B23" s="8"/>
      <c r="C23" s="8"/>
      <c r="D23" s="8"/>
      <c r="E23" s="8"/>
      <c r="F23" s="8"/>
      <c r="G23" s="6" t="s">
        <v>591</v>
      </c>
      <c r="H23" s="6"/>
      <c r="I23" s="8"/>
      <c r="J23" s="8"/>
      <c r="K23" s="8"/>
      <c r="L23" s="8"/>
      <c r="M23" s="8"/>
    </row>
    <row r="24" spans="1:13" ht="13.5">
      <c r="A24" s="6" t="s">
        <v>592</v>
      </c>
      <c r="B24" s="9" t="s">
        <v>627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3.5">
      <c r="A25" s="6" t="s">
        <v>594</v>
      </c>
      <c r="B25" s="9" t="s">
        <v>628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3.5">
      <c r="A26" s="6" t="s">
        <v>595</v>
      </c>
      <c r="B26" s="9" t="s">
        <v>629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22.5">
      <c r="A27" s="6" t="s">
        <v>597</v>
      </c>
      <c r="B27" s="6" t="s">
        <v>557</v>
      </c>
      <c r="C27" s="6" t="s">
        <v>558</v>
      </c>
      <c r="D27" s="6" t="s">
        <v>598</v>
      </c>
      <c r="E27" s="6"/>
      <c r="F27" s="6" t="s">
        <v>599</v>
      </c>
      <c r="G27" s="6"/>
      <c r="H27" s="6" t="s">
        <v>600</v>
      </c>
      <c r="I27" s="6"/>
      <c r="J27" s="6" t="s">
        <v>601</v>
      </c>
      <c r="K27" s="6"/>
      <c r="L27" s="6" t="s">
        <v>602</v>
      </c>
      <c r="M27" s="6" t="s">
        <v>603</v>
      </c>
    </row>
    <row r="28" spans="1:13" ht="22.5">
      <c r="A28" s="6"/>
      <c r="B28" s="9" t="s">
        <v>617</v>
      </c>
      <c r="C28" s="9" t="s">
        <v>630</v>
      </c>
      <c r="D28" s="9" t="s">
        <v>631</v>
      </c>
      <c r="E28" s="9"/>
      <c r="F28" s="6" t="s">
        <v>612</v>
      </c>
      <c r="G28" s="6"/>
      <c r="H28" s="6" t="s">
        <v>576</v>
      </c>
      <c r="I28" s="6"/>
      <c r="J28" s="6" t="s">
        <v>607</v>
      </c>
      <c r="K28" s="6"/>
      <c r="L28" s="6" t="s">
        <v>608</v>
      </c>
      <c r="M28" s="6" t="s">
        <v>616</v>
      </c>
    </row>
    <row r="29" spans="1:13" ht="13.5">
      <c r="A29" s="6"/>
      <c r="B29" s="9" t="s">
        <v>564</v>
      </c>
      <c r="C29" s="9" t="s">
        <v>565</v>
      </c>
      <c r="D29" s="9" t="s">
        <v>632</v>
      </c>
      <c r="E29" s="9"/>
      <c r="F29" s="6" t="s">
        <v>612</v>
      </c>
      <c r="G29" s="6"/>
      <c r="H29" s="6" t="s">
        <v>576</v>
      </c>
      <c r="I29" s="6"/>
      <c r="J29" s="6" t="s">
        <v>633</v>
      </c>
      <c r="K29" s="6"/>
      <c r="L29" s="6" t="s">
        <v>624</v>
      </c>
      <c r="M29" s="6" t="s">
        <v>609</v>
      </c>
    </row>
    <row r="30" spans="1:13" ht="33.75">
      <c r="A30" s="6"/>
      <c r="B30" s="9" t="s">
        <v>573</v>
      </c>
      <c r="C30" s="9" t="s">
        <v>604</v>
      </c>
      <c r="D30" s="9" t="s">
        <v>634</v>
      </c>
      <c r="E30" s="9"/>
      <c r="F30" s="6" t="s">
        <v>612</v>
      </c>
      <c r="G30" s="6"/>
      <c r="H30" s="6" t="s">
        <v>576</v>
      </c>
      <c r="I30" s="6"/>
      <c r="J30" s="6" t="s">
        <v>607</v>
      </c>
      <c r="K30" s="6"/>
      <c r="L30" s="6" t="s">
        <v>608</v>
      </c>
      <c r="M30" s="6" t="s">
        <v>616</v>
      </c>
    </row>
    <row r="31" spans="1:13" ht="13.5">
      <c r="A31" s="6"/>
      <c r="B31" s="9" t="s">
        <v>564</v>
      </c>
      <c r="C31" s="9" t="s">
        <v>565</v>
      </c>
      <c r="D31" s="9" t="s">
        <v>635</v>
      </c>
      <c r="E31" s="9"/>
      <c r="F31" s="6" t="s">
        <v>612</v>
      </c>
      <c r="G31" s="6"/>
      <c r="H31" s="6" t="s">
        <v>636</v>
      </c>
      <c r="I31" s="6"/>
      <c r="J31" s="6" t="s">
        <v>607</v>
      </c>
      <c r="K31" s="6"/>
      <c r="L31" s="6" t="s">
        <v>637</v>
      </c>
      <c r="M31" s="6" t="s">
        <v>616</v>
      </c>
    </row>
    <row r="32" spans="1:13" ht="13.5">
      <c r="A32" s="6"/>
      <c r="B32" s="9" t="s">
        <v>564</v>
      </c>
      <c r="C32" s="9" t="s">
        <v>565</v>
      </c>
      <c r="D32" s="9" t="s">
        <v>638</v>
      </c>
      <c r="E32" s="9"/>
      <c r="F32" s="6" t="s">
        <v>612</v>
      </c>
      <c r="G32" s="6"/>
      <c r="H32" s="6" t="s">
        <v>639</v>
      </c>
      <c r="I32" s="6"/>
      <c r="J32" s="6" t="s">
        <v>607</v>
      </c>
      <c r="K32" s="6"/>
      <c r="L32" s="6" t="s">
        <v>640</v>
      </c>
      <c r="M32" s="6" t="s">
        <v>616</v>
      </c>
    </row>
    <row r="33" spans="1:13" ht="13.5">
      <c r="A33" s="6"/>
      <c r="B33" s="9" t="s">
        <v>564</v>
      </c>
      <c r="C33" s="9" t="s">
        <v>641</v>
      </c>
      <c r="D33" s="9" t="s">
        <v>642</v>
      </c>
      <c r="E33" s="9"/>
      <c r="F33" s="6" t="s">
        <v>612</v>
      </c>
      <c r="G33" s="6"/>
      <c r="H33" s="6"/>
      <c r="I33" s="6"/>
      <c r="J33" s="6" t="s">
        <v>643</v>
      </c>
      <c r="K33" s="6"/>
      <c r="L33" s="6" t="s">
        <v>644</v>
      </c>
      <c r="M33" s="6" t="s">
        <v>616</v>
      </c>
    </row>
    <row r="34" spans="1:13" ht="13.5">
      <c r="A34" s="6"/>
      <c r="B34" s="9" t="s">
        <v>564</v>
      </c>
      <c r="C34" s="9" t="s">
        <v>565</v>
      </c>
      <c r="D34" s="9" t="s">
        <v>645</v>
      </c>
      <c r="E34" s="9"/>
      <c r="F34" s="6" t="s">
        <v>612</v>
      </c>
      <c r="G34" s="6"/>
      <c r="H34" s="6" t="s">
        <v>576</v>
      </c>
      <c r="I34" s="6"/>
      <c r="J34" s="6" t="s">
        <v>607</v>
      </c>
      <c r="K34" s="6"/>
      <c r="L34" s="6" t="s">
        <v>615</v>
      </c>
      <c r="M34" s="6" t="s">
        <v>609</v>
      </c>
    </row>
    <row r="35" spans="1:13" ht="22.5">
      <c r="A35" s="6"/>
      <c r="B35" s="9" t="s">
        <v>617</v>
      </c>
      <c r="C35" s="9" t="s">
        <v>646</v>
      </c>
      <c r="D35" s="9" t="s">
        <v>647</v>
      </c>
      <c r="E35" s="9"/>
      <c r="F35" s="6" t="s">
        <v>612</v>
      </c>
      <c r="G35" s="6"/>
      <c r="H35" s="6"/>
      <c r="I35" s="6"/>
      <c r="J35" s="6" t="s">
        <v>643</v>
      </c>
      <c r="K35" s="6"/>
      <c r="L35" s="6" t="s">
        <v>648</v>
      </c>
      <c r="M35" s="6" t="s">
        <v>609</v>
      </c>
    </row>
    <row r="36" spans="1:13" ht="13.5">
      <c r="A36" s="6"/>
      <c r="B36" s="9" t="s">
        <v>564</v>
      </c>
      <c r="C36" s="9" t="s">
        <v>641</v>
      </c>
      <c r="D36" s="9" t="s">
        <v>649</v>
      </c>
      <c r="E36" s="9"/>
      <c r="F36" s="6" t="s">
        <v>612</v>
      </c>
      <c r="G36" s="6"/>
      <c r="H36" s="6"/>
      <c r="I36" s="6"/>
      <c r="J36" s="6" t="s">
        <v>643</v>
      </c>
      <c r="K36" s="6"/>
      <c r="L36" s="6" t="s">
        <v>644</v>
      </c>
      <c r="M36" s="6" t="s">
        <v>609</v>
      </c>
    </row>
    <row r="37" spans="1:13" ht="19.5">
      <c r="A37" s="3" t="s">
        <v>580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3.5">
      <c r="A38" s="4" t="s">
        <v>581</v>
      </c>
      <c r="B38" s="5" t="s">
        <v>582</v>
      </c>
      <c r="C38" s="5"/>
      <c r="D38" s="5"/>
      <c r="E38" s="5"/>
      <c r="F38" s="5"/>
      <c r="G38" s="5"/>
      <c r="H38" s="5"/>
      <c r="I38" s="5"/>
      <c r="J38" s="5"/>
      <c r="K38" s="10" t="s">
        <v>313</v>
      </c>
      <c r="L38" s="10"/>
      <c r="M38" s="10"/>
    </row>
    <row r="39" spans="1:13" ht="13.5">
      <c r="A39" s="6" t="s">
        <v>583</v>
      </c>
      <c r="B39" s="7" t="s">
        <v>650</v>
      </c>
      <c r="C39" s="7"/>
      <c r="D39" s="7"/>
      <c r="E39" s="7"/>
      <c r="F39" s="7"/>
      <c r="G39" s="6" t="s">
        <v>585</v>
      </c>
      <c r="H39" s="6"/>
      <c r="I39" s="6" t="s">
        <v>586</v>
      </c>
      <c r="J39" s="6"/>
      <c r="K39" s="6"/>
      <c r="L39" s="6"/>
      <c r="M39" s="6"/>
    </row>
    <row r="40" spans="1:13" ht="13.5">
      <c r="A40" s="6" t="s">
        <v>587</v>
      </c>
      <c r="B40" s="6">
        <v>10</v>
      </c>
      <c r="C40" s="6"/>
      <c r="D40" s="6"/>
      <c r="E40" s="6"/>
      <c r="F40" s="6"/>
      <c r="G40" s="6" t="s">
        <v>588</v>
      </c>
      <c r="H40" s="6"/>
      <c r="I40" s="6" t="s">
        <v>626</v>
      </c>
      <c r="J40" s="6"/>
      <c r="K40" s="6"/>
      <c r="L40" s="6"/>
      <c r="M40" s="6"/>
    </row>
    <row r="41" spans="1:13" ht="13.5">
      <c r="A41" s="6" t="s">
        <v>589</v>
      </c>
      <c r="B41" s="8">
        <v>8.4</v>
      </c>
      <c r="C41" s="8"/>
      <c r="D41" s="8"/>
      <c r="E41" s="8"/>
      <c r="F41" s="8"/>
      <c r="G41" s="6" t="s">
        <v>590</v>
      </c>
      <c r="H41" s="6"/>
      <c r="I41" s="8">
        <v>8.4</v>
      </c>
      <c r="J41" s="8"/>
      <c r="K41" s="8"/>
      <c r="L41" s="8"/>
      <c r="M41" s="8"/>
    </row>
    <row r="42" spans="1:13" ht="13.5">
      <c r="A42" s="6"/>
      <c r="B42" s="8"/>
      <c r="C42" s="8"/>
      <c r="D42" s="8"/>
      <c r="E42" s="8"/>
      <c r="F42" s="8"/>
      <c r="G42" s="6" t="s">
        <v>591</v>
      </c>
      <c r="H42" s="6"/>
      <c r="I42" s="8"/>
      <c r="J42" s="8"/>
      <c r="K42" s="8"/>
      <c r="L42" s="8"/>
      <c r="M42" s="8"/>
    </row>
    <row r="43" spans="1:13" ht="13.5">
      <c r="A43" s="6" t="s">
        <v>592</v>
      </c>
      <c r="B43" s="9" t="s">
        <v>651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3.5">
      <c r="A44" s="6" t="s">
        <v>594</v>
      </c>
      <c r="B44" s="9" t="s">
        <v>652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3.5">
      <c r="A45" s="6" t="s">
        <v>595</v>
      </c>
      <c r="B45" s="9" t="s">
        <v>653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22.5">
      <c r="A46" s="6" t="s">
        <v>597</v>
      </c>
      <c r="B46" s="6" t="s">
        <v>557</v>
      </c>
      <c r="C46" s="6" t="s">
        <v>558</v>
      </c>
      <c r="D46" s="6" t="s">
        <v>598</v>
      </c>
      <c r="E46" s="6"/>
      <c r="F46" s="6" t="s">
        <v>599</v>
      </c>
      <c r="G46" s="6"/>
      <c r="H46" s="6" t="s">
        <v>600</v>
      </c>
      <c r="I46" s="6"/>
      <c r="J46" s="6" t="s">
        <v>601</v>
      </c>
      <c r="K46" s="6"/>
      <c r="L46" s="6" t="s">
        <v>602</v>
      </c>
      <c r="M46" s="6" t="s">
        <v>603</v>
      </c>
    </row>
    <row r="47" spans="1:13" ht="22.5">
      <c r="A47" s="6"/>
      <c r="B47" s="9" t="s">
        <v>617</v>
      </c>
      <c r="C47" s="9" t="s">
        <v>630</v>
      </c>
      <c r="D47" s="9" t="s">
        <v>654</v>
      </c>
      <c r="E47" s="9"/>
      <c r="F47" s="6" t="s">
        <v>612</v>
      </c>
      <c r="G47" s="6"/>
      <c r="H47" s="6"/>
      <c r="I47" s="6"/>
      <c r="J47" s="6" t="s">
        <v>643</v>
      </c>
      <c r="K47" s="6"/>
      <c r="L47" s="6" t="s">
        <v>655</v>
      </c>
      <c r="M47" s="6" t="s">
        <v>609</v>
      </c>
    </row>
    <row r="48" spans="1:13" ht="13.5">
      <c r="A48" s="6"/>
      <c r="B48" s="9" t="s">
        <v>564</v>
      </c>
      <c r="C48" s="9" t="s">
        <v>565</v>
      </c>
      <c r="D48" s="9" t="s">
        <v>656</v>
      </c>
      <c r="E48" s="9"/>
      <c r="F48" s="6" t="s">
        <v>612</v>
      </c>
      <c r="G48" s="6"/>
      <c r="H48" s="6" t="s">
        <v>657</v>
      </c>
      <c r="I48" s="6"/>
      <c r="J48" s="6" t="s">
        <v>607</v>
      </c>
      <c r="K48" s="6"/>
      <c r="L48" s="6" t="s">
        <v>658</v>
      </c>
      <c r="M48" s="6" t="s">
        <v>616</v>
      </c>
    </row>
    <row r="49" spans="1:13" ht="13.5">
      <c r="A49" s="6"/>
      <c r="B49" s="9" t="s">
        <v>564</v>
      </c>
      <c r="C49" s="9" t="s">
        <v>565</v>
      </c>
      <c r="D49" s="9" t="s">
        <v>659</v>
      </c>
      <c r="E49" s="9"/>
      <c r="F49" s="6" t="s">
        <v>606</v>
      </c>
      <c r="G49" s="6"/>
      <c r="H49" s="6" t="s">
        <v>660</v>
      </c>
      <c r="I49" s="6"/>
      <c r="J49" s="6" t="s">
        <v>607</v>
      </c>
      <c r="K49" s="6"/>
      <c r="L49" s="6" t="s">
        <v>661</v>
      </c>
      <c r="M49" s="6" t="s">
        <v>609</v>
      </c>
    </row>
    <row r="50" spans="1:13" ht="13.5">
      <c r="A50" s="6"/>
      <c r="B50" s="9" t="s">
        <v>564</v>
      </c>
      <c r="C50" s="9" t="s">
        <v>565</v>
      </c>
      <c r="D50" s="9" t="s">
        <v>662</v>
      </c>
      <c r="E50" s="9"/>
      <c r="F50" s="6" t="s">
        <v>612</v>
      </c>
      <c r="G50" s="6"/>
      <c r="H50" s="6" t="s">
        <v>660</v>
      </c>
      <c r="I50" s="6"/>
      <c r="J50" s="6" t="s">
        <v>607</v>
      </c>
      <c r="K50" s="6"/>
      <c r="L50" s="6" t="s">
        <v>606</v>
      </c>
      <c r="M50" s="6" t="s">
        <v>616</v>
      </c>
    </row>
    <row r="51" spans="1:13" ht="13.5">
      <c r="A51" s="6"/>
      <c r="B51" s="9" t="s">
        <v>564</v>
      </c>
      <c r="C51" s="9" t="s">
        <v>565</v>
      </c>
      <c r="D51" s="9" t="s">
        <v>663</v>
      </c>
      <c r="E51" s="9"/>
      <c r="F51" s="6" t="s">
        <v>612</v>
      </c>
      <c r="G51" s="6"/>
      <c r="H51" s="6" t="s">
        <v>660</v>
      </c>
      <c r="I51" s="6"/>
      <c r="J51" s="6" t="s">
        <v>607</v>
      </c>
      <c r="K51" s="6"/>
      <c r="L51" s="6" t="s">
        <v>606</v>
      </c>
      <c r="M51" s="6" t="s">
        <v>616</v>
      </c>
    </row>
    <row r="52" spans="1:13" ht="33.75">
      <c r="A52" s="6"/>
      <c r="B52" s="9" t="s">
        <v>573</v>
      </c>
      <c r="C52" s="9" t="s">
        <v>604</v>
      </c>
      <c r="D52" s="9" t="s">
        <v>664</v>
      </c>
      <c r="E52" s="9"/>
      <c r="F52" s="6" t="s">
        <v>612</v>
      </c>
      <c r="G52" s="6"/>
      <c r="H52" s="6" t="s">
        <v>576</v>
      </c>
      <c r="I52" s="6"/>
      <c r="J52" s="6" t="s">
        <v>607</v>
      </c>
      <c r="K52" s="6"/>
      <c r="L52" s="6" t="s">
        <v>665</v>
      </c>
      <c r="M52" s="6" t="s">
        <v>616</v>
      </c>
    </row>
    <row r="53" spans="1:13" ht="13.5">
      <c r="A53" s="6"/>
      <c r="B53" s="9" t="s">
        <v>564</v>
      </c>
      <c r="C53" s="9" t="s">
        <v>666</v>
      </c>
      <c r="D53" s="9" t="s">
        <v>667</v>
      </c>
      <c r="E53" s="9"/>
      <c r="F53" s="6" t="s">
        <v>612</v>
      </c>
      <c r="G53" s="6"/>
      <c r="H53" s="6" t="s">
        <v>576</v>
      </c>
      <c r="I53" s="6"/>
      <c r="J53" s="6" t="s">
        <v>633</v>
      </c>
      <c r="K53" s="6"/>
      <c r="L53" s="6" t="s">
        <v>624</v>
      </c>
      <c r="M53" s="6" t="s">
        <v>609</v>
      </c>
    </row>
    <row r="54" spans="1:13" ht="13.5">
      <c r="A54" s="6"/>
      <c r="B54" s="9" t="s">
        <v>564</v>
      </c>
      <c r="C54" s="9" t="s">
        <v>641</v>
      </c>
      <c r="D54" s="9" t="s">
        <v>668</v>
      </c>
      <c r="E54" s="9"/>
      <c r="F54" s="6" t="s">
        <v>612</v>
      </c>
      <c r="G54" s="6"/>
      <c r="H54" s="6" t="s">
        <v>576</v>
      </c>
      <c r="I54" s="6"/>
      <c r="J54" s="6" t="s">
        <v>633</v>
      </c>
      <c r="K54" s="6"/>
      <c r="L54" s="6" t="s">
        <v>624</v>
      </c>
      <c r="M54" s="6" t="s">
        <v>616</v>
      </c>
    </row>
    <row r="55" spans="1:13" ht="13.5">
      <c r="A55" s="6"/>
      <c r="B55" s="9" t="s">
        <v>564</v>
      </c>
      <c r="C55" s="9" t="s">
        <v>621</v>
      </c>
      <c r="D55" s="9" t="s">
        <v>669</v>
      </c>
      <c r="E55" s="9"/>
      <c r="F55" s="6" t="s">
        <v>606</v>
      </c>
      <c r="G55" s="6"/>
      <c r="H55" s="6" t="s">
        <v>576</v>
      </c>
      <c r="I55" s="6"/>
      <c r="J55" s="6" t="s">
        <v>607</v>
      </c>
      <c r="K55" s="6"/>
      <c r="L55" s="6" t="s">
        <v>608</v>
      </c>
      <c r="M55" s="6" t="s">
        <v>609</v>
      </c>
    </row>
    <row r="56" spans="1:13" ht="22.5">
      <c r="A56" s="6"/>
      <c r="B56" s="9" t="s">
        <v>617</v>
      </c>
      <c r="C56" s="9" t="s">
        <v>618</v>
      </c>
      <c r="D56" s="9" t="s">
        <v>670</v>
      </c>
      <c r="E56" s="9"/>
      <c r="F56" s="6" t="s">
        <v>612</v>
      </c>
      <c r="G56" s="6"/>
      <c r="H56" s="6" t="s">
        <v>576</v>
      </c>
      <c r="I56" s="6"/>
      <c r="J56" s="6" t="s">
        <v>671</v>
      </c>
      <c r="K56" s="6"/>
      <c r="L56" s="6" t="s">
        <v>606</v>
      </c>
      <c r="M56" s="6" t="s">
        <v>609</v>
      </c>
    </row>
    <row r="57" spans="1:13" ht="19.5">
      <c r="A57" s="3" t="s">
        <v>580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3.5">
      <c r="A58" s="4" t="s">
        <v>581</v>
      </c>
      <c r="B58" s="5" t="s">
        <v>582</v>
      </c>
      <c r="C58" s="5"/>
      <c r="D58" s="5"/>
      <c r="E58" s="5"/>
      <c r="F58" s="5"/>
      <c r="G58" s="5"/>
      <c r="H58" s="5"/>
      <c r="I58" s="5"/>
      <c r="J58" s="5"/>
      <c r="K58" s="10" t="s">
        <v>313</v>
      </c>
      <c r="L58" s="10"/>
      <c r="M58" s="10"/>
    </row>
    <row r="59" spans="1:13" ht="13.5">
      <c r="A59" s="6" t="s">
        <v>583</v>
      </c>
      <c r="B59" s="7" t="s">
        <v>672</v>
      </c>
      <c r="C59" s="7"/>
      <c r="D59" s="7"/>
      <c r="E59" s="7"/>
      <c r="F59" s="7"/>
      <c r="G59" s="6" t="s">
        <v>585</v>
      </c>
      <c r="H59" s="6"/>
      <c r="I59" s="6" t="s">
        <v>586</v>
      </c>
      <c r="J59" s="6"/>
      <c r="K59" s="6"/>
      <c r="L59" s="6"/>
      <c r="M59" s="6"/>
    </row>
    <row r="60" spans="1:13" ht="13.5">
      <c r="A60" s="6" t="s">
        <v>587</v>
      </c>
      <c r="B60" s="6">
        <v>10</v>
      </c>
      <c r="C60" s="6"/>
      <c r="D60" s="6"/>
      <c r="E60" s="6"/>
      <c r="F60" s="6"/>
      <c r="G60" s="6" t="s">
        <v>588</v>
      </c>
      <c r="H60" s="6"/>
      <c r="I60" s="6" t="s">
        <v>626</v>
      </c>
      <c r="J60" s="6"/>
      <c r="K60" s="6"/>
      <c r="L60" s="6"/>
      <c r="M60" s="6"/>
    </row>
    <row r="61" spans="1:13" ht="13.5">
      <c r="A61" s="6" t="s">
        <v>589</v>
      </c>
      <c r="B61" s="8">
        <v>70</v>
      </c>
      <c r="C61" s="8"/>
      <c r="D61" s="8"/>
      <c r="E61" s="8"/>
      <c r="F61" s="8"/>
      <c r="G61" s="6" t="s">
        <v>590</v>
      </c>
      <c r="H61" s="6"/>
      <c r="I61" s="8">
        <v>70</v>
      </c>
      <c r="J61" s="8"/>
      <c r="K61" s="8"/>
      <c r="L61" s="8"/>
      <c r="M61" s="8"/>
    </row>
    <row r="62" spans="1:13" ht="13.5">
      <c r="A62" s="6"/>
      <c r="B62" s="8"/>
      <c r="C62" s="8"/>
      <c r="D62" s="8"/>
      <c r="E62" s="8"/>
      <c r="F62" s="8"/>
      <c r="G62" s="6" t="s">
        <v>591</v>
      </c>
      <c r="H62" s="6"/>
      <c r="I62" s="8"/>
      <c r="J62" s="8"/>
      <c r="K62" s="8"/>
      <c r="L62" s="8"/>
      <c r="M62" s="8"/>
    </row>
    <row r="63" spans="1:13" ht="13.5">
      <c r="A63" s="6" t="s">
        <v>592</v>
      </c>
      <c r="B63" s="9" t="s">
        <v>673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13.5">
      <c r="A64" s="6" t="s">
        <v>594</v>
      </c>
      <c r="B64" s="9" t="s">
        <v>628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3.5">
      <c r="A65" s="6" t="s">
        <v>595</v>
      </c>
      <c r="B65" s="9" t="s">
        <v>674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22.5">
      <c r="A66" s="6" t="s">
        <v>597</v>
      </c>
      <c r="B66" s="6" t="s">
        <v>557</v>
      </c>
      <c r="C66" s="6" t="s">
        <v>558</v>
      </c>
      <c r="D66" s="6" t="s">
        <v>598</v>
      </c>
      <c r="E66" s="6"/>
      <c r="F66" s="6" t="s">
        <v>599</v>
      </c>
      <c r="G66" s="6"/>
      <c r="H66" s="6" t="s">
        <v>600</v>
      </c>
      <c r="I66" s="6"/>
      <c r="J66" s="6" t="s">
        <v>601</v>
      </c>
      <c r="K66" s="6"/>
      <c r="L66" s="6" t="s">
        <v>602</v>
      </c>
      <c r="M66" s="6" t="s">
        <v>603</v>
      </c>
    </row>
    <row r="67" spans="1:13" ht="22.5">
      <c r="A67" s="6"/>
      <c r="B67" s="9" t="s">
        <v>617</v>
      </c>
      <c r="C67" s="9" t="s">
        <v>675</v>
      </c>
      <c r="D67" s="9" t="s">
        <v>676</v>
      </c>
      <c r="E67" s="9"/>
      <c r="F67" s="6" t="s">
        <v>615</v>
      </c>
      <c r="G67" s="6"/>
      <c r="H67" s="6" t="s">
        <v>677</v>
      </c>
      <c r="I67" s="6"/>
      <c r="J67" s="6" t="s">
        <v>607</v>
      </c>
      <c r="K67" s="6"/>
      <c r="L67" s="6" t="s">
        <v>678</v>
      </c>
      <c r="M67" s="6" t="s">
        <v>616</v>
      </c>
    </row>
    <row r="68" spans="1:13" ht="13.5">
      <c r="A68" s="6"/>
      <c r="B68" s="9" t="s">
        <v>564</v>
      </c>
      <c r="C68" s="9" t="s">
        <v>621</v>
      </c>
      <c r="D68" s="9" t="s">
        <v>679</v>
      </c>
      <c r="E68" s="9"/>
      <c r="F68" s="6" t="s">
        <v>623</v>
      </c>
      <c r="G68" s="6"/>
      <c r="H68" s="6" t="s">
        <v>660</v>
      </c>
      <c r="I68" s="6"/>
      <c r="J68" s="6" t="s">
        <v>607</v>
      </c>
      <c r="K68" s="6"/>
      <c r="L68" s="6" t="s">
        <v>680</v>
      </c>
      <c r="M68" s="6" t="s">
        <v>616</v>
      </c>
    </row>
    <row r="69" spans="1:13" ht="13.5">
      <c r="A69" s="6"/>
      <c r="B69" s="9" t="s">
        <v>564</v>
      </c>
      <c r="C69" s="9" t="s">
        <v>565</v>
      </c>
      <c r="D69" s="9" t="s">
        <v>681</v>
      </c>
      <c r="E69" s="9"/>
      <c r="F69" s="6" t="s">
        <v>623</v>
      </c>
      <c r="G69" s="6"/>
      <c r="H69" s="6" t="s">
        <v>660</v>
      </c>
      <c r="I69" s="6"/>
      <c r="J69" s="6" t="s">
        <v>633</v>
      </c>
      <c r="K69" s="6"/>
      <c r="L69" s="6" t="s">
        <v>682</v>
      </c>
      <c r="M69" s="6" t="s">
        <v>616</v>
      </c>
    </row>
    <row r="70" spans="1:13" ht="22.5">
      <c r="A70" s="6"/>
      <c r="B70" s="9" t="s">
        <v>573</v>
      </c>
      <c r="C70" s="9" t="s">
        <v>573</v>
      </c>
      <c r="D70" s="9" t="s">
        <v>683</v>
      </c>
      <c r="E70" s="9"/>
      <c r="F70" s="6" t="s">
        <v>606</v>
      </c>
      <c r="G70" s="6"/>
      <c r="H70" s="6" t="s">
        <v>576</v>
      </c>
      <c r="I70" s="6"/>
      <c r="J70" s="6" t="s">
        <v>607</v>
      </c>
      <c r="K70" s="6"/>
      <c r="L70" s="6" t="s">
        <v>608</v>
      </c>
      <c r="M70" s="6" t="s">
        <v>609</v>
      </c>
    </row>
    <row r="71" spans="1:13" ht="33.75">
      <c r="A71" s="6"/>
      <c r="B71" s="9" t="s">
        <v>573</v>
      </c>
      <c r="C71" s="9" t="s">
        <v>604</v>
      </c>
      <c r="D71" s="9" t="s">
        <v>684</v>
      </c>
      <c r="E71" s="9"/>
      <c r="F71" s="6" t="s">
        <v>606</v>
      </c>
      <c r="G71" s="6"/>
      <c r="H71" s="6" t="s">
        <v>576</v>
      </c>
      <c r="I71" s="6"/>
      <c r="J71" s="6" t="s">
        <v>607</v>
      </c>
      <c r="K71" s="6"/>
      <c r="L71" s="6" t="s">
        <v>608</v>
      </c>
      <c r="M71" s="6" t="s">
        <v>609</v>
      </c>
    </row>
    <row r="72" spans="1:13" ht="19.5">
      <c r="A72" s="3" t="s">
        <v>580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3.5">
      <c r="A73" s="4" t="s">
        <v>581</v>
      </c>
      <c r="B73" s="5" t="s">
        <v>582</v>
      </c>
      <c r="C73" s="5"/>
      <c r="D73" s="5"/>
      <c r="E73" s="5"/>
      <c r="F73" s="5"/>
      <c r="G73" s="5"/>
      <c r="H73" s="5"/>
      <c r="I73" s="5"/>
      <c r="J73" s="5"/>
      <c r="K73" s="10" t="s">
        <v>313</v>
      </c>
      <c r="L73" s="10"/>
      <c r="M73" s="10"/>
    </row>
    <row r="74" spans="1:13" ht="13.5">
      <c r="A74" s="6" t="s">
        <v>583</v>
      </c>
      <c r="B74" s="7" t="s">
        <v>685</v>
      </c>
      <c r="C74" s="7"/>
      <c r="D74" s="7"/>
      <c r="E74" s="7"/>
      <c r="F74" s="7"/>
      <c r="G74" s="6" t="s">
        <v>585</v>
      </c>
      <c r="H74" s="6"/>
      <c r="I74" s="6" t="s">
        <v>586</v>
      </c>
      <c r="J74" s="6"/>
      <c r="K74" s="6"/>
      <c r="L74" s="6"/>
      <c r="M74" s="6"/>
    </row>
    <row r="75" spans="1:13" ht="13.5">
      <c r="A75" s="6" t="s">
        <v>587</v>
      </c>
      <c r="B75" s="6">
        <v>10</v>
      </c>
      <c r="C75" s="6"/>
      <c r="D75" s="6"/>
      <c r="E75" s="6"/>
      <c r="F75" s="6"/>
      <c r="G75" s="6" t="s">
        <v>588</v>
      </c>
      <c r="H75" s="6"/>
      <c r="I75" s="6" t="s">
        <v>626</v>
      </c>
      <c r="J75" s="6"/>
      <c r="K75" s="6"/>
      <c r="L75" s="6"/>
      <c r="M75" s="6"/>
    </row>
    <row r="76" spans="1:13" ht="13.5">
      <c r="A76" s="6" t="s">
        <v>589</v>
      </c>
      <c r="B76" s="8">
        <v>10</v>
      </c>
      <c r="C76" s="8"/>
      <c r="D76" s="8"/>
      <c r="E76" s="8"/>
      <c r="F76" s="8"/>
      <c r="G76" s="6" t="s">
        <v>590</v>
      </c>
      <c r="H76" s="6"/>
      <c r="I76" s="8"/>
      <c r="J76" s="8"/>
      <c r="K76" s="8"/>
      <c r="L76" s="8"/>
      <c r="M76" s="8"/>
    </row>
    <row r="77" spans="1:13" ht="13.5">
      <c r="A77" s="6"/>
      <c r="B77" s="8"/>
      <c r="C77" s="8"/>
      <c r="D77" s="8"/>
      <c r="E77" s="8"/>
      <c r="F77" s="8"/>
      <c r="G77" s="6" t="s">
        <v>591</v>
      </c>
      <c r="H77" s="6"/>
      <c r="I77" s="8">
        <v>10</v>
      </c>
      <c r="J77" s="8"/>
      <c r="K77" s="8"/>
      <c r="L77" s="8"/>
      <c r="M77" s="8"/>
    </row>
    <row r="78" spans="1:13" ht="13.5">
      <c r="A78" s="6" t="s">
        <v>592</v>
      </c>
      <c r="B78" s="9" t="s">
        <v>686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 ht="13.5">
      <c r="A79" s="6" t="s">
        <v>594</v>
      </c>
      <c r="B79" s="9" t="s">
        <v>687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 ht="13.5">
      <c r="A80" s="6" t="s">
        <v>595</v>
      </c>
      <c r="B80" s="9" t="s">
        <v>688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ht="22.5">
      <c r="A81" s="6" t="s">
        <v>597</v>
      </c>
      <c r="B81" s="6" t="s">
        <v>557</v>
      </c>
      <c r="C81" s="6" t="s">
        <v>558</v>
      </c>
      <c r="D81" s="6" t="s">
        <v>598</v>
      </c>
      <c r="E81" s="6"/>
      <c r="F81" s="6" t="s">
        <v>599</v>
      </c>
      <c r="G81" s="6"/>
      <c r="H81" s="6" t="s">
        <v>600</v>
      </c>
      <c r="I81" s="6"/>
      <c r="J81" s="6" t="s">
        <v>601</v>
      </c>
      <c r="K81" s="6"/>
      <c r="L81" s="6" t="s">
        <v>602</v>
      </c>
      <c r="M81" s="6" t="s">
        <v>603</v>
      </c>
    </row>
    <row r="82" spans="1:13" ht="22.5">
      <c r="A82" s="6"/>
      <c r="B82" s="9" t="s">
        <v>617</v>
      </c>
      <c r="C82" s="9" t="s">
        <v>646</v>
      </c>
      <c r="D82" s="9" t="s">
        <v>689</v>
      </c>
      <c r="E82" s="9"/>
      <c r="F82" s="6" t="s">
        <v>615</v>
      </c>
      <c r="G82" s="6"/>
      <c r="H82" s="6"/>
      <c r="I82" s="6"/>
      <c r="J82" s="6" t="s">
        <v>643</v>
      </c>
      <c r="K82" s="6"/>
      <c r="L82" s="6" t="s">
        <v>690</v>
      </c>
      <c r="M82" s="6" t="s">
        <v>616</v>
      </c>
    </row>
    <row r="83" spans="1:13" ht="13.5">
      <c r="A83" s="6"/>
      <c r="B83" s="9" t="s">
        <v>564</v>
      </c>
      <c r="C83" s="9" t="s">
        <v>621</v>
      </c>
      <c r="D83" s="9" t="s">
        <v>691</v>
      </c>
      <c r="E83" s="9"/>
      <c r="F83" s="6" t="s">
        <v>615</v>
      </c>
      <c r="G83" s="6"/>
      <c r="H83" s="6"/>
      <c r="I83" s="6"/>
      <c r="J83" s="6" t="s">
        <v>643</v>
      </c>
      <c r="K83" s="6"/>
      <c r="L83" s="6" t="s">
        <v>692</v>
      </c>
      <c r="M83" s="6" t="s">
        <v>616</v>
      </c>
    </row>
    <row r="84" spans="1:13" ht="33.75">
      <c r="A84" s="6"/>
      <c r="B84" s="9" t="s">
        <v>573</v>
      </c>
      <c r="C84" s="9" t="s">
        <v>604</v>
      </c>
      <c r="D84" s="9" t="s">
        <v>693</v>
      </c>
      <c r="E84" s="9"/>
      <c r="F84" s="6" t="s">
        <v>612</v>
      </c>
      <c r="G84" s="6"/>
      <c r="H84" s="6" t="s">
        <v>576</v>
      </c>
      <c r="I84" s="6"/>
      <c r="J84" s="6" t="s">
        <v>643</v>
      </c>
      <c r="K84" s="6"/>
      <c r="L84" s="6" t="s">
        <v>608</v>
      </c>
      <c r="M84" s="6" t="s">
        <v>609</v>
      </c>
    </row>
    <row r="85" spans="1:13" ht="13.5">
      <c r="A85" s="6"/>
      <c r="B85" s="9" t="s">
        <v>564</v>
      </c>
      <c r="C85" s="9" t="s">
        <v>565</v>
      </c>
      <c r="D85" s="9" t="s">
        <v>694</v>
      </c>
      <c r="E85" s="9"/>
      <c r="F85" s="6" t="s">
        <v>623</v>
      </c>
      <c r="G85" s="6"/>
      <c r="H85" s="6" t="s">
        <v>660</v>
      </c>
      <c r="I85" s="6"/>
      <c r="J85" s="6" t="s">
        <v>633</v>
      </c>
      <c r="K85" s="6"/>
      <c r="L85" s="6" t="s">
        <v>695</v>
      </c>
      <c r="M85" s="6" t="s">
        <v>616</v>
      </c>
    </row>
    <row r="86" spans="1:13" ht="13.5">
      <c r="A86" s="6"/>
      <c r="B86" s="9" t="s">
        <v>564</v>
      </c>
      <c r="C86" s="9" t="s">
        <v>565</v>
      </c>
      <c r="D86" s="9" t="s">
        <v>696</v>
      </c>
      <c r="E86" s="9"/>
      <c r="F86" s="6" t="s">
        <v>612</v>
      </c>
      <c r="G86" s="6"/>
      <c r="H86" s="6" t="s">
        <v>697</v>
      </c>
      <c r="I86" s="6"/>
      <c r="J86" s="6" t="s">
        <v>607</v>
      </c>
      <c r="K86" s="6"/>
      <c r="L86" s="6" t="s">
        <v>698</v>
      </c>
      <c r="M86" s="6" t="s">
        <v>609</v>
      </c>
    </row>
    <row r="87" spans="1:13" ht="19.5">
      <c r="A87" s="3" t="s">
        <v>580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3.5">
      <c r="A88" s="4" t="s">
        <v>581</v>
      </c>
      <c r="B88" s="5" t="s">
        <v>582</v>
      </c>
      <c r="C88" s="5"/>
      <c r="D88" s="5"/>
      <c r="E88" s="5"/>
      <c r="F88" s="5"/>
      <c r="G88" s="5"/>
      <c r="H88" s="5"/>
      <c r="I88" s="5"/>
      <c r="J88" s="5"/>
      <c r="K88" s="10" t="s">
        <v>313</v>
      </c>
      <c r="L88" s="10"/>
      <c r="M88" s="10"/>
    </row>
    <row r="89" spans="1:13" ht="13.5">
      <c r="A89" s="6" t="s">
        <v>583</v>
      </c>
      <c r="B89" s="7" t="s">
        <v>699</v>
      </c>
      <c r="C89" s="7"/>
      <c r="D89" s="7"/>
      <c r="E89" s="7"/>
      <c r="F89" s="7"/>
      <c r="G89" s="6" t="s">
        <v>585</v>
      </c>
      <c r="H89" s="6"/>
      <c r="I89" s="6" t="s">
        <v>586</v>
      </c>
      <c r="J89" s="6"/>
      <c r="K89" s="6"/>
      <c r="L89" s="6"/>
      <c r="M89" s="6"/>
    </row>
    <row r="90" spans="1:13" ht="13.5">
      <c r="A90" s="6" t="s">
        <v>587</v>
      </c>
      <c r="B90" s="6">
        <v>10</v>
      </c>
      <c r="C90" s="6"/>
      <c r="D90" s="6"/>
      <c r="E90" s="6"/>
      <c r="F90" s="6"/>
      <c r="G90" s="6" t="s">
        <v>588</v>
      </c>
      <c r="H90" s="6"/>
      <c r="I90" s="6" t="s">
        <v>626</v>
      </c>
      <c r="J90" s="6"/>
      <c r="K90" s="6"/>
      <c r="L90" s="6"/>
      <c r="M90" s="6"/>
    </row>
    <row r="91" spans="1:13" ht="13.5">
      <c r="A91" s="6" t="s">
        <v>589</v>
      </c>
      <c r="B91" s="8">
        <v>22</v>
      </c>
      <c r="C91" s="8"/>
      <c r="D91" s="8"/>
      <c r="E91" s="8"/>
      <c r="F91" s="8"/>
      <c r="G91" s="6" t="s">
        <v>590</v>
      </c>
      <c r="H91" s="6"/>
      <c r="I91" s="8"/>
      <c r="J91" s="8"/>
      <c r="K91" s="8"/>
      <c r="L91" s="8"/>
      <c r="M91" s="8"/>
    </row>
    <row r="92" spans="1:13" ht="13.5">
      <c r="A92" s="6"/>
      <c r="B92" s="8"/>
      <c r="C92" s="8"/>
      <c r="D92" s="8"/>
      <c r="E92" s="8"/>
      <c r="F92" s="8"/>
      <c r="G92" s="6" t="s">
        <v>591</v>
      </c>
      <c r="H92" s="6"/>
      <c r="I92" s="8">
        <v>22</v>
      </c>
      <c r="J92" s="8"/>
      <c r="K92" s="8"/>
      <c r="L92" s="8"/>
      <c r="M92" s="8"/>
    </row>
    <row r="93" spans="1:13" ht="13.5">
      <c r="A93" s="6" t="s">
        <v>592</v>
      </c>
      <c r="B93" s="9" t="s">
        <v>700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ht="13.5">
      <c r="A94" s="6" t="s">
        <v>594</v>
      </c>
      <c r="B94" s="9" t="s">
        <v>701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13.5">
      <c r="A95" s="6" t="s">
        <v>595</v>
      </c>
      <c r="B95" s="9" t="s">
        <v>700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22.5">
      <c r="A96" s="6" t="s">
        <v>597</v>
      </c>
      <c r="B96" s="6" t="s">
        <v>557</v>
      </c>
      <c r="C96" s="6" t="s">
        <v>558</v>
      </c>
      <c r="D96" s="6" t="s">
        <v>598</v>
      </c>
      <c r="E96" s="6"/>
      <c r="F96" s="6" t="s">
        <v>599</v>
      </c>
      <c r="G96" s="6"/>
      <c r="H96" s="6" t="s">
        <v>600</v>
      </c>
      <c r="I96" s="6"/>
      <c r="J96" s="6" t="s">
        <v>601</v>
      </c>
      <c r="K96" s="6"/>
      <c r="L96" s="6" t="s">
        <v>602</v>
      </c>
      <c r="M96" s="6" t="s">
        <v>603</v>
      </c>
    </row>
    <row r="97" spans="1:13" ht="13.5">
      <c r="A97" s="6"/>
      <c r="B97" s="9" t="s">
        <v>564</v>
      </c>
      <c r="C97" s="9" t="s">
        <v>565</v>
      </c>
      <c r="D97" s="9" t="s">
        <v>702</v>
      </c>
      <c r="E97" s="9"/>
      <c r="F97" s="6" t="s">
        <v>615</v>
      </c>
      <c r="G97" s="6"/>
      <c r="H97" s="6" t="s">
        <v>703</v>
      </c>
      <c r="I97" s="6"/>
      <c r="J97" s="6" t="s">
        <v>607</v>
      </c>
      <c r="K97" s="6"/>
      <c r="L97" s="6" t="s">
        <v>704</v>
      </c>
      <c r="M97" s="6" t="s">
        <v>616</v>
      </c>
    </row>
    <row r="98" spans="1:13" ht="22.5">
      <c r="A98" s="6"/>
      <c r="B98" s="9" t="s">
        <v>617</v>
      </c>
      <c r="C98" s="9" t="s">
        <v>630</v>
      </c>
      <c r="D98" s="9" t="s">
        <v>705</v>
      </c>
      <c r="E98" s="9"/>
      <c r="F98" s="6" t="s">
        <v>615</v>
      </c>
      <c r="G98" s="6"/>
      <c r="H98" s="6"/>
      <c r="I98" s="6"/>
      <c r="J98" s="6" t="s">
        <v>643</v>
      </c>
      <c r="K98" s="6"/>
      <c r="L98" s="6" t="s">
        <v>706</v>
      </c>
      <c r="M98" s="6" t="s">
        <v>616</v>
      </c>
    </row>
    <row r="99" spans="1:13" ht="13.5">
      <c r="A99" s="6"/>
      <c r="B99" s="9" t="s">
        <v>564</v>
      </c>
      <c r="C99" s="9" t="s">
        <v>565</v>
      </c>
      <c r="D99" s="9" t="s">
        <v>707</v>
      </c>
      <c r="E99" s="9"/>
      <c r="F99" s="6" t="s">
        <v>615</v>
      </c>
      <c r="G99" s="6"/>
      <c r="H99" s="6" t="s">
        <v>703</v>
      </c>
      <c r="I99" s="6"/>
      <c r="J99" s="6" t="s">
        <v>607</v>
      </c>
      <c r="K99" s="6"/>
      <c r="L99" s="6" t="s">
        <v>708</v>
      </c>
      <c r="M99" s="6" t="s">
        <v>616</v>
      </c>
    </row>
    <row r="100" spans="1:13" ht="13.5">
      <c r="A100" s="6"/>
      <c r="B100" s="9" t="s">
        <v>564</v>
      </c>
      <c r="C100" s="9" t="s">
        <v>565</v>
      </c>
      <c r="D100" s="9" t="s">
        <v>709</v>
      </c>
      <c r="E100" s="9"/>
      <c r="F100" s="6" t="s">
        <v>615</v>
      </c>
      <c r="G100" s="6"/>
      <c r="H100" s="6" t="s">
        <v>703</v>
      </c>
      <c r="I100" s="6"/>
      <c r="J100" s="6" t="s">
        <v>607</v>
      </c>
      <c r="K100" s="6"/>
      <c r="L100" s="6" t="s">
        <v>708</v>
      </c>
      <c r="M100" s="6" t="s">
        <v>609</v>
      </c>
    </row>
    <row r="101" spans="1:13" ht="33.75">
      <c r="A101" s="6"/>
      <c r="B101" s="9" t="s">
        <v>573</v>
      </c>
      <c r="C101" s="9" t="s">
        <v>604</v>
      </c>
      <c r="D101" s="9" t="s">
        <v>575</v>
      </c>
      <c r="E101" s="9"/>
      <c r="F101" s="6" t="s">
        <v>612</v>
      </c>
      <c r="G101" s="6"/>
      <c r="H101" s="6" t="s">
        <v>576</v>
      </c>
      <c r="I101" s="6"/>
      <c r="J101" s="6" t="s">
        <v>607</v>
      </c>
      <c r="K101" s="6"/>
      <c r="L101" s="6" t="s">
        <v>608</v>
      </c>
      <c r="M101" s="6" t="s">
        <v>609</v>
      </c>
    </row>
    <row r="102" spans="1:13" ht="19.5">
      <c r="A102" s="3" t="s">
        <v>580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3.5">
      <c r="A103" s="4" t="s">
        <v>581</v>
      </c>
      <c r="B103" s="5" t="s">
        <v>582</v>
      </c>
      <c r="C103" s="5"/>
      <c r="D103" s="5"/>
      <c r="E103" s="5"/>
      <c r="F103" s="5"/>
      <c r="G103" s="5"/>
      <c r="H103" s="5"/>
      <c r="I103" s="5"/>
      <c r="J103" s="5"/>
      <c r="K103" s="10" t="s">
        <v>313</v>
      </c>
      <c r="L103" s="10"/>
      <c r="M103" s="10"/>
    </row>
    <row r="104" spans="1:13" ht="13.5">
      <c r="A104" s="6" t="s">
        <v>583</v>
      </c>
      <c r="B104" s="7" t="s">
        <v>710</v>
      </c>
      <c r="C104" s="7"/>
      <c r="D104" s="7"/>
      <c r="E104" s="7"/>
      <c r="F104" s="7"/>
      <c r="G104" s="6" t="s">
        <v>585</v>
      </c>
      <c r="H104" s="6"/>
      <c r="I104" s="6" t="s">
        <v>586</v>
      </c>
      <c r="J104" s="6"/>
      <c r="K104" s="6"/>
      <c r="L104" s="6"/>
      <c r="M104" s="6"/>
    </row>
    <row r="105" spans="1:13" ht="13.5">
      <c r="A105" s="6" t="s">
        <v>587</v>
      </c>
      <c r="B105" s="6">
        <v>10</v>
      </c>
      <c r="C105" s="6"/>
      <c r="D105" s="6"/>
      <c r="E105" s="6"/>
      <c r="F105" s="6"/>
      <c r="G105" s="6" t="s">
        <v>588</v>
      </c>
      <c r="H105" s="6"/>
      <c r="I105" s="6" t="s">
        <v>626</v>
      </c>
      <c r="J105" s="6"/>
      <c r="K105" s="6"/>
      <c r="L105" s="6"/>
      <c r="M105" s="6"/>
    </row>
    <row r="106" spans="1:13" ht="13.5">
      <c r="A106" s="6" t="s">
        <v>589</v>
      </c>
      <c r="B106" s="8">
        <v>12</v>
      </c>
      <c r="C106" s="8"/>
      <c r="D106" s="8"/>
      <c r="E106" s="8"/>
      <c r="F106" s="8"/>
      <c r="G106" s="6" t="s">
        <v>590</v>
      </c>
      <c r="H106" s="6"/>
      <c r="I106" s="8"/>
      <c r="J106" s="8"/>
      <c r="K106" s="8"/>
      <c r="L106" s="8"/>
      <c r="M106" s="8"/>
    </row>
    <row r="107" spans="1:13" ht="13.5">
      <c r="A107" s="6"/>
      <c r="B107" s="8"/>
      <c r="C107" s="8"/>
      <c r="D107" s="8"/>
      <c r="E107" s="8"/>
      <c r="F107" s="8"/>
      <c r="G107" s="6" t="s">
        <v>591</v>
      </c>
      <c r="H107" s="6"/>
      <c r="I107" s="8">
        <v>12</v>
      </c>
      <c r="J107" s="8"/>
      <c r="K107" s="8"/>
      <c r="L107" s="8"/>
      <c r="M107" s="8"/>
    </row>
    <row r="108" spans="1:13" ht="13.5">
      <c r="A108" s="6" t="s">
        <v>592</v>
      </c>
      <c r="B108" s="9" t="s">
        <v>711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ht="13.5">
      <c r="A109" s="6" t="s">
        <v>594</v>
      </c>
      <c r="B109" s="9" t="s">
        <v>701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ht="13.5">
      <c r="A110" s="6" t="s">
        <v>595</v>
      </c>
      <c r="B110" s="9" t="s">
        <v>712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ht="22.5">
      <c r="A111" s="6" t="s">
        <v>597</v>
      </c>
      <c r="B111" s="6" t="s">
        <v>557</v>
      </c>
      <c r="C111" s="6" t="s">
        <v>558</v>
      </c>
      <c r="D111" s="6" t="s">
        <v>598</v>
      </c>
      <c r="E111" s="6"/>
      <c r="F111" s="6" t="s">
        <v>599</v>
      </c>
      <c r="G111" s="6"/>
      <c r="H111" s="6" t="s">
        <v>600</v>
      </c>
      <c r="I111" s="6"/>
      <c r="J111" s="6" t="s">
        <v>601</v>
      </c>
      <c r="K111" s="6"/>
      <c r="L111" s="6" t="s">
        <v>602</v>
      </c>
      <c r="M111" s="6" t="s">
        <v>603</v>
      </c>
    </row>
    <row r="112" spans="1:13" ht="13.5">
      <c r="A112" s="6"/>
      <c r="B112" s="9" t="s">
        <v>564</v>
      </c>
      <c r="C112" s="9" t="s">
        <v>621</v>
      </c>
      <c r="D112" s="9" t="s">
        <v>713</v>
      </c>
      <c r="E112" s="9"/>
      <c r="F112" s="6" t="s">
        <v>615</v>
      </c>
      <c r="G112" s="6"/>
      <c r="H112" s="6" t="s">
        <v>576</v>
      </c>
      <c r="I112" s="6"/>
      <c r="J112" s="6" t="s">
        <v>633</v>
      </c>
      <c r="K112" s="6"/>
      <c r="L112" s="6" t="s">
        <v>624</v>
      </c>
      <c r="M112" s="6" t="s">
        <v>616</v>
      </c>
    </row>
    <row r="113" spans="1:13" ht="13.5">
      <c r="A113" s="6"/>
      <c r="B113" s="9" t="s">
        <v>564</v>
      </c>
      <c r="C113" s="9" t="s">
        <v>565</v>
      </c>
      <c r="D113" s="9" t="s">
        <v>645</v>
      </c>
      <c r="E113" s="9"/>
      <c r="F113" s="6" t="s">
        <v>615</v>
      </c>
      <c r="G113" s="6"/>
      <c r="H113" s="6" t="s">
        <v>576</v>
      </c>
      <c r="I113" s="6"/>
      <c r="J113" s="6" t="s">
        <v>607</v>
      </c>
      <c r="K113" s="6"/>
      <c r="L113" s="6" t="s">
        <v>615</v>
      </c>
      <c r="M113" s="6" t="s">
        <v>616</v>
      </c>
    </row>
    <row r="114" spans="1:13" ht="22.5">
      <c r="A114" s="6"/>
      <c r="B114" s="9" t="s">
        <v>617</v>
      </c>
      <c r="C114" s="9" t="s">
        <v>630</v>
      </c>
      <c r="D114" s="9" t="s">
        <v>631</v>
      </c>
      <c r="E114" s="9"/>
      <c r="F114" s="6" t="s">
        <v>615</v>
      </c>
      <c r="G114" s="6"/>
      <c r="H114" s="6" t="s">
        <v>576</v>
      </c>
      <c r="I114" s="6"/>
      <c r="J114" s="6" t="s">
        <v>607</v>
      </c>
      <c r="K114" s="6"/>
      <c r="L114" s="6" t="s">
        <v>612</v>
      </c>
      <c r="M114" s="6" t="s">
        <v>609</v>
      </c>
    </row>
    <row r="115" spans="1:13" ht="13.5">
      <c r="A115" s="6"/>
      <c r="B115" s="9" t="s">
        <v>564</v>
      </c>
      <c r="C115" s="9" t="s">
        <v>565</v>
      </c>
      <c r="D115" s="9" t="s">
        <v>638</v>
      </c>
      <c r="E115" s="9"/>
      <c r="F115" s="6" t="s">
        <v>615</v>
      </c>
      <c r="G115" s="6"/>
      <c r="H115" s="6" t="s">
        <v>639</v>
      </c>
      <c r="I115" s="6"/>
      <c r="J115" s="6" t="s">
        <v>607</v>
      </c>
      <c r="K115" s="6"/>
      <c r="L115" s="6" t="s">
        <v>640</v>
      </c>
      <c r="M115" s="6" t="s">
        <v>616</v>
      </c>
    </row>
    <row r="116" spans="1:13" ht="22.5">
      <c r="A116" s="6"/>
      <c r="B116" s="9" t="s">
        <v>617</v>
      </c>
      <c r="C116" s="9" t="s">
        <v>714</v>
      </c>
      <c r="D116" s="9" t="s">
        <v>647</v>
      </c>
      <c r="E116" s="9"/>
      <c r="F116" s="6" t="s">
        <v>612</v>
      </c>
      <c r="G116" s="6"/>
      <c r="H116" s="6"/>
      <c r="I116" s="6"/>
      <c r="J116" s="6" t="s">
        <v>643</v>
      </c>
      <c r="K116" s="6"/>
      <c r="L116" s="6" t="s">
        <v>715</v>
      </c>
      <c r="M116" s="6" t="s">
        <v>609</v>
      </c>
    </row>
    <row r="117" spans="1:13" ht="19.5">
      <c r="A117" s="3" t="s">
        <v>580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3.5">
      <c r="A118" s="4" t="s">
        <v>581</v>
      </c>
      <c r="B118" s="5" t="s">
        <v>582</v>
      </c>
      <c r="C118" s="5"/>
      <c r="D118" s="5"/>
      <c r="E118" s="5"/>
      <c r="F118" s="5"/>
      <c r="G118" s="5"/>
      <c r="H118" s="5"/>
      <c r="I118" s="5"/>
      <c r="J118" s="5"/>
      <c r="K118" s="10" t="s">
        <v>313</v>
      </c>
      <c r="L118" s="10"/>
      <c r="M118" s="10"/>
    </row>
    <row r="119" spans="1:13" ht="13.5">
      <c r="A119" s="6" t="s">
        <v>583</v>
      </c>
      <c r="B119" s="7" t="s">
        <v>716</v>
      </c>
      <c r="C119" s="7"/>
      <c r="D119" s="7"/>
      <c r="E119" s="7"/>
      <c r="F119" s="7"/>
      <c r="G119" s="6" t="s">
        <v>585</v>
      </c>
      <c r="H119" s="6"/>
      <c r="I119" s="6" t="s">
        <v>586</v>
      </c>
      <c r="J119" s="6"/>
      <c r="K119" s="6"/>
      <c r="L119" s="6"/>
      <c r="M119" s="6"/>
    </row>
    <row r="120" spans="1:13" ht="13.5">
      <c r="A120" s="6" t="s">
        <v>587</v>
      </c>
      <c r="B120" s="6">
        <v>10</v>
      </c>
      <c r="C120" s="6"/>
      <c r="D120" s="6"/>
      <c r="E120" s="6"/>
      <c r="F120" s="6"/>
      <c r="G120" s="6" t="s">
        <v>588</v>
      </c>
      <c r="H120" s="6"/>
      <c r="I120" s="6" t="s">
        <v>626</v>
      </c>
      <c r="J120" s="6"/>
      <c r="K120" s="6"/>
      <c r="L120" s="6"/>
      <c r="M120" s="6"/>
    </row>
    <row r="121" spans="1:13" ht="13.5">
      <c r="A121" s="6" t="s">
        <v>589</v>
      </c>
      <c r="B121" s="8">
        <v>50</v>
      </c>
      <c r="C121" s="8"/>
      <c r="D121" s="8"/>
      <c r="E121" s="8"/>
      <c r="F121" s="8"/>
      <c r="G121" s="6" t="s">
        <v>590</v>
      </c>
      <c r="H121" s="6"/>
      <c r="I121" s="8"/>
      <c r="J121" s="8"/>
      <c r="K121" s="8"/>
      <c r="L121" s="8"/>
      <c r="M121" s="8"/>
    </row>
    <row r="122" spans="1:13" ht="13.5">
      <c r="A122" s="6"/>
      <c r="B122" s="8"/>
      <c r="C122" s="8"/>
      <c r="D122" s="8"/>
      <c r="E122" s="8"/>
      <c r="F122" s="8"/>
      <c r="G122" s="6" t="s">
        <v>591</v>
      </c>
      <c r="H122" s="6"/>
      <c r="I122" s="8">
        <v>50</v>
      </c>
      <c r="J122" s="8"/>
      <c r="K122" s="8"/>
      <c r="L122" s="8"/>
      <c r="M122" s="8"/>
    </row>
    <row r="123" spans="1:13" ht="13.5">
      <c r="A123" s="6" t="s">
        <v>592</v>
      </c>
      <c r="B123" s="9" t="s">
        <v>717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ht="13.5">
      <c r="A124" s="6" t="s">
        <v>594</v>
      </c>
      <c r="B124" s="9" t="s">
        <v>687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 ht="13.5">
      <c r="A125" s="6" t="s">
        <v>595</v>
      </c>
      <c r="B125" s="9" t="s">
        <v>718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3" ht="22.5">
      <c r="A126" s="6" t="s">
        <v>597</v>
      </c>
      <c r="B126" s="6" t="s">
        <v>557</v>
      </c>
      <c r="C126" s="6" t="s">
        <v>558</v>
      </c>
      <c r="D126" s="6" t="s">
        <v>598</v>
      </c>
      <c r="E126" s="6"/>
      <c r="F126" s="6" t="s">
        <v>599</v>
      </c>
      <c r="G126" s="6"/>
      <c r="H126" s="6" t="s">
        <v>600</v>
      </c>
      <c r="I126" s="6"/>
      <c r="J126" s="6" t="s">
        <v>601</v>
      </c>
      <c r="K126" s="6"/>
      <c r="L126" s="6" t="s">
        <v>602</v>
      </c>
      <c r="M126" s="6" t="s">
        <v>603</v>
      </c>
    </row>
    <row r="127" spans="1:13" ht="22.5">
      <c r="A127" s="6"/>
      <c r="B127" s="9" t="s">
        <v>617</v>
      </c>
      <c r="C127" s="9" t="s">
        <v>630</v>
      </c>
      <c r="D127" s="9" t="s">
        <v>719</v>
      </c>
      <c r="E127" s="9"/>
      <c r="F127" s="6" t="s">
        <v>615</v>
      </c>
      <c r="G127" s="6"/>
      <c r="H127" s="6"/>
      <c r="I127" s="6"/>
      <c r="J127" s="6" t="s">
        <v>643</v>
      </c>
      <c r="K127" s="6"/>
      <c r="L127" s="6" t="s">
        <v>648</v>
      </c>
      <c r="M127" s="6" t="s">
        <v>609</v>
      </c>
    </row>
    <row r="128" spans="1:13" ht="13.5">
      <c r="A128" s="6"/>
      <c r="B128" s="9" t="s">
        <v>564</v>
      </c>
      <c r="C128" s="9" t="s">
        <v>565</v>
      </c>
      <c r="D128" s="9" t="s">
        <v>720</v>
      </c>
      <c r="E128" s="9"/>
      <c r="F128" s="6" t="s">
        <v>615</v>
      </c>
      <c r="G128" s="6"/>
      <c r="H128" s="6" t="s">
        <v>657</v>
      </c>
      <c r="I128" s="6"/>
      <c r="J128" s="6" t="s">
        <v>607</v>
      </c>
      <c r="K128" s="6"/>
      <c r="L128" s="6" t="s">
        <v>721</v>
      </c>
      <c r="M128" s="6" t="s">
        <v>616</v>
      </c>
    </row>
    <row r="129" spans="1:13" ht="33.75">
      <c r="A129" s="6"/>
      <c r="B129" s="9" t="s">
        <v>573</v>
      </c>
      <c r="C129" s="9" t="s">
        <v>604</v>
      </c>
      <c r="D129" s="9" t="s">
        <v>575</v>
      </c>
      <c r="E129" s="9"/>
      <c r="F129" s="6" t="s">
        <v>612</v>
      </c>
      <c r="G129" s="6"/>
      <c r="H129" s="6" t="s">
        <v>576</v>
      </c>
      <c r="I129" s="6"/>
      <c r="J129" s="6" t="s">
        <v>607</v>
      </c>
      <c r="K129" s="6"/>
      <c r="L129" s="6" t="s">
        <v>608</v>
      </c>
      <c r="M129" s="6" t="s">
        <v>609</v>
      </c>
    </row>
    <row r="130" spans="1:13" ht="13.5">
      <c r="A130" s="6"/>
      <c r="B130" s="9" t="s">
        <v>564</v>
      </c>
      <c r="C130" s="9" t="s">
        <v>565</v>
      </c>
      <c r="D130" s="9" t="s">
        <v>722</v>
      </c>
      <c r="E130" s="9"/>
      <c r="F130" s="6" t="s">
        <v>615</v>
      </c>
      <c r="G130" s="6"/>
      <c r="H130" s="6" t="s">
        <v>657</v>
      </c>
      <c r="I130" s="6"/>
      <c r="J130" s="6" t="s">
        <v>607</v>
      </c>
      <c r="K130" s="6"/>
      <c r="L130" s="6" t="s">
        <v>665</v>
      </c>
      <c r="M130" s="6" t="s">
        <v>616</v>
      </c>
    </row>
    <row r="131" spans="1:13" ht="13.5">
      <c r="A131" s="6"/>
      <c r="B131" s="9" t="s">
        <v>564</v>
      </c>
      <c r="C131" s="9" t="s">
        <v>565</v>
      </c>
      <c r="D131" s="9" t="s">
        <v>723</v>
      </c>
      <c r="E131" s="9"/>
      <c r="F131" s="6" t="s">
        <v>615</v>
      </c>
      <c r="G131" s="6"/>
      <c r="H131" s="6" t="s">
        <v>657</v>
      </c>
      <c r="I131" s="6"/>
      <c r="J131" s="6" t="s">
        <v>607</v>
      </c>
      <c r="K131" s="6"/>
      <c r="L131" s="6" t="s">
        <v>721</v>
      </c>
      <c r="M131" s="6" t="s">
        <v>616</v>
      </c>
    </row>
    <row r="132" spans="1:13" ht="19.5">
      <c r="A132" s="3" t="s">
        <v>580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3.5">
      <c r="A133" s="4" t="s">
        <v>581</v>
      </c>
      <c r="B133" s="5" t="s">
        <v>582</v>
      </c>
      <c r="C133" s="5"/>
      <c r="D133" s="5"/>
      <c r="E133" s="5"/>
      <c r="F133" s="5"/>
      <c r="G133" s="5"/>
      <c r="H133" s="5"/>
      <c r="I133" s="5"/>
      <c r="J133" s="5"/>
      <c r="K133" s="10" t="s">
        <v>313</v>
      </c>
      <c r="L133" s="10"/>
      <c r="M133" s="10"/>
    </row>
    <row r="134" spans="1:13" ht="13.5">
      <c r="A134" s="6" t="s">
        <v>583</v>
      </c>
      <c r="B134" s="7" t="s">
        <v>724</v>
      </c>
      <c r="C134" s="7"/>
      <c r="D134" s="7"/>
      <c r="E134" s="7"/>
      <c r="F134" s="7"/>
      <c r="G134" s="6" t="s">
        <v>585</v>
      </c>
      <c r="H134" s="6"/>
      <c r="I134" s="6" t="s">
        <v>586</v>
      </c>
      <c r="J134" s="6"/>
      <c r="K134" s="6"/>
      <c r="L134" s="6"/>
      <c r="M134" s="6"/>
    </row>
    <row r="135" spans="1:13" ht="13.5">
      <c r="A135" s="6" t="s">
        <v>587</v>
      </c>
      <c r="B135" s="6">
        <v>10</v>
      </c>
      <c r="C135" s="6"/>
      <c r="D135" s="6"/>
      <c r="E135" s="6"/>
      <c r="F135" s="6"/>
      <c r="G135" s="6" t="s">
        <v>588</v>
      </c>
      <c r="H135" s="6"/>
      <c r="I135" s="6" t="s">
        <v>626</v>
      </c>
      <c r="J135" s="6"/>
      <c r="K135" s="6"/>
      <c r="L135" s="6"/>
      <c r="M135" s="6"/>
    </row>
    <row r="136" spans="1:13" ht="13.5">
      <c r="A136" s="6" t="s">
        <v>589</v>
      </c>
      <c r="B136" s="8">
        <v>206</v>
      </c>
      <c r="C136" s="8"/>
      <c r="D136" s="8"/>
      <c r="E136" s="8"/>
      <c r="F136" s="8"/>
      <c r="G136" s="6" t="s">
        <v>590</v>
      </c>
      <c r="H136" s="6"/>
      <c r="I136" s="8"/>
      <c r="J136" s="8"/>
      <c r="K136" s="8"/>
      <c r="L136" s="8"/>
      <c r="M136" s="8"/>
    </row>
    <row r="137" spans="1:13" ht="13.5">
      <c r="A137" s="6"/>
      <c r="B137" s="8"/>
      <c r="C137" s="8"/>
      <c r="D137" s="8"/>
      <c r="E137" s="8"/>
      <c r="F137" s="8"/>
      <c r="G137" s="6" t="s">
        <v>591</v>
      </c>
      <c r="H137" s="6"/>
      <c r="I137" s="8">
        <v>206</v>
      </c>
      <c r="J137" s="8"/>
      <c r="K137" s="8"/>
      <c r="L137" s="8"/>
      <c r="M137" s="8"/>
    </row>
    <row r="138" spans="1:13" ht="13.5">
      <c r="A138" s="6" t="s">
        <v>592</v>
      </c>
      <c r="B138" s="9" t="s">
        <v>725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ht="13.5">
      <c r="A139" s="6" t="s">
        <v>594</v>
      </c>
      <c r="B139" s="9" t="s">
        <v>687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ht="13.5">
      <c r="A140" s="6" t="s">
        <v>595</v>
      </c>
      <c r="B140" s="9" t="s">
        <v>726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ht="22.5">
      <c r="A141" s="6" t="s">
        <v>597</v>
      </c>
      <c r="B141" s="6" t="s">
        <v>557</v>
      </c>
      <c r="C141" s="6" t="s">
        <v>558</v>
      </c>
      <c r="D141" s="6" t="s">
        <v>598</v>
      </c>
      <c r="E141" s="6"/>
      <c r="F141" s="6" t="s">
        <v>599</v>
      </c>
      <c r="G141" s="6"/>
      <c r="H141" s="6" t="s">
        <v>600</v>
      </c>
      <c r="I141" s="6"/>
      <c r="J141" s="6" t="s">
        <v>601</v>
      </c>
      <c r="K141" s="6"/>
      <c r="L141" s="6" t="s">
        <v>602</v>
      </c>
      <c r="M141" s="6" t="s">
        <v>603</v>
      </c>
    </row>
    <row r="142" spans="1:13" ht="13.5">
      <c r="A142" s="6"/>
      <c r="B142" s="9" t="s">
        <v>564</v>
      </c>
      <c r="C142" s="9" t="s">
        <v>621</v>
      </c>
      <c r="D142" s="9" t="s">
        <v>727</v>
      </c>
      <c r="E142" s="9"/>
      <c r="F142" s="6" t="s">
        <v>728</v>
      </c>
      <c r="G142" s="6"/>
      <c r="H142" s="6" t="s">
        <v>576</v>
      </c>
      <c r="I142" s="6"/>
      <c r="J142" s="6" t="s">
        <v>607</v>
      </c>
      <c r="K142" s="6"/>
      <c r="L142" s="6" t="s">
        <v>729</v>
      </c>
      <c r="M142" s="6" t="s">
        <v>616</v>
      </c>
    </row>
    <row r="143" spans="1:13" ht="33.75">
      <c r="A143" s="6"/>
      <c r="B143" s="9" t="s">
        <v>573</v>
      </c>
      <c r="C143" s="9" t="s">
        <v>604</v>
      </c>
      <c r="D143" s="9" t="s">
        <v>693</v>
      </c>
      <c r="E143" s="9"/>
      <c r="F143" s="6" t="s">
        <v>612</v>
      </c>
      <c r="G143" s="6"/>
      <c r="H143" s="6"/>
      <c r="I143" s="6"/>
      <c r="J143" s="6" t="s">
        <v>643</v>
      </c>
      <c r="K143" s="6"/>
      <c r="L143" s="6" t="s">
        <v>693</v>
      </c>
      <c r="M143" s="6" t="s">
        <v>609</v>
      </c>
    </row>
    <row r="144" spans="1:13" ht="22.5">
      <c r="A144" s="6"/>
      <c r="B144" s="9" t="s">
        <v>617</v>
      </c>
      <c r="C144" s="9" t="s">
        <v>630</v>
      </c>
      <c r="D144" s="9" t="s">
        <v>730</v>
      </c>
      <c r="E144" s="9"/>
      <c r="F144" s="6" t="s">
        <v>615</v>
      </c>
      <c r="G144" s="6"/>
      <c r="H144" s="6"/>
      <c r="I144" s="6"/>
      <c r="J144" s="6" t="s">
        <v>643</v>
      </c>
      <c r="K144" s="6"/>
      <c r="L144" s="6" t="s">
        <v>730</v>
      </c>
      <c r="M144" s="6" t="s">
        <v>609</v>
      </c>
    </row>
    <row r="145" spans="1:13" ht="19.5">
      <c r="A145" s="3" t="s">
        <v>580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3.5">
      <c r="A146" s="4" t="s">
        <v>581</v>
      </c>
      <c r="B146" s="5" t="s">
        <v>582</v>
      </c>
      <c r="C146" s="5"/>
      <c r="D146" s="5"/>
      <c r="E146" s="5"/>
      <c r="F146" s="5"/>
      <c r="G146" s="5"/>
      <c r="H146" s="5"/>
      <c r="I146" s="5"/>
      <c r="J146" s="5"/>
      <c r="K146" s="10" t="s">
        <v>313</v>
      </c>
      <c r="L146" s="10"/>
      <c r="M146" s="10"/>
    </row>
    <row r="147" spans="1:13" ht="13.5">
      <c r="A147" s="6" t="s">
        <v>583</v>
      </c>
      <c r="B147" s="7" t="s">
        <v>731</v>
      </c>
      <c r="C147" s="7"/>
      <c r="D147" s="7"/>
      <c r="E147" s="7"/>
      <c r="F147" s="7"/>
      <c r="G147" s="6" t="s">
        <v>585</v>
      </c>
      <c r="H147" s="6"/>
      <c r="I147" s="6" t="s">
        <v>586</v>
      </c>
      <c r="J147" s="6"/>
      <c r="K147" s="6"/>
      <c r="L147" s="6"/>
      <c r="M147" s="6"/>
    </row>
    <row r="148" spans="1:13" ht="13.5">
      <c r="A148" s="6" t="s">
        <v>587</v>
      </c>
      <c r="B148" s="6">
        <v>10</v>
      </c>
      <c r="C148" s="6"/>
      <c r="D148" s="6"/>
      <c r="E148" s="6"/>
      <c r="F148" s="6"/>
      <c r="G148" s="6" t="s">
        <v>588</v>
      </c>
      <c r="H148" s="6"/>
      <c r="I148" s="6" t="s">
        <v>626</v>
      </c>
      <c r="J148" s="6"/>
      <c r="K148" s="6"/>
      <c r="L148" s="6"/>
      <c r="M148" s="6"/>
    </row>
    <row r="149" spans="1:13" ht="13.5">
      <c r="A149" s="6" t="s">
        <v>589</v>
      </c>
      <c r="B149" s="8">
        <v>90</v>
      </c>
      <c r="C149" s="8"/>
      <c r="D149" s="8"/>
      <c r="E149" s="8"/>
      <c r="F149" s="8"/>
      <c r="G149" s="6" t="s">
        <v>590</v>
      </c>
      <c r="H149" s="6"/>
      <c r="I149" s="8"/>
      <c r="J149" s="8"/>
      <c r="K149" s="8"/>
      <c r="L149" s="8"/>
      <c r="M149" s="8"/>
    </row>
    <row r="150" spans="1:13" ht="13.5">
      <c r="A150" s="6"/>
      <c r="B150" s="8"/>
      <c r="C150" s="8"/>
      <c r="D150" s="8"/>
      <c r="E150" s="8"/>
      <c r="F150" s="8"/>
      <c r="G150" s="6" t="s">
        <v>591</v>
      </c>
      <c r="H150" s="6"/>
      <c r="I150" s="8">
        <v>90</v>
      </c>
      <c r="J150" s="8"/>
      <c r="K150" s="8"/>
      <c r="L150" s="8"/>
      <c r="M150" s="8"/>
    </row>
    <row r="151" spans="1:13" ht="13.5">
      <c r="A151" s="6" t="s">
        <v>592</v>
      </c>
      <c r="B151" s="9" t="s">
        <v>732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13" ht="13.5">
      <c r="A152" s="6" t="s">
        <v>594</v>
      </c>
      <c r="B152" s="9" t="s">
        <v>687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13" ht="13.5">
      <c r="A153" s="6" t="s">
        <v>595</v>
      </c>
      <c r="B153" s="9" t="s">
        <v>732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13" ht="22.5">
      <c r="A154" s="6" t="s">
        <v>597</v>
      </c>
      <c r="B154" s="6" t="s">
        <v>557</v>
      </c>
      <c r="C154" s="6" t="s">
        <v>558</v>
      </c>
      <c r="D154" s="6" t="s">
        <v>598</v>
      </c>
      <c r="E154" s="6"/>
      <c r="F154" s="6" t="s">
        <v>599</v>
      </c>
      <c r="G154" s="6"/>
      <c r="H154" s="6" t="s">
        <v>600</v>
      </c>
      <c r="I154" s="6"/>
      <c r="J154" s="6" t="s">
        <v>601</v>
      </c>
      <c r="K154" s="6"/>
      <c r="L154" s="6" t="s">
        <v>602</v>
      </c>
      <c r="M154" s="6" t="s">
        <v>603</v>
      </c>
    </row>
    <row r="155" spans="1:13" ht="33.75">
      <c r="A155" s="6"/>
      <c r="B155" s="9" t="s">
        <v>573</v>
      </c>
      <c r="C155" s="9" t="s">
        <v>604</v>
      </c>
      <c r="D155" s="9" t="s">
        <v>693</v>
      </c>
      <c r="E155" s="9"/>
      <c r="F155" s="6" t="s">
        <v>612</v>
      </c>
      <c r="G155" s="6"/>
      <c r="H155" s="6" t="s">
        <v>576</v>
      </c>
      <c r="I155" s="6"/>
      <c r="J155" s="6" t="s">
        <v>607</v>
      </c>
      <c r="K155" s="6"/>
      <c r="L155" s="6" t="s">
        <v>608</v>
      </c>
      <c r="M155" s="6" t="s">
        <v>609</v>
      </c>
    </row>
    <row r="156" spans="1:13" ht="13.5">
      <c r="A156" s="6"/>
      <c r="B156" s="9" t="s">
        <v>564</v>
      </c>
      <c r="C156" s="9" t="s">
        <v>621</v>
      </c>
      <c r="D156" s="9" t="s">
        <v>733</v>
      </c>
      <c r="E156" s="9"/>
      <c r="F156" s="6" t="s">
        <v>615</v>
      </c>
      <c r="G156" s="6"/>
      <c r="H156" s="6"/>
      <c r="I156" s="6"/>
      <c r="J156" s="6" t="s">
        <v>643</v>
      </c>
      <c r="K156" s="6"/>
      <c r="L156" s="6" t="s">
        <v>734</v>
      </c>
      <c r="M156" s="6" t="s">
        <v>616</v>
      </c>
    </row>
    <row r="157" spans="1:13" ht="13.5">
      <c r="A157" s="6"/>
      <c r="B157" s="9" t="s">
        <v>564</v>
      </c>
      <c r="C157" s="9" t="s">
        <v>621</v>
      </c>
      <c r="D157" s="9" t="s">
        <v>735</v>
      </c>
      <c r="E157" s="9"/>
      <c r="F157" s="6" t="s">
        <v>615</v>
      </c>
      <c r="G157" s="6"/>
      <c r="H157" s="6"/>
      <c r="I157" s="6"/>
      <c r="J157" s="6" t="s">
        <v>643</v>
      </c>
      <c r="K157" s="6"/>
      <c r="L157" s="6" t="s">
        <v>734</v>
      </c>
      <c r="M157" s="6" t="s">
        <v>616</v>
      </c>
    </row>
    <row r="158" spans="1:13" ht="13.5">
      <c r="A158" s="6"/>
      <c r="B158" s="9" t="s">
        <v>564</v>
      </c>
      <c r="C158" s="9" t="s">
        <v>621</v>
      </c>
      <c r="D158" s="9" t="s">
        <v>736</v>
      </c>
      <c r="E158" s="9"/>
      <c r="F158" s="6" t="s">
        <v>615</v>
      </c>
      <c r="G158" s="6"/>
      <c r="H158" s="6"/>
      <c r="I158" s="6"/>
      <c r="J158" s="6" t="s">
        <v>643</v>
      </c>
      <c r="K158" s="6"/>
      <c r="L158" s="6" t="s">
        <v>734</v>
      </c>
      <c r="M158" s="6" t="s">
        <v>616</v>
      </c>
    </row>
    <row r="159" spans="1:13" ht="22.5">
      <c r="A159" s="6"/>
      <c r="B159" s="9" t="s">
        <v>617</v>
      </c>
      <c r="C159" s="9" t="s">
        <v>675</v>
      </c>
      <c r="D159" s="9" t="s">
        <v>737</v>
      </c>
      <c r="E159" s="9"/>
      <c r="F159" s="6" t="s">
        <v>615</v>
      </c>
      <c r="G159" s="6"/>
      <c r="H159" s="6"/>
      <c r="I159" s="6"/>
      <c r="J159" s="6" t="s">
        <v>643</v>
      </c>
      <c r="K159" s="6"/>
      <c r="L159" s="6" t="s">
        <v>706</v>
      </c>
      <c r="M159" s="6" t="s">
        <v>609</v>
      </c>
    </row>
    <row r="160" spans="1:13" ht="19.5">
      <c r="A160" s="3" t="s">
        <v>580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3.5">
      <c r="A161" s="4" t="s">
        <v>581</v>
      </c>
      <c r="B161" s="5" t="s">
        <v>582</v>
      </c>
      <c r="C161" s="5"/>
      <c r="D161" s="5"/>
      <c r="E161" s="5"/>
      <c r="F161" s="5"/>
      <c r="G161" s="5"/>
      <c r="H161" s="5"/>
      <c r="I161" s="5"/>
      <c r="J161" s="5"/>
      <c r="K161" s="10" t="s">
        <v>313</v>
      </c>
      <c r="L161" s="10"/>
      <c r="M161" s="10"/>
    </row>
    <row r="162" spans="1:13" ht="13.5">
      <c r="A162" s="6" t="s">
        <v>583</v>
      </c>
      <c r="B162" s="7" t="s">
        <v>738</v>
      </c>
      <c r="C162" s="7"/>
      <c r="D162" s="7"/>
      <c r="E162" s="7"/>
      <c r="F162" s="7"/>
      <c r="G162" s="6" t="s">
        <v>585</v>
      </c>
      <c r="H162" s="6"/>
      <c r="I162" s="6" t="s">
        <v>586</v>
      </c>
      <c r="J162" s="6"/>
      <c r="K162" s="6"/>
      <c r="L162" s="6"/>
      <c r="M162" s="6"/>
    </row>
    <row r="163" spans="1:13" ht="13.5">
      <c r="A163" s="6" t="s">
        <v>587</v>
      </c>
      <c r="B163" s="6">
        <v>10</v>
      </c>
      <c r="C163" s="6"/>
      <c r="D163" s="6"/>
      <c r="E163" s="6"/>
      <c r="F163" s="6"/>
      <c r="G163" s="6" t="s">
        <v>588</v>
      </c>
      <c r="H163" s="6"/>
      <c r="I163" s="6" t="s">
        <v>626</v>
      </c>
      <c r="J163" s="6"/>
      <c r="K163" s="6"/>
      <c r="L163" s="6"/>
      <c r="M163" s="6"/>
    </row>
    <row r="164" spans="1:13" ht="13.5">
      <c r="A164" s="6" t="s">
        <v>589</v>
      </c>
      <c r="B164" s="8">
        <v>60</v>
      </c>
      <c r="C164" s="8"/>
      <c r="D164" s="8"/>
      <c r="E164" s="8"/>
      <c r="F164" s="8"/>
      <c r="G164" s="6" t="s">
        <v>590</v>
      </c>
      <c r="H164" s="6"/>
      <c r="I164" s="8"/>
      <c r="J164" s="8"/>
      <c r="K164" s="8"/>
      <c r="L164" s="8"/>
      <c r="M164" s="8"/>
    </row>
    <row r="165" spans="1:13" ht="13.5">
      <c r="A165" s="6"/>
      <c r="B165" s="8"/>
      <c r="C165" s="8"/>
      <c r="D165" s="8"/>
      <c r="E165" s="8"/>
      <c r="F165" s="8"/>
      <c r="G165" s="6" t="s">
        <v>591</v>
      </c>
      <c r="H165" s="6"/>
      <c r="I165" s="8">
        <v>60</v>
      </c>
      <c r="J165" s="8"/>
      <c r="K165" s="8"/>
      <c r="L165" s="8"/>
      <c r="M165" s="8"/>
    </row>
    <row r="166" spans="1:13" ht="13.5">
      <c r="A166" s="6" t="s">
        <v>592</v>
      </c>
      <c r="B166" s="9" t="s">
        <v>739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3" ht="13.5">
      <c r="A167" s="6" t="s">
        <v>594</v>
      </c>
      <c r="B167" s="9" t="s">
        <v>701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13" ht="13.5">
      <c r="A168" s="6" t="s">
        <v>595</v>
      </c>
      <c r="B168" s="9" t="s">
        <v>739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13" ht="22.5">
      <c r="A169" s="6" t="s">
        <v>597</v>
      </c>
      <c r="B169" s="6" t="s">
        <v>557</v>
      </c>
      <c r="C169" s="6" t="s">
        <v>558</v>
      </c>
      <c r="D169" s="6" t="s">
        <v>598</v>
      </c>
      <c r="E169" s="6"/>
      <c r="F169" s="6" t="s">
        <v>599</v>
      </c>
      <c r="G169" s="6"/>
      <c r="H169" s="6" t="s">
        <v>600</v>
      </c>
      <c r="I169" s="6"/>
      <c r="J169" s="6" t="s">
        <v>601</v>
      </c>
      <c r="K169" s="6"/>
      <c r="L169" s="6" t="s">
        <v>602</v>
      </c>
      <c r="M169" s="6" t="s">
        <v>603</v>
      </c>
    </row>
    <row r="170" spans="1:13" ht="22.5">
      <c r="A170" s="6"/>
      <c r="B170" s="9" t="s">
        <v>617</v>
      </c>
      <c r="C170" s="9" t="s">
        <v>675</v>
      </c>
      <c r="D170" s="9" t="s">
        <v>740</v>
      </c>
      <c r="E170" s="9"/>
      <c r="F170" s="6" t="s">
        <v>615</v>
      </c>
      <c r="G170" s="6"/>
      <c r="H170" s="6"/>
      <c r="I170" s="6"/>
      <c r="J170" s="6" t="s">
        <v>643</v>
      </c>
      <c r="K170" s="6"/>
      <c r="L170" s="6" t="s">
        <v>706</v>
      </c>
      <c r="M170" s="6" t="s">
        <v>609</v>
      </c>
    </row>
    <row r="171" spans="1:13" ht="13.5">
      <c r="A171" s="6"/>
      <c r="B171" s="9" t="s">
        <v>564</v>
      </c>
      <c r="C171" s="9" t="s">
        <v>621</v>
      </c>
      <c r="D171" s="9" t="s">
        <v>741</v>
      </c>
      <c r="E171" s="9"/>
      <c r="F171" s="6" t="s">
        <v>615</v>
      </c>
      <c r="G171" s="6"/>
      <c r="H171" s="6" t="s">
        <v>742</v>
      </c>
      <c r="I171" s="6"/>
      <c r="J171" s="6" t="s">
        <v>633</v>
      </c>
      <c r="K171" s="6"/>
      <c r="L171" s="6" t="s">
        <v>743</v>
      </c>
      <c r="M171" s="6" t="s">
        <v>616</v>
      </c>
    </row>
    <row r="172" spans="1:13" ht="13.5">
      <c r="A172" s="6"/>
      <c r="B172" s="9" t="s">
        <v>564</v>
      </c>
      <c r="C172" s="9" t="s">
        <v>565</v>
      </c>
      <c r="D172" s="9" t="s">
        <v>744</v>
      </c>
      <c r="E172" s="9"/>
      <c r="F172" s="6" t="s">
        <v>615</v>
      </c>
      <c r="G172" s="6"/>
      <c r="H172" s="6" t="s">
        <v>742</v>
      </c>
      <c r="I172" s="6"/>
      <c r="J172" s="6" t="s">
        <v>633</v>
      </c>
      <c r="K172" s="6"/>
      <c r="L172" s="6" t="s">
        <v>721</v>
      </c>
      <c r="M172" s="6" t="s">
        <v>616</v>
      </c>
    </row>
    <row r="173" spans="1:13" ht="13.5">
      <c r="A173" s="6"/>
      <c r="B173" s="9" t="s">
        <v>564</v>
      </c>
      <c r="C173" s="9" t="s">
        <v>565</v>
      </c>
      <c r="D173" s="9" t="s">
        <v>745</v>
      </c>
      <c r="E173" s="9"/>
      <c r="F173" s="6" t="s">
        <v>615</v>
      </c>
      <c r="G173" s="6"/>
      <c r="H173" s="6" t="s">
        <v>742</v>
      </c>
      <c r="I173" s="6"/>
      <c r="J173" s="6" t="s">
        <v>633</v>
      </c>
      <c r="K173" s="6"/>
      <c r="L173" s="6" t="s">
        <v>746</v>
      </c>
      <c r="M173" s="6" t="s">
        <v>616</v>
      </c>
    </row>
    <row r="174" spans="1:13" ht="22.5">
      <c r="A174" s="6"/>
      <c r="B174" s="9" t="s">
        <v>573</v>
      </c>
      <c r="C174" s="9" t="s">
        <v>573</v>
      </c>
      <c r="D174" s="9" t="s">
        <v>575</v>
      </c>
      <c r="E174" s="9"/>
      <c r="F174" s="6" t="s">
        <v>606</v>
      </c>
      <c r="G174" s="6"/>
      <c r="H174" s="6" t="s">
        <v>576</v>
      </c>
      <c r="I174" s="6"/>
      <c r="J174" s="6" t="s">
        <v>607</v>
      </c>
      <c r="K174" s="6"/>
      <c r="L174" s="6" t="s">
        <v>608</v>
      </c>
      <c r="M174" s="6" t="s">
        <v>609</v>
      </c>
    </row>
    <row r="175" spans="1:13" ht="33.75">
      <c r="A175" s="6"/>
      <c r="B175" s="9" t="s">
        <v>573</v>
      </c>
      <c r="C175" s="9" t="s">
        <v>604</v>
      </c>
      <c r="D175" s="9" t="s">
        <v>575</v>
      </c>
      <c r="E175" s="9"/>
      <c r="F175" s="6" t="s">
        <v>606</v>
      </c>
      <c r="G175" s="6"/>
      <c r="H175" s="6" t="s">
        <v>576</v>
      </c>
      <c r="I175" s="6"/>
      <c r="J175" s="6" t="s">
        <v>607</v>
      </c>
      <c r="K175" s="6"/>
      <c r="L175" s="6" t="s">
        <v>608</v>
      </c>
      <c r="M175" s="6" t="s">
        <v>609</v>
      </c>
    </row>
    <row r="176" spans="1:13" ht="19.5">
      <c r="A176" s="3" t="s">
        <v>580</v>
      </c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3.5">
      <c r="A177" s="4" t="s">
        <v>581</v>
      </c>
      <c r="B177" s="5" t="s">
        <v>582</v>
      </c>
      <c r="C177" s="5"/>
      <c r="D177" s="5"/>
      <c r="E177" s="5"/>
      <c r="F177" s="5"/>
      <c r="G177" s="5"/>
      <c r="H177" s="5"/>
      <c r="I177" s="5"/>
      <c r="J177" s="5"/>
      <c r="K177" s="10" t="s">
        <v>313</v>
      </c>
      <c r="L177" s="10"/>
      <c r="M177" s="10"/>
    </row>
    <row r="178" spans="1:13" ht="13.5">
      <c r="A178" s="6" t="s">
        <v>583</v>
      </c>
      <c r="B178" s="7" t="s">
        <v>747</v>
      </c>
      <c r="C178" s="7"/>
      <c r="D178" s="7"/>
      <c r="E178" s="7"/>
      <c r="F178" s="7"/>
      <c r="G178" s="6" t="s">
        <v>585</v>
      </c>
      <c r="H178" s="6"/>
      <c r="I178" s="6" t="s">
        <v>586</v>
      </c>
      <c r="J178" s="6"/>
      <c r="K178" s="6"/>
      <c r="L178" s="6"/>
      <c r="M178" s="6"/>
    </row>
    <row r="179" spans="1:13" ht="13.5">
      <c r="A179" s="6" t="s">
        <v>587</v>
      </c>
      <c r="B179" s="6">
        <v>10</v>
      </c>
      <c r="C179" s="6"/>
      <c r="D179" s="6"/>
      <c r="E179" s="6"/>
      <c r="F179" s="6"/>
      <c r="G179" s="6" t="s">
        <v>588</v>
      </c>
      <c r="H179" s="6"/>
      <c r="I179" s="6" t="s">
        <v>626</v>
      </c>
      <c r="J179" s="6"/>
      <c r="K179" s="6"/>
      <c r="L179" s="6"/>
      <c r="M179" s="6"/>
    </row>
    <row r="180" spans="1:13" ht="13.5">
      <c r="A180" s="6" t="s">
        <v>589</v>
      </c>
      <c r="B180" s="8">
        <v>152</v>
      </c>
      <c r="C180" s="8"/>
      <c r="D180" s="8"/>
      <c r="E180" s="8"/>
      <c r="F180" s="8"/>
      <c r="G180" s="6" t="s">
        <v>590</v>
      </c>
      <c r="H180" s="6"/>
      <c r="I180" s="8"/>
      <c r="J180" s="8"/>
      <c r="K180" s="8"/>
      <c r="L180" s="8"/>
      <c r="M180" s="8"/>
    </row>
    <row r="181" spans="1:13" ht="13.5">
      <c r="A181" s="6"/>
      <c r="B181" s="8"/>
      <c r="C181" s="8"/>
      <c r="D181" s="8"/>
      <c r="E181" s="8"/>
      <c r="F181" s="8"/>
      <c r="G181" s="6" t="s">
        <v>591</v>
      </c>
      <c r="H181" s="6"/>
      <c r="I181" s="8">
        <v>152</v>
      </c>
      <c r="J181" s="8"/>
      <c r="K181" s="8"/>
      <c r="L181" s="8"/>
      <c r="M181" s="8"/>
    </row>
    <row r="182" spans="1:13" ht="13.5">
      <c r="A182" s="6" t="s">
        <v>592</v>
      </c>
      <c r="B182" s="9" t="s">
        <v>748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1:13" ht="13.5">
      <c r="A183" s="6" t="s">
        <v>594</v>
      </c>
      <c r="B183" s="9" t="s">
        <v>701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13" ht="13.5">
      <c r="A184" s="6" t="s">
        <v>595</v>
      </c>
      <c r="B184" s="9" t="s">
        <v>749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13" ht="22.5">
      <c r="A185" s="6" t="s">
        <v>597</v>
      </c>
      <c r="B185" s="6" t="s">
        <v>557</v>
      </c>
      <c r="C185" s="6" t="s">
        <v>558</v>
      </c>
      <c r="D185" s="6" t="s">
        <v>598</v>
      </c>
      <c r="E185" s="6"/>
      <c r="F185" s="6" t="s">
        <v>599</v>
      </c>
      <c r="G185" s="6"/>
      <c r="H185" s="6" t="s">
        <v>600</v>
      </c>
      <c r="I185" s="6"/>
      <c r="J185" s="6" t="s">
        <v>601</v>
      </c>
      <c r="K185" s="6"/>
      <c r="L185" s="6" t="s">
        <v>602</v>
      </c>
      <c r="M185" s="6" t="s">
        <v>603</v>
      </c>
    </row>
    <row r="186" spans="1:13" ht="13.5">
      <c r="A186" s="6"/>
      <c r="B186" s="9" t="s">
        <v>564</v>
      </c>
      <c r="C186" s="9" t="s">
        <v>565</v>
      </c>
      <c r="D186" s="9" t="s">
        <v>723</v>
      </c>
      <c r="E186" s="9"/>
      <c r="F186" s="6" t="s">
        <v>615</v>
      </c>
      <c r="G186" s="6"/>
      <c r="H186" s="6" t="s">
        <v>657</v>
      </c>
      <c r="I186" s="6"/>
      <c r="J186" s="6" t="s">
        <v>607</v>
      </c>
      <c r="K186" s="6"/>
      <c r="L186" s="6" t="s">
        <v>721</v>
      </c>
      <c r="M186" s="6" t="s">
        <v>616</v>
      </c>
    </row>
    <row r="187" spans="1:13" ht="22.5">
      <c r="A187" s="6"/>
      <c r="B187" s="9" t="s">
        <v>617</v>
      </c>
      <c r="C187" s="9" t="s">
        <v>630</v>
      </c>
      <c r="D187" s="9" t="s">
        <v>750</v>
      </c>
      <c r="E187" s="9"/>
      <c r="F187" s="6" t="s">
        <v>615</v>
      </c>
      <c r="G187" s="6"/>
      <c r="H187" s="6"/>
      <c r="I187" s="6"/>
      <c r="J187" s="6" t="s">
        <v>643</v>
      </c>
      <c r="K187" s="6"/>
      <c r="L187" s="6" t="s">
        <v>706</v>
      </c>
      <c r="M187" s="6" t="s">
        <v>609</v>
      </c>
    </row>
    <row r="188" spans="1:13" ht="13.5">
      <c r="A188" s="6"/>
      <c r="B188" s="9" t="s">
        <v>564</v>
      </c>
      <c r="C188" s="9" t="s">
        <v>565</v>
      </c>
      <c r="D188" s="9" t="s">
        <v>748</v>
      </c>
      <c r="E188" s="9"/>
      <c r="F188" s="6" t="s">
        <v>615</v>
      </c>
      <c r="G188" s="6"/>
      <c r="H188" s="6" t="s">
        <v>657</v>
      </c>
      <c r="I188" s="6"/>
      <c r="J188" s="6" t="s">
        <v>607</v>
      </c>
      <c r="K188" s="6"/>
      <c r="L188" s="6" t="s">
        <v>721</v>
      </c>
      <c r="M188" s="6" t="s">
        <v>616</v>
      </c>
    </row>
    <row r="189" spans="1:13" ht="13.5">
      <c r="A189" s="6"/>
      <c r="B189" s="9" t="s">
        <v>564</v>
      </c>
      <c r="C189" s="9" t="s">
        <v>565</v>
      </c>
      <c r="D189" s="9" t="s">
        <v>751</v>
      </c>
      <c r="E189" s="9"/>
      <c r="F189" s="6" t="s">
        <v>615</v>
      </c>
      <c r="G189" s="6"/>
      <c r="H189" s="6" t="s">
        <v>752</v>
      </c>
      <c r="I189" s="6"/>
      <c r="J189" s="6" t="s">
        <v>633</v>
      </c>
      <c r="K189" s="6"/>
      <c r="L189" s="6" t="s">
        <v>753</v>
      </c>
      <c r="M189" s="6" t="s">
        <v>616</v>
      </c>
    </row>
    <row r="190" spans="1:13" ht="33.75">
      <c r="A190" s="6"/>
      <c r="B190" s="9" t="s">
        <v>573</v>
      </c>
      <c r="C190" s="9" t="s">
        <v>604</v>
      </c>
      <c r="D190" s="9" t="s">
        <v>754</v>
      </c>
      <c r="E190" s="9"/>
      <c r="F190" s="6" t="s">
        <v>612</v>
      </c>
      <c r="G190" s="6"/>
      <c r="H190" s="6" t="s">
        <v>576</v>
      </c>
      <c r="I190" s="6"/>
      <c r="J190" s="6" t="s">
        <v>607</v>
      </c>
      <c r="K190" s="6"/>
      <c r="L190" s="6" t="s">
        <v>608</v>
      </c>
      <c r="M190" s="6" t="s">
        <v>609</v>
      </c>
    </row>
    <row r="191" spans="1:13" ht="19.5">
      <c r="A191" s="3" t="s">
        <v>580</v>
      </c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3.5">
      <c r="A192" s="4" t="s">
        <v>581</v>
      </c>
      <c r="B192" s="5" t="s">
        <v>582</v>
      </c>
      <c r="C192" s="5"/>
      <c r="D192" s="5"/>
      <c r="E192" s="5"/>
      <c r="F192" s="5"/>
      <c r="G192" s="5"/>
      <c r="H192" s="5"/>
      <c r="I192" s="5"/>
      <c r="J192" s="5"/>
      <c r="K192" s="10" t="s">
        <v>313</v>
      </c>
      <c r="L192" s="10"/>
      <c r="M192" s="10"/>
    </row>
    <row r="193" spans="1:13" ht="13.5">
      <c r="A193" s="6" t="s">
        <v>583</v>
      </c>
      <c r="B193" s="7" t="s">
        <v>755</v>
      </c>
      <c r="C193" s="7"/>
      <c r="D193" s="7"/>
      <c r="E193" s="7"/>
      <c r="F193" s="7"/>
      <c r="G193" s="6" t="s">
        <v>585</v>
      </c>
      <c r="H193" s="6"/>
      <c r="I193" s="6" t="s">
        <v>586</v>
      </c>
      <c r="J193" s="6"/>
      <c r="K193" s="6"/>
      <c r="L193" s="6"/>
      <c r="M193" s="6"/>
    </row>
    <row r="194" spans="1:13" ht="13.5">
      <c r="A194" s="6" t="s">
        <v>587</v>
      </c>
      <c r="B194" s="6">
        <v>10</v>
      </c>
      <c r="C194" s="6"/>
      <c r="D194" s="6"/>
      <c r="E194" s="6"/>
      <c r="F194" s="6"/>
      <c r="G194" s="6" t="s">
        <v>588</v>
      </c>
      <c r="H194" s="6"/>
      <c r="I194" s="6" t="s">
        <v>626</v>
      </c>
      <c r="J194" s="6"/>
      <c r="K194" s="6"/>
      <c r="L194" s="6"/>
      <c r="M194" s="6"/>
    </row>
    <row r="195" spans="1:13" ht="13.5">
      <c r="A195" s="6" t="s">
        <v>589</v>
      </c>
      <c r="B195" s="8">
        <v>300</v>
      </c>
      <c r="C195" s="8"/>
      <c r="D195" s="8"/>
      <c r="E195" s="8"/>
      <c r="F195" s="8"/>
      <c r="G195" s="6" t="s">
        <v>590</v>
      </c>
      <c r="H195" s="6"/>
      <c r="I195" s="8"/>
      <c r="J195" s="8"/>
      <c r="K195" s="8"/>
      <c r="L195" s="8"/>
      <c r="M195" s="8"/>
    </row>
    <row r="196" spans="1:13" ht="13.5">
      <c r="A196" s="6"/>
      <c r="B196" s="8"/>
      <c r="C196" s="8"/>
      <c r="D196" s="8"/>
      <c r="E196" s="8"/>
      <c r="F196" s="8"/>
      <c r="G196" s="6" t="s">
        <v>591</v>
      </c>
      <c r="H196" s="6"/>
      <c r="I196" s="8">
        <v>300</v>
      </c>
      <c r="J196" s="8"/>
      <c r="K196" s="8"/>
      <c r="L196" s="8"/>
      <c r="M196" s="8"/>
    </row>
    <row r="197" spans="1:13" ht="13.5">
      <c r="A197" s="6" t="s">
        <v>592</v>
      </c>
      <c r="B197" s="9" t="s">
        <v>756</v>
      </c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</row>
    <row r="198" spans="1:13" ht="13.5">
      <c r="A198" s="6" t="s">
        <v>594</v>
      </c>
      <c r="B198" s="9" t="s">
        <v>701</v>
      </c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</row>
    <row r="199" spans="1:13" ht="13.5">
      <c r="A199" s="6" t="s">
        <v>595</v>
      </c>
      <c r="B199" s="9" t="s">
        <v>757</v>
      </c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1:13" ht="22.5">
      <c r="A200" s="6" t="s">
        <v>597</v>
      </c>
      <c r="B200" s="6" t="s">
        <v>557</v>
      </c>
      <c r="C200" s="6" t="s">
        <v>558</v>
      </c>
      <c r="D200" s="6" t="s">
        <v>598</v>
      </c>
      <c r="E200" s="6"/>
      <c r="F200" s="6" t="s">
        <v>599</v>
      </c>
      <c r="G200" s="6"/>
      <c r="H200" s="6" t="s">
        <v>600</v>
      </c>
      <c r="I200" s="6"/>
      <c r="J200" s="6" t="s">
        <v>601</v>
      </c>
      <c r="K200" s="6"/>
      <c r="L200" s="6" t="s">
        <v>602</v>
      </c>
      <c r="M200" s="6" t="s">
        <v>603</v>
      </c>
    </row>
    <row r="201" spans="1:13" ht="13.5">
      <c r="A201" s="6"/>
      <c r="B201" s="9" t="s">
        <v>564</v>
      </c>
      <c r="C201" s="9" t="s">
        <v>565</v>
      </c>
      <c r="D201" s="9" t="s">
        <v>758</v>
      </c>
      <c r="E201" s="9"/>
      <c r="F201" s="6" t="s">
        <v>623</v>
      </c>
      <c r="G201" s="6"/>
      <c r="H201" s="6" t="s">
        <v>639</v>
      </c>
      <c r="I201" s="6"/>
      <c r="J201" s="6" t="s">
        <v>607</v>
      </c>
      <c r="K201" s="6"/>
      <c r="L201" s="6" t="s">
        <v>759</v>
      </c>
      <c r="M201" s="6" t="s">
        <v>616</v>
      </c>
    </row>
    <row r="202" spans="1:13" ht="33.75">
      <c r="A202" s="6"/>
      <c r="B202" s="9" t="s">
        <v>573</v>
      </c>
      <c r="C202" s="9" t="s">
        <v>604</v>
      </c>
      <c r="D202" s="9" t="s">
        <v>754</v>
      </c>
      <c r="E202" s="9"/>
      <c r="F202" s="6" t="s">
        <v>612</v>
      </c>
      <c r="G202" s="6"/>
      <c r="H202" s="6" t="s">
        <v>576</v>
      </c>
      <c r="I202" s="6"/>
      <c r="J202" s="6" t="s">
        <v>607</v>
      </c>
      <c r="K202" s="6"/>
      <c r="L202" s="6" t="s">
        <v>608</v>
      </c>
      <c r="M202" s="6" t="s">
        <v>609</v>
      </c>
    </row>
    <row r="203" spans="1:13" ht="13.5">
      <c r="A203" s="6"/>
      <c r="B203" s="9" t="s">
        <v>564</v>
      </c>
      <c r="C203" s="9" t="s">
        <v>565</v>
      </c>
      <c r="D203" s="9" t="s">
        <v>760</v>
      </c>
      <c r="E203" s="9"/>
      <c r="F203" s="6" t="s">
        <v>612</v>
      </c>
      <c r="G203" s="6"/>
      <c r="H203" s="6" t="s">
        <v>576</v>
      </c>
      <c r="I203" s="6"/>
      <c r="J203" s="6" t="s">
        <v>633</v>
      </c>
      <c r="K203" s="6"/>
      <c r="L203" s="6" t="s">
        <v>624</v>
      </c>
      <c r="M203" s="6" t="s">
        <v>609</v>
      </c>
    </row>
    <row r="204" spans="1:13" ht="13.5">
      <c r="A204" s="6"/>
      <c r="B204" s="9" t="s">
        <v>564</v>
      </c>
      <c r="C204" s="9" t="s">
        <v>565</v>
      </c>
      <c r="D204" s="9" t="s">
        <v>761</v>
      </c>
      <c r="E204" s="9"/>
      <c r="F204" s="6" t="s">
        <v>615</v>
      </c>
      <c r="G204" s="6"/>
      <c r="H204" s="6" t="s">
        <v>576</v>
      </c>
      <c r="I204" s="6"/>
      <c r="J204" s="6" t="s">
        <v>607</v>
      </c>
      <c r="K204" s="6"/>
      <c r="L204" s="6" t="s">
        <v>623</v>
      </c>
      <c r="M204" s="6" t="s">
        <v>616</v>
      </c>
    </row>
    <row r="205" spans="1:13" ht="22.5">
      <c r="A205" s="6"/>
      <c r="B205" s="9" t="s">
        <v>617</v>
      </c>
      <c r="C205" s="9" t="s">
        <v>630</v>
      </c>
      <c r="D205" s="9" t="s">
        <v>762</v>
      </c>
      <c r="E205" s="9"/>
      <c r="F205" s="6" t="s">
        <v>615</v>
      </c>
      <c r="G205" s="6"/>
      <c r="H205" s="6"/>
      <c r="I205" s="6"/>
      <c r="J205" s="6" t="s">
        <v>643</v>
      </c>
      <c r="K205" s="6"/>
      <c r="L205" s="6" t="s">
        <v>706</v>
      </c>
      <c r="M205" s="6" t="s">
        <v>616</v>
      </c>
    </row>
    <row r="206" spans="1:13" ht="19.5">
      <c r="A206" s="3" t="s">
        <v>580</v>
      </c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3.5">
      <c r="A207" s="4" t="s">
        <v>581</v>
      </c>
      <c r="B207" s="5" t="s">
        <v>582</v>
      </c>
      <c r="C207" s="5"/>
      <c r="D207" s="5"/>
      <c r="E207" s="5"/>
      <c r="F207" s="5"/>
      <c r="G207" s="5"/>
      <c r="H207" s="5"/>
      <c r="I207" s="5"/>
      <c r="J207" s="5"/>
      <c r="K207" s="10" t="s">
        <v>313</v>
      </c>
      <c r="L207" s="10"/>
      <c r="M207" s="10"/>
    </row>
    <row r="208" spans="1:13" ht="13.5">
      <c r="A208" s="6" t="s">
        <v>583</v>
      </c>
      <c r="B208" s="7" t="s">
        <v>763</v>
      </c>
      <c r="C208" s="7"/>
      <c r="D208" s="7"/>
      <c r="E208" s="7"/>
      <c r="F208" s="7"/>
      <c r="G208" s="6" t="s">
        <v>585</v>
      </c>
      <c r="H208" s="6"/>
      <c r="I208" s="6" t="s">
        <v>586</v>
      </c>
      <c r="J208" s="6"/>
      <c r="K208" s="6"/>
      <c r="L208" s="6"/>
      <c r="M208" s="6"/>
    </row>
    <row r="209" spans="1:13" ht="13.5">
      <c r="A209" s="6" t="s">
        <v>587</v>
      </c>
      <c r="B209" s="6">
        <v>10</v>
      </c>
      <c r="C209" s="6"/>
      <c r="D209" s="6"/>
      <c r="E209" s="6"/>
      <c r="F209" s="6"/>
      <c r="G209" s="6" t="s">
        <v>588</v>
      </c>
      <c r="H209" s="6"/>
      <c r="I209" s="6" t="s">
        <v>626</v>
      </c>
      <c r="J209" s="6"/>
      <c r="K209" s="6"/>
      <c r="L209" s="6"/>
      <c r="M209" s="6"/>
    </row>
    <row r="210" spans="1:13" ht="13.5">
      <c r="A210" s="6" t="s">
        <v>589</v>
      </c>
      <c r="B210" s="8">
        <v>148</v>
      </c>
      <c r="C210" s="8"/>
      <c r="D210" s="8"/>
      <c r="E210" s="8"/>
      <c r="F210" s="8"/>
      <c r="G210" s="6" t="s">
        <v>590</v>
      </c>
      <c r="H210" s="6"/>
      <c r="I210" s="8"/>
      <c r="J210" s="8"/>
      <c r="K210" s="8"/>
      <c r="L210" s="8"/>
      <c r="M210" s="8"/>
    </row>
    <row r="211" spans="1:13" ht="13.5">
      <c r="A211" s="6"/>
      <c r="B211" s="8"/>
      <c r="C211" s="8"/>
      <c r="D211" s="8"/>
      <c r="E211" s="8"/>
      <c r="F211" s="8"/>
      <c r="G211" s="6" t="s">
        <v>591</v>
      </c>
      <c r="H211" s="6"/>
      <c r="I211" s="8">
        <v>148</v>
      </c>
      <c r="J211" s="8"/>
      <c r="K211" s="8"/>
      <c r="L211" s="8"/>
      <c r="M211" s="8"/>
    </row>
    <row r="212" spans="1:13" ht="13.5">
      <c r="A212" s="6" t="s">
        <v>592</v>
      </c>
      <c r="B212" s="9" t="s">
        <v>764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1:13" ht="13.5">
      <c r="A213" s="6" t="s">
        <v>594</v>
      </c>
      <c r="B213" s="9" t="s">
        <v>701</v>
      </c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</row>
    <row r="214" spans="1:13" ht="13.5">
      <c r="A214" s="6" t="s">
        <v>595</v>
      </c>
      <c r="B214" s="9" t="s">
        <v>765</v>
      </c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1:13" ht="22.5">
      <c r="A215" s="6" t="s">
        <v>597</v>
      </c>
      <c r="B215" s="6" t="s">
        <v>557</v>
      </c>
      <c r="C215" s="6" t="s">
        <v>558</v>
      </c>
      <c r="D215" s="6" t="s">
        <v>598</v>
      </c>
      <c r="E215" s="6"/>
      <c r="F215" s="6" t="s">
        <v>599</v>
      </c>
      <c r="G215" s="6"/>
      <c r="H215" s="6" t="s">
        <v>600</v>
      </c>
      <c r="I215" s="6"/>
      <c r="J215" s="6" t="s">
        <v>601</v>
      </c>
      <c r="K215" s="6"/>
      <c r="L215" s="6" t="s">
        <v>602</v>
      </c>
      <c r="M215" s="6" t="s">
        <v>603</v>
      </c>
    </row>
    <row r="216" spans="1:13" ht="33.75">
      <c r="A216" s="6"/>
      <c r="B216" s="9" t="s">
        <v>573</v>
      </c>
      <c r="C216" s="9" t="s">
        <v>604</v>
      </c>
      <c r="D216" s="9" t="s">
        <v>575</v>
      </c>
      <c r="E216" s="9"/>
      <c r="F216" s="6" t="s">
        <v>612</v>
      </c>
      <c r="G216" s="6"/>
      <c r="H216" s="6" t="s">
        <v>576</v>
      </c>
      <c r="I216" s="6"/>
      <c r="J216" s="6" t="s">
        <v>607</v>
      </c>
      <c r="K216" s="6"/>
      <c r="L216" s="6" t="s">
        <v>608</v>
      </c>
      <c r="M216" s="6" t="s">
        <v>609</v>
      </c>
    </row>
    <row r="217" spans="1:13" ht="13.5">
      <c r="A217" s="6"/>
      <c r="B217" s="9" t="s">
        <v>564</v>
      </c>
      <c r="C217" s="9" t="s">
        <v>565</v>
      </c>
      <c r="D217" s="9" t="s">
        <v>764</v>
      </c>
      <c r="E217" s="9"/>
      <c r="F217" s="6" t="s">
        <v>766</v>
      </c>
      <c r="G217" s="6"/>
      <c r="H217" s="6" t="s">
        <v>657</v>
      </c>
      <c r="I217" s="6"/>
      <c r="J217" s="6" t="s">
        <v>607</v>
      </c>
      <c r="K217" s="6"/>
      <c r="L217" s="6" t="s">
        <v>721</v>
      </c>
      <c r="M217" s="6" t="s">
        <v>616</v>
      </c>
    </row>
    <row r="218" spans="1:13" ht="22.5">
      <c r="A218" s="6"/>
      <c r="B218" s="9" t="s">
        <v>617</v>
      </c>
      <c r="C218" s="9" t="s">
        <v>618</v>
      </c>
      <c r="D218" s="9" t="s">
        <v>767</v>
      </c>
      <c r="E218" s="9"/>
      <c r="F218" s="6" t="s">
        <v>615</v>
      </c>
      <c r="G218" s="6"/>
      <c r="H218" s="6" t="s">
        <v>768</v>
      </c>
      <c r="I218" s="6"/>
      <c r="J218" s="6" t="s">
        <v>607</v>
      </c>
      <c r="K218" s="6"/>
      <c r="L218" s="6" t="s">
        <v>658</v>
      </c>
      <c r="M218" s="6" t="s">
        <v>616</v>
      </c>
    </row>
    <row r="219" spans="1:13" ht="22.5">
      <c r="A219" s="6"/>
      <c r="B219" s="9" t="s">
        <v>617</v>
      </c>
      <c r="C219" s="9" t="s">
        <v>675</v>
      </c>
      <c r="D219" s="9" t="s">
        <v>769</v>
      </c>
      <c r="E219" s="9"/>
      <c r="F219" s="6" t="s">
        <v>612</v>
      </c>
      <c r="G219" s="6"/>
      <c r="H219" s="6"/>
      <c r="I219" s="6"/>
      <c r="J219" s="6" t="s">
        <v>643</v>
      </c>
      <c r="K219" s="6"/>
      <c r="L219" s="6" t="s">
        <v>706</v>
      </c>
      <c r="M219" s="6" t="s">
        <v>609</v>
      </c>
    </row>
    <row r="220" spans="1:13" ht="22.5">
      <c r="A220" s="6"/>
      <c r="B220" s="9" t="s">
        <v>617</v>
      </c>
      <c r="C220" s="9" t="s">
        <v>630</v>
      </c>
      <c r="D220" s="9" t="s">
        <v>770</v>
      </c>
      <c r="E220" s="9"/>
      <c r="F220" s="6" t="s">
        <v>612</v>
      </c>
      <c r="G220" s="6"/>
      <c r="H220" s="6"/>
      <c r="I220" s="6"/>
      <c r="J220" s="6" t="s">
        <v>643</v>
      </c>
      <c r="K220" s="6"/>
      <c r="L220" s="6" t="s">
        <v>706</v>
      </c>
      <c r="M220" s="6" t="s">
        <v>616</v>
      </c>
    </row>
    <row r="221" spans="1:13" ht="19.5">
      <c r="A221" s="3" t="s">
        <v>580</v>
      </c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3.5">
      <c r="A222" s="4" t="s">
        <v>581</v>
      </c>
      <c r="B222" s="5" t="s">
        <v>582</v>
      </c>
      <c r="C222" s="5"/>
      <c r="D222" s="5"/>
      <c r="E222" s="5"/>
      <c r="F222" s="5"/>
      <c r="G222" s="5"/>
      <c r="H222" s="5"/>
      <c r="I222" s="5"/>
      <c r="J222" s="5"/>
      <c r="K222" s="10" t="s">
        <v>313</v>
      </c>
      <c r="L222" s="10"/>
      <c r="M222" s="10"/>
    </row>
    <row r="223" spans="1:13" ht="13.5">
      <c r="A223" s="6" t="s">
        <v>583</v>
      </c>
      <c r="B223" s="7" t="s">
        <v>771</v>
      </c>
      <c r="C223" s="7"/>
      <c r="D223" s="7"/>
      <c r="E223" s="7"/>
      <c r="F223" s="7"/>
      <c r="G223" s="6" t="s">
        <v>585</v>
      </c>
      <c r="H223" s="6"/>
      <c r="I223" s="6" t="s">
        <v>586</v>
      </c>
      <c r="J223" s="6"/>
      <c r="K223" s="6"/>
      <c r="L223" s="6"/>
      <c r="M223" s="6"/>
    </row>
    <row r="224" spans="1:13" ht="13.5">
      <c r="A224" s="6" t="s">
        <v>587</v>
      </c>
      <c r="B224" s="6">
        <v>10</v>
      </c>
      <c r="C224" s="6"/>
      <c r="D224" s="6"/>
      <c r="E224" s="6"/>
      <c r="F224" s="6"/>
      <c r="G224" s="6" t="s">
        <v>588</v>
      </c>
      <c r="H224" s="6"/>
      <c r="I224" s="6" t="s">
        <v>626</v>
      </c>
      <c r="J224" s="6"/>
      <c r="K224" s="6"/>
      <c r="L224" s="6"/>
      <c r="M224" s="6"/>
    </row>
    <row r="225" spans="1:13" ht="13.5">
      <c r="A225" s="6" t="s">
        <v>589</v>
      </c>
      <c r="B225" s="8">
        <v>300</v>
      </c>
      <c r="C225" s="8"/>
      <c r="D225" s="8"/>
      <c r="E225" s="8"/>
      <c r="F225" s="8"/>
      <c r="G225" s="6" t="s">
        <v>590</v>
      </c>
      <c r="H225" s="6"/>
      <c r="I225" s="8"/>
      <c r="J225" s="8"/>
      <c r="K225" s="8"/>
      <c r="L225" s="8"/>
      <c r="M225" s="8"/>
    </row>
    <row r="226" spans="1:13" ht="13.5">
      <c r="A226" s="6"/>
      <c r="B226" s="8"/>
      <c r="C226" s="8"/>
      <c r="D226" s="8"/>
      <c r="E226" s="8"/>
      <c r="F226" s="8"/>
      <c r="G226" s="6" t="s">
        <v>591</v>
      </c>
      <c r="H226" s="6"/>
      <c r="I226" s="8">
        <v>300</v>
      </c>
      <c r="J226" s="8"/>
      <c r="K226" s="8"/>
      <c r="L226" s="8"/>
      <c r="M226" s="8"/>
    </row>
    <row r="227" spans="1:13" ht="13.5">
      <c r="A227" s="6" t="s">
        <v>592</v>
      </c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</row>
    <row r="228" spans="1:13" ht="13.5">
      <c r="A228" s="6" t="s">
        <v>594</v>
      </c>
      <c r="B228" s="9" t="s">
        <v>687</v>
      </c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</row>
    <row r="229" spans="1:13" ht="13.5">
      <c r="A229" s="6" t="s">
        <v>595</v>
      </c>
      <c r="B229" s="9" t="s">
        <v>772</v>
      </c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</row>
    <row r="230" spans="1:13" ht="22.5">
      <c r="A230" s="6" t="s">
        <v>597</v>
      </c>
      <c r="B230" s="6" t="s">
        <v>557</v>
      </c>
      <c r="C230" s="6" t="s">
        <v>558</v>
      </c>
      <c r="D230" s="6" t="s">
        <v>598</v>
      </c>
      <c r="E230" s="6"/>
      <c r="F230" s="6" t="s">
        <v>599</v>
      </c>
      <c r="G230" s="6"/>
      <c r="H230" s="6" t="s">
        <v>600</v>
      </c>
      <c r="I230" s="6"/>
      <c r="J230" s="6" t="s">
        <v>601</v>
      </c>
      <c r="K230" s="6"/>
      <c r="L230" s="6" t="s">
        <v>602</v>
      </c>
      <c r="M230" s="6" t="s">
        <v>603</v>
      </c>
    </row>
    <row r="231" spans="1:13" ht="33.75">
      <c r="A231" s="6"/>
      <c r="B231" s="9" t="s">
        <v>573</v>
      </c>
      <c r="C231" s="9" t="s">
        <v>604</v>
      </c>
      <c r="D231" s="9" t="s">
        <v>575</v>
      </c>
      <c r="E231" s="9"/>
      <c r="F231" s="6" t="s">
        <v>612</v>
      </c>
      <c r="G231" s="6"/>
      <c r="H231" s="6" t="s">
        <v>576</v>
      </c>
      <c r="I231" s="6"/>
      <c r="J231" s="6" t="s">
        <v>607</v>
      </c>
      <c r="K231" s="6"/>
      <c r="L231" s="6" t="s">
        <v>608</v>
      </c>
      <c r="M231" s="6" t="s">
        <v>609</v>
      </c>
    </row>
    <row r="232" spans="1:13" ht="22.5">
      <c r="A232" s="6"/>
      <c r="B232" s="9" t="s">
        <v>617</v>
      </c>
      <c r="C232" s="9" t="s">
        <v>630</v>
      </c>
      <c r="D232" s="9" t="s">
        <v>773</v>
      </c>
      <c r="E232" s="9"/>
      <c r="F232" s="6" t="s">
        <v>615</v>
      </c>
      <c r="G232" s="6"/>
      <c r="H232" s="6"/>
      <c r="I232" s="6"/>
      <c r="J232" s="6" t="s">
        <v>643</v>
      </c>
      <c r="K232" s="6"/>
      <c r="L232" s="6" t="s">
        <v>706</v>
      </c>
      <c r="M232" s="6" t="s">
        <v>609</v>
      </c>
    </row>
    <row r="233" spans="1:13" ht="22.5">
      <c r="A233" s="6"/>
      <c r="B233" s="9" t="s">
        <v>617</v>
      </c>
      <c r="C233" s="9" t="s">
        <v>618</v>
      </c>
      <c r="D233" s="9" t="s">
        <v>774</v>
      </c>
      <c r="E233" s="9"/>
      <c r="F233" s="6" t="s">
        <v>615</v>
      </c>
      <c r="G233" s="6"/>
      <c r="H233" s="6" t="s">
        <v>775</v>
      </c>
      <c r="I233" s="6"/>
      <c r="J233" s="6" t="s">
        <v>607</v>
      </c>
      <c r="K233" s="6"/>
      <c r="L233" s="6" t="s">
        <v>612</v>
      </c>
      <c r="M233" s="6" t="s">
        <v>616</v>
      </c>
    </row>
    <row r="234" spans="1:13" ht="13.5">
      <c r="A234" s="6"/>
      <c r="B234" s="9" t="s">
        <v>564</v>
      </c>
      <c r="C234" s="9" t="s">
        <v>565</v>
      </c>
      <c r="D234" s="9" t="s">
        <v>776</v>
      </c>
      <c r="E234" s="9"/>
      <c r="F234" s="6" t="s">
        <v>615</v>
      </c>
      <c r="G234" s="6"/>
      <c r="H234" s="6" t="s">
        <v>660</v>
      </c>
      <c r="I234" s="6"/>
      <c r="J234" s="6" t="s">
        <v>607</v>
      </c>
      <c r="K234" s="6"/>
      <c r="L234" s="6" t="s">
        <v>777</v>
      </c>
      <c r="M234" s="6" t="s">
        <v>616</v>
      </c>
    </row>
    <row r="235" spans="1:13" ht="13.5">
      <c r="A235" s="6"/>
      <c r="B235" s="9" t="s">
        <v>564</v>
      </c>
      <c r="C235" s="9" t="s">
        <v>565</v>
      </c>
      <c r="D235" s="9" t="s">
        <v>778</v>
      </c>
      <c r="E235" s="9"/>
      <c r="F235" s="6" t="s">
        <v>615</v>
      </c>
      <c r="G235" s="6"/>
      <c r="H235" s="6" t="s">
        <v>660</v>
      </c>
      <c r="I235" s="6"/>
      <c r="J235" s="6" t="s">
        <v>607</v>
      </c>
      <c r="K235" s="6"/>
      <c r="L235" s="6" t="s">
        <v>779</v>
      </c>
      <c r="M235" s="6" t="s">
        <v>616</v>
      </c>
    </row>
  </sheetData>
  <sheetProtection/>
  <mergeCells count="681">
    <mergeCell ref="A2:M2"/>
    <mergeCell ref="B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D17:E17"/>
    <mergeCell ref="F17:G17"/>
    <mergeCell ref="H17:I17"/>
    <mergeCell ref="J17:K17"/>
    <mergeCell ref="A18:M18"/>
    <mergeCell ref="B19:J19"/>
    <mergeCell ref="K19:M19"/>
    <mergeCell ref="B20:F20"/>
    <mergeCell ref="G20:H20"/>
    <mergeCell ref="I20:M20"/>
    <mergeCell ref="B21:F21"/>
    <mergeCell ref="G21:H21"/>
    <mergeCell ref="I21:M21"/>
    <mergeCell ref="G22:H22"/>
    <mergeCell ref="I22:M22"/>
    <mergeCell ref="G23:H23"/>
    <mergeCell ref="I23:M23"/>
    <mergeCell ref="B24:M24"/>
    <mergeCell ref="B25:M25"/>
    <mergeCell ref="B26:M26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F32:G32"/>
    <mergeCell ref="H32:I32"/>
    <mergeCell ref="J32:K32"/>
    <mergeCell ref="D33:E33"/>
    <mergeCell ref="F33:G33"/>
    <mergeCell ref="H33:I33"/>
    <mergeCell ref="J33:K33"/>
    <mergeCell ref="D34:E34"/>
    <mergeCell ref="F34:G34"/>
    <mergeCell ref="H34:I34"/>
    <mergeCell ref="J34:K34"/>
    <mergeCell ref="D35:E35"/>
    <mergeCell ref="F35:G35"/>
    <mergeCell ref="H35:I35"/>
    <mergeCell ref="J35:K35"/>
    <mergeCell ref="D36:E36"/>
    <mergeCell ref="F36:G36"/>
    <mergeCell ref="H36:I36"/>
    <mergeCell ref="J36:K36"/>
    <mergeCell ref="A37:M37"/>
    <mergeCell ref="B38:J38"/>
    <mergeCell ref="K38:M38"/>
    <mergeCell ref="B39:F39"/>
    <mergeCell ref="G39:H39"/>
    <mergeCell ref="I39:M39"/>
    <mergeCell ref="B40:F40"/>
    <mergeCell ref="G40:H40"/>
    <mergeCell ref="I40:M40"/>
    <mergeCell ref="G41:H41"/>
    <mergeCell ref="I41:M41"/>
    <mergeCell ref="G42:H42"/>
    <mergeCell ref="I42:M42"/>
    <mergeCell ref="B43:M43"/>
    <mergeCell ref="B44:M44"/>
    <mergeCell ref="B45:M45"/>
    <mergeCell ref="D46:E46"/>
    <mergeCell ref="F46:G46"/>
    <mergeCell ref="H46:I46"/>
    <mergeCell ref="J46:K46"/>
    <mergeCell ref="D47:E47"/>
    <mergeCell ref="F47:G47"/>
    <mergeCell ref="H47:I47"/>
    <mergeCell ref="J47:K47"/>
    <mergeCell ref="D48:E48"/>
    <mergeCell ref="F48:G48"/>
    <mergeCell ref="H48:I48"/>
    <mergeCell ref="J48:K48"/>
    <mergeCell ref="D49:E49"/>
    <mergeCell ref="F49:G49"/>
    <mergeCell ref="H49:I49"/>
    <mergeCell ref="J49:K49"/>
    <mergeCell ref="D50:E50"/>
    <mergeCell ref="F50:G50"/>
    <mergeCell ref="H50:I50"/>
    <mergeCell ref="J50:K50"/>
    <mergeCell ref="D51:E51"/>
    <mergeCell ref="F51:G51"/>
    <mergeCell ref="H51:I51"/>
    <mergeCell ref="J51:K51"/>
    <mergeCell ref="D52:E52"/>
    <mergeCell ref="F52:G52"/>
    <mergeCell ref="H52:I52"/>
    <mergeCell ref="J52:K52"/>
    <mergeCell ref="D53:E53"/>
    <mergeCell ref="F53:G53"/>
    <mergeCell ref="H53:I53"/>
    <mergeCell ref="J53:K53"/>
    <mergeCell ref="D54:E54"/>
    <mergeCell ref="F54:G54"/>
    <mergeCell ref="H54:I54"/>
    <mergeCell ref="J54:K54"/>
    <mergeCell ref="D55:E55"/>
    <mergeCell ref="F55:G55"/>
    <mergeCell ref="H55:I55"/>
    <mergeCell ref="J55:K55"/>
    <mergeCell ref="D56:E56"/>
    <mergeCell ref="F56:G56"/>
    <mergeCell ref="H56:I56"/>
    <mergeCell ref="J56:K56"/>
    <mergeCell ref="A57:M57"/>
    <mergeCell ref="B58:J58"/>
    <mergeCell ref="K58:M58"/>
    <mergeCell ref="B59:F59"/>
    <mergeCell ref="G59:H59"/>
    <mergeCell ref="I59:M59"/>
    <mergeCell ref="B60:F60"/>
    <mergeCell ref="G60:H60"/>
    <mergeCell ref="I60:M60"/>
    <mergeCell ref="G61:H61"/>
    <mergeCell ref="I61:M61"/>
    <mergeCell ref="G62:H62"/>
    <mergeCell ref="I62:M62"/>
    <mergeCell ref="B63:M63"/>
    <mergeCell ref="B64:M64"/>
    <mergeCell ref="B65:M65"/>
    <mergeCell ref="D66:E66"/>
    <mergeCell ref="F66:G66"/>
    <mergeCell ref="H66:I66"/>
    <mergeCell ref="J66:K66"/>
    <mergeCell ref="D67:E67"/>
    <mergeCell ref="F67:G67"/>
    <mergeCell ref="H67:I67"/>
    <mergeCell ref="J67:K67"/>
    <mergeCell ref="D68:E68"/>
    <mergeCell ref="F68:G68"/>
    <mergeCell ref="H68:I68"/>
    <mergeCell ref="J68:K68"/>
    <mergeCell ref="D69:E69"/>
    <mergeCell ref="F69:G69"/>
    <mergeCell ref="H69:I69"/>
    <mergeCell ref="J69:K69"/>
    <mergeCell ref="D70:E70"/>
    <mergeCell ref="F70:G70"/>
    <mergeCell ref="H70:I70"/>
    <mergeCell ref="J70:K70"/>
    <mergeCell ref="D71:E71"/>
    <mergeCell ref="F71:G71"/>
    <mergeCell ref="H71:I71"/>
    <mergeCell ref="J71:K71"/>
    <mergeCell ref="A72:M72"/>
    <mergeCell ref="B73:J73"/>
    <mergeCell ref="K73:M73"/>
    <mergeCell ref="B74:F74"/>
    <mergeCell ref="G74:H74"/>
    <mergeCell ref="I74:M74"/>
    <mergeCell ref="B75:F75"/>
    <mergeCell ref="G75:H75"/>
    <mergeCell ref="I75:M75"/>
    <mergeCell ref="G76:H76"/>
    <mergeCell ref="I76:M76"/>
    <mergeCell ref="G77:H77"/>
    <mergeCell ref="I77:M77"/>
    <mergeCell ref="B78:M78"/>
    <mergeCell ref="B79:M79"/>
    <mergeCell ref="B80:M80"/>
    <mergeCell ref="D81:E81"/>
    <mergeCell ref="F81:G81"/>
    <mergeCell ref="H81:I81"/>
    <mergeCell ref="J81:K81"/>
    <mergeCell ref="D82:E82"/>
    <mergeCell ref="F82:G82"/>
    <mergeCell ref="H82:I82"/>
    <mergeCell ref="J82:K82"/>
    <mergeCell ref="D83:E83"/>
    <mergeCell ref="F83:G83"/>
    <mergeCell ref="H83:I83"/>
    <mergeCell ref="J83:K83"/>
    <mergeCell ref="D84:E84"/>
    <mergeCell ref="F84:G84"/>
    <mergeCell ref="H84:I84"/>
    <mergeCell ref="J84:K84"/>
    <mergeCell ref="D85:E85"/>
    <mergeCell ref="F85:G85"/>
    <mergeCell ref="H85:I85"/>
    <mergeCell ref="J85:K85"/>
    <mergeCell ref="D86:E86"/>
    <mergeCell ref="F86:G86"/>
    <mergeCell ref="H86:I86"/>
    <mergeCell ref="J86:K86"/>
    <mergeCell ref="A87:M87"/>
    <mergeCell ref="B88:J88"/>
    <mergeCell ref="K88:M88"/>
    <mergeCell ref="B89:F89"/>
    <mergeCell ref="G89:H89"/>
    <mergeCell ref="I89:M89"/>
    <mergeCell ref="B90:F90"/>
    <mergeCell ref="G90:H90"/>
    <mergeCell ref="I90:M90"/>
    <mergeCell ref="G91:H91"/>
    <mergeCell ref="I91:M91"/>
    <mergeCell ref="G92:H92"/>
    <mergeCell ref="I92:M92"/>
    <mergeCell ref="B93:M93"/>
    <mergeCell ref="B94:M94"/>
    <mergeCell ref="B95:M95"/>
    <mergeCell ref="D96:E96"/>
    <mergeCell ref="F96:G96"/>
    <mergeCell ref="H96:I96"/>
    <mergeCell ref="J96:K96"/>
    <mergeCell ref="D97:E97"/>
    <mergeCell ref="F97:G97"/>
    <mergeCell ref="H97:I97"/>
    <mergeCell ref="J97:K97"/>
    <mergeCell ref="D98:E98"/>
    <mergeCell ref="F98:G98"/>
    <mergeCell ref="H98:I98"/>
    <mergeCell ref="J98:K98"/>
    <mergeCell ref="D99:E99"/>
    <mergeCell ref="F99:G99"/>
    <mergeCell ref="H99:I99"/>
    <mergeCell ref="J99:K99"/>
    <mergeCell ref="D100:E100"/>
    <mergeCell ref="F100:G100"/>
    <mergeCell ref="H100:I100"/>
    <mergeCell ref="J100:K100"/>
    <mergeCell ref="D101:E101"/>
    <mergeCell ref="F101:G101"/>
    <mergeCell ref="H101:I101"/>
    <mergeCell ref="J101:K101"/>
    <mergeCell ref="A102:M102"/>
    <mergeCell ref="B103:J103"/>
    <mergeCell ref="K103:M103"/>
    <mergeCell ref="B104:F104"/>
    <mergeCell ref="G104:H104"/>
    <mergeCell ref="I104:M104"/>
    <mergeCell ref="B105:F105"/>
    <mergeCell ref="G105:H105"/>
    <mergeCell ref="I105:M105"/>
    <mergeCell ref="G106:H106"/>
    <mergeCell ref="I106:M106"/>
    <mergeCell ref="G107:H107"/>
    <mergeCell ref="I107:M107"/>
    <mergeCell ref="B108:M108"/>
    <mergeCell ref="B109:M109"/>
    <mergeCell ref="B110:M110"/>
    <mergeCell ref="D111:E111"/>
    <mergeCell ref="F111:G111"/>
    <mergeCell ref="H111:I111"/>
    <mergeCell ref="J111:K111"/>
    <mergeCell ref="D112:E112"/>
    <mergeCell ref="F112:G112"/>
    <mergeCell ref="H112:I112"/>
    <mergeCell ref="J112:K112"/>
    <mergeCell ref="D113:E113"/>
    <mergeCell ref="F113:G113"/>
    <mergeCell ref="H113:I113"/>
    <mergeCell ref="J113:K113"/>
    <mergeCell ref="D114:E114"/>
    <mergeCell ref="F114:G114"/>
    <mergeCell ref="H114:I114"/>
    <mergeCell ref="J114:K114"/>
    <mergeCell ref="D115:E115"/>
    <mergeCell ref="F115:G115"/>
    <mergeCell ref="H115:I115"/>
    <mergeCell ref="J115:K115"/>
    <mergeCell ref="D116:E116"/>
    <mergeCell ref="F116:G116"/>
    <mergeCell ref="H116:I116"/>
    <mergeCell ref="J116:K116"/>
    <mergeCell ref="A117:M117"/>
    <mergeCell ref="B118:J118"/>
    <mergeCell ref="K118:M118"/>
    <mergeCell ref="B119:F119"/>
    <mergeCell ref="G119:H119"/>
    <mergeCell ref="I119:M119"/>
    <mergeCell ref="B120:F120"/>
    <mergeCell ref="G120:H120"/>
    <mergeCell ref="I120:M120"/>
    <mergeCell ref="G121:H121"/>
    <mergeCell ref="I121:M121"/>
    <mergeCell ref="G122:H122"/>
    <mergeCell ref="I122:M122"/>
    <mergeCell ref="B123:M123"/>
    <mergeCell ref="B124:M124"/>
    <mergeCell ref="B125:M125"/>
    <mergeCell ref="D126:E126"/>
    <mergeCell ref="F126:G126"/>
    <mergeCell ref="H126:I126"/>
    <mergeCell ref="J126:K126"/>
    <mergeCell ref="D127:E127"/>
    <mergeCell ref="F127:G127"/>
    <mergeCell ref="H127:I127"/>
    <mergeCell ref="J127:K127"/>
    <mergeCell ref="D128:E128"/>
    <mergeCell ref="F128:G128"/>
    <mergeCell ref="H128:I128"/>
    <mergeCell ref="J128:K128"/>
    <mergeCell ref="D129:E129"/>
    <mergeCell ref="F129:G129"/>
    <mergeCell ref="H129:I129"/>
    <mergeCell ref="J129:K129"/>
    <mergeCell ref="D130:E130"/>
    <mergeCell ref="F130:G130"/>
    <mergeCell ref="H130:I130"/>
    <mergeCell ref="J130:K130"/>
    <mergeCell ref="D131:E131"/>
    <mergeCell ref="F131:G131"/>
    <mergeCell ref="H131:I131"/>
    <mergeCell ref="J131:K131"/>
    <mergeCell ref="A132:M132"/>
    <mergeCell ref="B133:J133"/>
    <mergeCell ref="K133:M133"/>
    <mergeCell ref="B134:F134"/>
    <mergeCell ref="G134:H134"/>
    <mergeCell ref="I134:M134"/>
    <mergeCell ref="B135:F135"/>
    <mergeCell ref="G135:H135"/>
    <mergeCell ref="I135:M135"/>
    <mergeCell ref="G136:H136"/>
    <mergeCell ref="I136:M136"/>
    <mergeCell ref="G137:H137"/>
    <mergeCell ref="I137:M137"/>
    <mergeCell ref="B138:M138"/>
    <mergeCell ref="B139:M139"/>
    <mergeCell ref="B140:M140"/>
    <mergeCell ref="D141:E141"/>
    <mergeCell ref="F141:G141"/>
    <mergeCell ref="H141:I141"/>
    <mergeCell ref="J141:K141"/>
    <mergeCell ref="D142:E142"/>
    <mergeCell ref="F142:G142"/>
    <mergeCell ref="H142:I142"/>
    <mergeCell ref="J142:K142"/>
    <mergeCell ref="D143:E143"/>
    <mergeCell ref="F143:G143"/>
    <mergeCell ref="H143:I143"/>
    <mergeCell ref="J143:K143"/>
    <mergeCell ref="D144:E144"/>
    <mergeCell ref="F144:G144"/>
    <mergeCell ref="H144:I144"/>
    <mergeCell ref="J144:K144"/>
    <mergeCell ref="A145:M145"/>
    <mergeCell ref="B146:J146"/>
    <mergeCell ref="K146:M146"/>
    <mergeCell ref="B147:F147"/>
    <mergeCell ref="G147:H147"/>
    <mergeCell ref="I147:M147"/>
    <mergeCell ref="B148:F148"/>
    <mergeCell ref="G148:H148"/>
    <mergeCell ref="I148:M148"/>
    <mergeCell ref="G149:H149"/>
    <mergeCell ref="I149:M149"/>
    <mergeCell ref="G150:H150"/>
    <mergeCell ref="I150:M150"/>
    <mergeCell ref="B151:M151"/>
    <mergeCell ref="B152:M152"/>
    <mergeCell ref="B153:M153"/>
    <mergeCell ref="D154:E154"/>
    <mergeCell ref="F154:G154"/>
    <mergeCell ref="H154:I154"/>
    <mergeCell ref="J154:K154"/>
    <mergeCell ref="D155:E155"/>
    <mergeCell ref="F155:G155"/>
    <mergeCell ref="H155:I155"/>
    <mergeCell ref="J155:K155"/>
    <mergeCell ref="D156:E156"/>
    <mergeCell ref="F156:G156"/>
    <mergeCell ref="H156:I156"/>
    <mergeCell ref="J156:K156"/>
    <mergeCell ref="D157:E157"/>
    <mergeCell ref="F157:G157"/>
    <mergeCell ref="H157:I157"/>
    <mergeCell ref="J157:K157"/>
    <mergeCell ref="D158:E158"/>
    <mergeCell ref="F158:G158"/>
    <mergeCell ref="H158:I158"/>
    <mergeCell ref="J158:K158"/>
    <mergeCell ref="D159:E159"/>
    <mergeCell ref="F159:G159"/>
    <mergeCell ref="H159:I159"/>
    <mergeCell ref="J159:K159"/>
    <mergeCell ref="A160:M160"/>
    <mergeCell ref="B161:J161"/>
    <mergeCell ref="K161:M161"/>
    <mergeCell ref="B162:F162"/>
    <mergeCell ref="G162:H162"/>
    <mergeCell ref="I162:M162"/>
    <mergeCell ref="B163:F163"/>
    <mergeCell ref="G163:H163"/>
    <mergeCell ref="I163:M163"/>
    <mergeCell ref="G164:H164"/>
    <mergeCell ref="I164:M164"/>
    <mergeCell ref="G165:H165"/>
    <mergeCell ref="I165:M165"/>
    <mergeCell ref="B166:M166"/>
    <mergeCell ref="B167:M167"/>
    <mergeCell ref="B168:M168"/>
    <mergeCell ref="D169:E169"/>
    <mergeCell ref="F169:G169"/>
    <mergeCell ref="H169:I169"/>
    <mergeCell ref="J169:K169"/>
    <mergeCell ref="D170:E170"/>
    <mergeCell ref="F170:G170"/>
    <mergeCell ref="H170:I170"/>
    <mergeCell ref="J170:K170"/>
    <mergeCell ref="D171:E171"/>
    <mergeCell ref="F171:G171"/>
    <mergeCell ref="H171:I171"/>
    <mergeCell ref="J171:K171"/>
    <mergeCell ref="D172:E172"/>
    <mergeCell ref="F172:G172"/>
    <mergeCell ref="H172:I172"/>
    <mergeCell ref="J172:K172"/>
    <mergeCell ref="D173:E173"/>
    <mergeCell ref="F173:G173"/>
    <mergeCell ref="H173:I173"/>
    <mergeCell ref="J173:K173"/>
    <mergeCell ref="D174:E174"/>
    <mergeCell ref="F174:G174"/>
    <mergeCell ref="H174:I174"/>
    <mergeCell ref="J174:K174"/>
    <mergeCell ref="D175:E175"/>
    <mergeCell ref="F175:G175"/>
    <mergeCell ref="H175:I175"/>
    <mergeCell ref="J175:K175"/>
    <mergeCell ref="A176:M176"/>
    <mergeCell ref="B177:J177"/>
    <mergeCell ref="K177:M177"/>
    <mergeCell ref="B178:F178"/>
    <mergeCell ref="G178:H178"/>
    <mergeCell ref="I178:M178"/>
    <mergeCell ref="B179:F179"/>
    <mergeCell ref="G179:H179"/>
    <mergeCell ref="I179:M179"/>
    <mergeCell ref="G180:H180"/>
    <mergeCell ref="I180:M180"/>
    <mergeCell ref="G181:H181"/>
    <mergeCell ref="I181:M181"/>
    <mergeCell ref="B182:M182"/>
    <mergeCell ref="B183:M183"/>
    <mergeCell ref="B184:M184"/>
    <mergeCell ref="D185:E185"/>
    <mergeCell ref="F185:G185"/>
    <mergeCell ref="H185:I185"/>
    <mergeCell ref="J185:K185"/>
    <mergeCell ref="D186:E186"/>
    <mergeCell ref="F186:G186"/>
    <mergeCell ref="H186:I186"/>
    <mergeCell ref="J186:K186"/>
    <mergeCell ref="D187:E187"/>
    <mergeCell ref="F187:G187"/>
    <mergeCell ref="H187:I187"/>
    <mergeCell ref="J187:K187"/>
    <mergeCell ref="D188:E188"/>
    <mergeCell ref="F188:G188"/>
    <mergeCell ref="H188:I188"/>
    <mergeCell ref="J188:K188"/>
    <mergeCell ref="D189:E189"/>
    <mergeCell ref="F189:G189"/>
    <mergeCell ref="H189:I189"/>
    <mergeCell ref="J189:K189"/>
    <mergeCell ref="D190:E190"/>
    <mergeCell ref="F190:G190"/>
    <mergeCell ref="H190:I190"/>
    <mergeCell ref="J190:K190"/>
    <mergeCell ref="A191:M191"/>
    <mergeCell ref="B192:J192"/>
    <mergeCell ref="K192:M192"/>
    <mergeCell ref="B193:F193"/>
    <mergeCell ref="G193:H193"/>
    <mergeCell ref="I193:M193"/>
    <mergeCell ref="B194:F194"/>
    <mergeCell ref="G194:H194"/>
    <mergeCell ref="I194:M194"/>
    <mergeCell ref="G195:H195"/>
    <mergeCell ref="I195:M195"/>
    <mergeCell ref="G196:H196"/>
    <mergeCell ref="I196:M196"/>
    <mergeCell ref="B197:M197"/>
    <mergeCell ref="B198:M198"/>
    <mergeCell ref="B199:M199"/>
    <mergeCell ref="D200:E200"/>
    <mergeCell ref="F200:G200"/>
    <mergeCell ref="H200:I200"/>
    <mergeCell ref="J200:K200"/>
    <mergeCell ref="D201:E201"/>
    <mergeCell ref="F201:G201"/>
    <mergeCell ref="H201:I201"/>
    <mergeCell ref="J201:K201"/>
    <mergeCell ref="D202:E202"/>
    <mergeCell ref="F202:G202"/>
    <mergeCell ref="H202:I202"/>
    <mergeCell ref="J202:K202"/>
    <mergeCell ref="D203:E203"/>
    <mergeCell ref="F203:G203"/>
    <mergeCell ref="H203:I203"/>
    <mergeCell ref="J203:K203"/>
    <mergeCell ref="D204:E204"/>
    <mergeCell ref="F204:G204"/>
    <mergeCell ref="H204:I204"/>
    <mergeCell ref="J204:K204"/>
    <mergeCell ref="D205:E205"/>
    <mergeCell ref="F205:G205"/>
    <mergeCell ref="H205:I205"/>
    <mergeCell ref="J205:K205"/>
    <mergeCell ref="A206:M206"/>
    <mergeCell ref="B207:J207"/>
    <mergeCell ref="K207:M207"/>
    <mergeCell ref="B208:F208"/>
    <mergeCell ref="G208:H208"/>
    <mergeCell ref="I208:M208"/>
    <mergeCell ref="B209:F209"/>
    <mergeCell ref="G209:H209"/>
    <mergeCell ref="I209:M209"/>
    <mergeCell ref="G210:H210"/>
    <mergeCell ref="I210:M210"/>
    <mergeCell ref="G211:H211"/>
    <mergeCell ref="I211:M211"/>
    <mergeCell ref="B212:M212"/>
    <mergeCell ref="B213:M213"/>
    <mergeCell ref="B214:M214"/>
    <mergeCell ref="D215:E215"/>
    <mergeCell ref="F215:G215"/>
    <mergeCell ref="H215:I215"/>
    <mergeCell ref="J215:K215"/>
    <mergeCell ref="D216:E216"/>
    <mergeCell ref="F216:G216"/>
    <mergeCell ref="H216:I216"/>
    <mergeCell ref="J216:K216"/>
    <mergeCell ref="D217:E217"/>
    <mergeCell ref="F217:G217"/>
    <mergeCell ref="H217:I217"/>
    <mergeCell ref="J217:K217"/>
    <mergeCell ref="D218:E218"/>
    <mergeCell ref="F218:G218"/>
    <mergeCell ref="H218:I218"/>
    <mergeCell ref="J218:K218"/>
    <mergeCell ref="D219:E219"/>
    <mergeCell ref="F219:G219"/>
    <mergeCell ref="H219:I219"/>
    <mergeCell ref="J219:K219"/>
    <mergeCell ref="D220:E220"/>
    <mergeCell ref="F220:G220"/>
    <mergeCell ref="H220:I220"/>
    <mergeCell ref="J220:K220"/>
    <mergeCell ref="A221:M221"/>
    <mergeCell ref="B222:J222"/>
    <mergeCell ref="K222:M222"/>
    <mergeCell ref="B223:F223"/>
    <mergeCell ref="G223:H223"/>
    <mergeCell ref="I223:M223"/>
    <mergeCell ref="B224:F224"/>
    <mergeCell ref="G224:H224"/>
    <mergeCell ref="I224:M224"/>
    <mergeCell ref="G225:H225"/>
    <mergeCell ref="I225:M225"/>
    <mergeCell ref="G226:H226"/>
    <mergeCell ref="I226:M226"/>
    <mergeCell ref="B227:M227"/>
    <mergeCell ref="B228:M228"/>
    <mergeCell ref="B229:M229"/>
    <mergeCell ref="D230:E230"/>
    <mergeCell ref="F230:G230"/>
    <mergeCell ref="H230:I230"/>
    <mergeCell ref="J230:K230"/>
    <mergeCell ref="D231:E231"/>
    <mergeCell ref="F231:G231"/>
    <mergeCell ref="H231:I231"/>
    <mergeCell ref="J231:K231"/>
    <mergeCell ref="D232:E232"/>
    <mergeCell ref="F232:G232"/>
    <mergeCell ref="H232:I232"/>
    <mergeCell ref="J232:K232"/>
    <mergeCell ref="D233:E233"/>
    <mergeCell ref="F233:G233"/>
    <mergeCell ref="H233:I233"/>
    <mergeCell ref="J233:K233"/>
    <mergeCell ref="D234:E234"/>
    <mergeCell ref="F234:G234"/>
    <mergeCell ref="H234:I234"/>
    <mergeCell ref="J234:K234"/>
    <mergeCell ref="D235:E235"/>
    <mergeCell ref="F235:G235"/>
    <mergeCell ref="H235:I235"/>
    <mergeCell ref="J235:K235"/>
    <mergeCell ref="A6:A7"/>
    <mergeCell ref="A11:A17"/>
    <mergeCell ref="A22:A23"/>
    <mergeCell ref="A27:A36"/>
    <mergeCell ref="A41:A42"/>
    <mergeCell ref="A46:A56"/>
    <mergeCell ref="A61:A62"/>
    <mergeCell ref="A66:A71"/>
    <mergeCell ref="A76:A77"/>
    <mergeCell ref="A81:A86"/>
    <mergeCell ref="A91:A92"/>
    <mergeCell ref="A96:A101"/>
    <mergeCell ref="A106:A107"/>
    <mergeCell ref="A111:A116"/>
    <mergeCell ref="A121:A122"/>
    <mergeCell ref="A126:A131"/>
    <mergeCell ref="A136:A137"/>
    <mergeCell ref="A141:A144"/>
    <mergeCell ref="A149:A150"/>
    <mergeCell ref="A154:A159"/>
    <mergeCell ref="A164:A165"/>
    <mergeCell ref="A169:A175"/>
    <mergeCell ref="A180:A181"/>
    <mergeCell ref="A185:A190"/>
    <mergeCell ref="A195:A196"/>
    <mergeCell ref="A200:A205"/>
    <mergeCell ref="A210:A211"/>
    <mergeCell ref="A215:A220"/>
    <mergeCell ref="A225:A226"/>
    <mergeCell ref="A230:A235"/>
    <mergeCell ref="B6:F7"/>
    <mergeCell ref="B22:F23"/>
    <mergeCell ref="B41:F42"/>
    <mergeCell ref="B61:F62"/>
    <mergeCell ref="B76:F77"/>
    <mergeCell ref="B91:F92"/>
    <mergeCell ref="B106:F107"/>
    <mergeCell ref="B121:F122"/>
    <mergeCell ref="B136:F137"/>
    <mergeCell ref="B149:F150"/>
    <mergeCell ref="B164:F165"/>
    <mergeCell ref="B180:F181"/>
    <mergeCell ref="B195:F196"/>
    <mergeCell ref="B210:F211"/>
    <mergeCell ref="B225:F226"/>
  </mergeCells>
  <printOptions horizontalCentered="1"/>
  <pageMargins left="0.23999999999999996" right="0.16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D13" sqref="D13"/>
    </sheetView>
  </sheetViews>
  <sheetFormatPr defaultColWidth="6.875" defaultRowHeight="19.5" customHeight="1"/>
  <cols>
    <col min="1" max="1" width="22.875" style="161" customWidth="1"/>
    <col min="2" max="2" width="19.00390625" style="161" customWidth="1"/>
    <col min="3" max="3" width="20.50390625" style="161" customWidth="1"/>
    <col min="4" max="7" width="19.00390625" style="161" customWidth="1"/>
    <col min="8" max="16384" width="6.875" style="162" customWidth="1"/>
  </cols>
  <sheetData>
    <row r="1" spans="1:7" s="160" customFormat="1" ht="19.5" customHeight="1">
      <c r="A1" s="2" t="s">
        <v>311</v>
      </c>
      <c r="B1" s="163"/>
      <c r="C1" s="163"/>
      <c r="D1" s="163"/>
      <c r="E1" s="163"/>
      <c r="F1" s="163"/>
      <c r="G1" s="163"/>
    </row>
    <row r="2" spans="1:7" s="160" customFormat="1" ht="38.25" customHeight="1">
      <c r="A2" s="164" t="s">
        <v>312</v>
      </c>
      <c r="B2" s="165"/>
      <c r="C2" s="165"/>
      <c r="D2" s="165"/>
      <c r="E2" s="165"/>
      <c r="F2" s="165"/>
      <c r="G2" s="165"/>
    </row>
    <row r="3" spans="1:7" s="160" customFormat="1" ht="19.5" customHeight="1">
      <c r="A3" s="166"/>
      <c r="B3" s="163"/>
      <c r="C3" s="163"/>
      <c r="D3" s="163"/>
      <c r="E3" s="163"/>
      <c r="F3" s="163"/>
      <c r="G3" s="163"/>
    </row>
    <row r="4" spans="1:7" s="160" customFormat="1" ht="19.5" customHeight="1">
      <c r="A4" s="167"/>
      <c r="B4" s="168"/>
      <c r="C4" s="168"/>
      <c r="D4" s="168"/>
      <c r="E4" s="168"/>
      <c r="F4" s="168"/>
      <c r="G4" s="169" t="s">
        <v>313</v>
      </c>
    </row>
    <row r="5" spans="1:7" s="160" customFormat="1" ht="19.5" customHeight="1">
      <c r="A5" s="170" t="s">
        <v>314</v>
      </c>
      <c r="B5" s="170"/>
      <c r="C5" s="170" t="s">
        <v>315</v>
      </c>
      <c r="D5" s="170"/>
      <c r="E5" s="170"/>
      <c r="F5" s="170"/>
      <c r="G5" s="170"/>
    </row>
    <row r="6" spans="1:7" s="160" customFormat="1" ht="45" customHeight="1">
      <c r="A6" s="171" t="s">
        <v>316</v>
      </c>
      <c r="B6" s="171" t="s">
        <v>317</v>
      </c>
      <c r="C6" s="171" t="s">
        <v>316</v>
      </c>
      <c r="D6" s="171" t="s">
        <v>318</v>
      </c>
      <c r="E6" s="171" t="s">
        <v>319</v>
      </c>
      <c r="F6" s="171" t="s">
        <v>320</v>
      </c>
      <c r="G6" s="171" t="s">
        <v>321</v>
      </c>
    </row>
    <row r="7" spans="1:7" s="160" customFormat="1" ht="19.5" customHeight="1">
      <c r="A7" s="172" t="s">
        <v>322</v>
      </c>
      <c r="B7" s="173">
        <v>2602.82</v>
      </c>
      <c r="C7" s="174" t="s">
        <v>323</v>
      </c>
      <c r="D7" s="113">
        <f>D8+D9+D10+D11</f>
        <v>5130.85</v>
      </c>
      <c r="E7" s="113">
        <f>E8+E9+E10+E11</f>
        <v>5130.85</v>
      </c>
      <c r="F7" s="113"/>
      <c r="G7" s="113"/>
    </row>
    <row r="8" spans="1:7" s="160" customFormat="1" ht="19.5" customHeight="1">
      <c r="A8" s="175" t="s">
        <v>324</v>
      </c>
      <c r="B8" s="176">
        <v>2602.82</v>
      </c>
      <c r="C8" s="93" t="s">
        <v>325</v>
      </c>
      <c r="D8" s="94">
        <v>136.93</v>
      </c>
      <c r="E8" s="94">
        <v>136.93</v>
      </c>
      <c r="F8" s="94"/>
      <c r="G8" s="94"/>
    </row>
    <row r="9" spans="1:7" s="160" customFormat="1" ht="19.5" customHeight="1">
      <c r="A9" s="175" t="s">
        <v>326</v>
      </c>
      <c r="B9" s="177"/>
      <c r="C9" s="96" t="s">
        <v>327</v>
      </c>
      <c r="D9" s="94">
        <v>40.84</v>
      </c>
      <c r="E9" s="94">
        <v>40.84</v>
      </c>
      <c r="F9" s="94"/>
      <c r="G9" s="94"/>
    </row>
    <row r="10" spans="1:7" s="160" customFormat="1" ht="19.5" customHeight="1">
      <c r="A10" s="178" t="s">
        <v>328</v>
      </c>
      <c r="B10" s="179"/>
      <c r="C10" s="98" t="s">
        <v>329</v>
      </c>
      <c r="D10" s="94">
        <v>4911.21</v>
      </c>
      <c r="E10" s="94">
        <v>4911.21</v>
      </c>
      <c r="F10" s="94"/>
      <c r="G10" s="94"/>
    </row>
    <row r="11" spans="1:7" s="160" customFormat="1" ht="19.5" customHeight="1">
      <c r="A11" s="180" t="s">
        <v>330</v>
      </c>
      <c r="B11" s="173">
        <v>2528.03</v>
      </c>
      <c r="C11" s="101" t="s">
        <v>331</v>
      </c>
      <c r="D11" s="94">
        <v>41.87</v>
      </c>
      <c r="E11" s="94">
        <v>41.87</v>
      </c>
      <c r="F11" s="94"/>
      <c r="G11" s="94"/>
    </row>
    <row r="12" spans="1:7" s="160" customFormat="1" ht="19.5" customHeight="1">
      <c r="A12" s="178" t="s">
        <v>324</v>
      </c>
      <c r="B12" s="176">
        <v>2528.03</v>
      </c>
      <c r="C12" s="98"/>
      <c r="D12" s="94"/>
      <c r="E12" s="94"/>
      <c r="F12" s="94"/>
      <c r="G12" s="94"/>
    </row>
    <row r="13" spans="1:7" s="160" customFormat="1" ht="19.5" customHeight="1">
      <c r="A13" s="178" t="s">
        <v>326</v>
      </c>
      <c r="B13" s="177"/>
      <c r="C13" s="98"/>
      <c r="D13" s="94"/>
      <c r="E13" s="94"/>
      <c r="F13" s="94"/>
      <c r="G13" s="94"/>
    </row>
    <row r="14" spans="1:13" s="160" customFormat="1" ht="19.5" customHeight="1">
      <c r="A14" s="175" t="s">
        <v>328</v>
      </c>
      <c r="B14" s="179"/>
      <c r="C14" s="98"/>
      <c r="D14" s="94"/>
      <c r="E14" s="94"/>
      <c r="F14" s="94"/>
      <c r="G14" s="94"/>
      <c r="M14" s="188"/>
    </row>
    <row r="15" spans="1:7" s="160" customFormat="1" ht="19.5" customHeight="1">
      <c r="A15" s="180"/>
      <c r="B15" s="181"/>
      <c r="C15" s="101"/>
      <c r="D15" s="182"/>
      <c r="E15" s="182"/>
      <c r="F15" s="182"/>
      <c r="G15" s="182"/>
    </row>
    <row r="16" spans="1:7" s="160" customFormat="1" ht="19.5" customHeight="1">
      <c r="A16" s="180"/>
      <c r="B16" s="181"/>
      <c r="C16" s="181" t="s">
        <v>332</v>
      </c>
      <c r="D16" s="183"/>
      <c r="E16" s="184"/>
      <c r="F16" s="184">
        <f>B9+B13-F7</f>
        <v>0</v>
      </c>
      <c r="G16" s="184">
        <f>B10+B14-G7</f>
        <v>0</v>
      </c>
    </row>
    <row r="17" spans="1:7" s="160" customFormat="1" ht="19.5" customHeight="1">
      <c r="A17" s="180"/>
      <c r="B17" s="181"/>
      <c r="C17" s="181"/>
      <c r="D17" s="184"/>
      <c r="E17" s="184"/>
      <c r="F17" s="184"/>
      <c r="G17" s="185"/>
    </row>
    <row r="18" spans="1:7" s="160" customFormat="1" ht="19.5" customHeight="1">
      <c r="A18" s="180" t="s">
        <v>333</v>
      </c>
      <c r="B18" s="186">
        <f>B7+B11</f>
        <v>5130.85</v>
      </c>
      <c r="C18" s="186" t="s">
        <v>334</v>
      </c>
      <c r="D18" s="184">
        <f>SUM(D7+D16)</f>
        <v>5130.85</v>
      </c>
      <c r="E18" s="184">
        <v>5130.85</v>
      </c>
      <c r="F18" s="184">
        <f>SUM(F7+F16)</f>
        <v>0</v>
      </c>
      <c r="G18" s="184">
        <f>SUM(G7+G16)</f>
        <v>0</v>
      </c>
    </row>
    <row r="19" spans="1:6" ht="19.5" customHeight="1">
      <c r="A19" s="187"/>
      <c r="B19" s="187"/>
      <c r="C19" s="187"/>
      <c r="D19" s="187"/>
      <c r="E19" s="187"/>
      <c r="F19" s="187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showGridLines="0" showZeros="0" workbookViewId="0" topLeftCell="A1">
      <selection activeCell="B17" sqref="B17"/>
    </sheetView>
  </sheetViews>
  <sheetFormatPr defaultColWidth="23.625" defaultRowHeight="12.75" customHeight="1"/>
  <cols>
    <col min="1" max="1" width="23.625" style="43" customWidth="1"/>
    <col min="2" max="2" width="44.625" style="43" customWidth="1"/>
    <col min="3" max="5" width="15.375" style="43" customWidth="1"/>
    <col min="6" max="255" width="6.875" style="43" customWidth="1"/>
    <col min="256" max="256" width="23.625" style="43" customWidth="1"/>
  </cols>
  <sheetData>
    <row r="1" ht="19.5" customHeight="1">
      <c r="A1" s="2" t="s">
        <v>335</v>
      </c>
    </row>
    <row r="2" spans="1:5" ht="36" customHeight="1">
      <c r="A2" s="153" t="s">
        <v>336</v>
      </c>
      <c r="B2" s="154"/>
      <c r="C2" s="154"/>
      <c r="D2" s="154"/>
      <c r="E2" s="154"/>
    </row>
    <row r="3" spans="1:5" ht="19.5" customHeight="1">
      <c r="A3" s="134"/>
      <c r="B3" s="119"/>
      <c r="C3" s="119"/>
      <c r="D3" s="119"/>
      <c r="E3" s="119"/>
    </row>
    <row r="4" spans="1:5" ht="19.5" customHeight="1">
      <c r="A4" s="52"/>
      <c r="B4" s="51"/>
      <c r="C4" s="51"/>
      <c r="D4" s="51"/>
      <c r="E4" s="155" t="s">
        <v>313</v>
      </c>
    </row>
    <row r="5" spans="1:5" ht="19.5" customHeight="1">
      <c r="A5" s="71" t="s">
        <v>337</v>
      </c>
      <c r="B5" s="71"/>
      <c r="C5" s="71" t="s">
        <v>338</v>
      </c>
      <c r="D5" s="71"/>
      <c r="E5" s="71"/>
    </row>
    <row r="6" spans="1:5" ht="19.5" customHeight="1">
      <c r="A6" s="89" t="s">
        <v>339</v>
      </c>
      <c r="B6" s="89" t="s">
        <v>340</v>
      </c>
      <c r="C6" s="89" t="s">
        <v>341</v>
      </c>
      <c r="D6" s="89" t="s">
        <v>342</v>
      </c>
      <c r="E6" s="89" t="s">
        <v>343</v>
      </c>
    </row>
    <row r="7" spans="1:5" ht="19.5" customHeight="1">
      <c r="A7" s="156" t="s">
        <v>344</v>
      </c>
      <c r="B7" s="157"/>
      <c r="C7" s="18">
        <f aca="true" t="shared" si="0" ref="C7:C11">D7+E7</f>
        <v>5130.85</v>
      </c>
      <c r="D7" s="18">
        <f>D9+D13+D17+D31</f>
        <v>934.65</v>
      </c>
      <c r="E7" s="58">
        <f>E8+E13+E17+E31</f>
        <v>4196.200000000001</v>
      </c>
    </row>
    <row r="8" spans="1:5" ht="19.5" customHeight="1">
      <c r="A8" s="96">
        <v>208</v>
      </c>
      <c r="B8" s="96" t="s">
        <v>325</v>
      </c>
      <c r="C8" s="60">
        <f t="shared" si="0"/>
        <v>136.93</v>
      </c>
      <c r="D8" s="60">
        <v>136.93</v>
      </c>
      <c r="E8" s="60"/>
    </row>
    <row r="9" spans="1:5" ht="19.5" customHeight="1">
      <c r="A9" s="96" t="s">
        <v>345</v>
      </c>
      <c r="B9" s="158" t="s">
        <v>346</v>
      </c>
      <c r="C9" s="60">
        <f>C10+C11+C12</f>
        <v>136.93</v>
      </c>
      <c r="D9" s="60">
        <f>D10+D11+D12</f>
        <v>136.93</v>
      </c>
      <c r="E9" s="60"/>
    </row>
    <row r="10" spans="1:5" ht="19.5" customHeight="1">
      <c r="A10" s="96" t="s">
        <v>347</v>
      </c>
      <c r="B10" s="96" t="s">
        <v>348</v>
      </c>
      <c r="C10" s="60">
        <v>55.83</v>
      </c>
      <c r="D10" s="60">
        <v>55.83</v>
      </c>
      <c r="E10" s="60"/>
    </row>
    <row r="11" spans="1:5" ht="19.5" customHeight="1">
      <c r="A11" s="96" t="s">
        <v>349</v>
      </c>
      <c r="B11" s="96" t="s">
        <v>350</v>
      </c>
      <c r="C11" s="60">
        <f t="shared" si="0"/>
        <v>27.92</v>
      </c>
      <c r="D11" s="60">
        <v>27.92</v>
      </c>
      <c r="E11" s="60"/>
    </row>
    <row r="12" spans="1:5" ht="19.5" customHeight="1">
      <c r="A12" s="96" t="s">
        <v>351</v>
      </c>
      <c r="B12" s="96" t="s">
        <v>352</v>
      </c>
      <c r="C12" s="60">
        <v>53.18</v>
      </c>
      <c r="D12" s="60">
        <v>53.18</v>
      </c>
      <c r="E12" s="60"/>
    </row>
    <row r="13" spans="1:5" ht="19.5" customHeight="1">
      <c r="A13" s="96" t="s">
        <v>353</v>
      </c>
      <c r="B13" s="96" t="s">
        <v>327</v>
      </c>
      <c r="C13" s="60">
        <v>40.84</v>
      </c>
      <c r="D13" s="60">
        <v>40.84</v>
      </c>
      <c r="E13" s="60"/>
    </row>
    <row r="14" spans="1:5" ht="19.5" customHeight="1">
      <c r="A14" s="96" t="s">
        <v>354</v>
      </c>
      <c r="B14" s="158" t="s">
        <v>355</v>
      </c>
      <c r="C14" s="60">
        <v>40.84</v>
      </c>
      <c r="D14" s="60">
        <v>40.84</v>
      </c>
      <c r="E14" s="60"/>
    </row>
    <row r="15" spans="1:5" ht="19.5" customHeight="1">
      <c r="A15" s="96" t="s">
        <v>356</v>
      </c>
      <c r="B15" s="96" t="s">
        <v>357</v>
      </c>
      <c r="C15" s="60">
        <v>35.24</v>
      </c>
      <c r="D15" s="60">
        <v>35.24</v>
      </c>
      <c r="E15" s="60"/>
    </row>
    <row r="16" spans="1:5" ht="19.5" customHeight="1">
      <c r="A16" s="96" t="s">
        <v>358</v>
      </c>
      <c r="B16" s="96" t="s">
        <v>359</v>
      </c>
      <c r="C16" s="60">
        <v>5.6</v>
      </c>
      <c r="D16" s="60">
        <v>5.6</v>
      </c>
      <c r="E16" s="60"/>
    </row>
    <row r="17" spans="1:5" ht="19.5" customHeight="1">
      <c r="A17" s="96" t="s">
        <v>360</v>
      </c>
      <c r="B17" s="158" t="s">
        <v>329</v>
      </c>
      <c r="C17" s="60">
        <f>D17+E17</f>
        <v>4911.210000000001</v>
      </c>
      <c r="D17" s="60">
        <f>D18+D27+D29</f>
        <v>715.01</v>
      </c>
      <c r="E17" s="60">
        <f>E18+E27+E29</f>
        <v>4196.200000000001</v>
      </c>
    </row>
    <row r="18" spans="1:5" ht="19.5" customHeight="1">
      <c r="A18" s="96" t="s">
        <v>361</v>
      </c>
      <c r="B18" s="158" t="s">
        <v>362</v>
      </c>
      <c r="C18" s="60">
        <f>D18+E18</f>
        <v>4555.9400000000005</v>
      </c>
      <c r="D18" s="60">
        <v>715.01</v>
      </c>
      <c r="E18" s="60">
        <f>E20+E21+E22+E23+E24+E25+E26</f>
        <v>3840.9300000000003</v>
      </c>
    </row>
    <row r="19" spans="1:5" ht="19.5" customHeight="1">
      <c r="A19" s="96" t="s">
        <v>363</v>
      </c>
      <c r="B19" s="96" t="s">
        <v>364</v>
      </c>
      <c r="C19" s="60">
        <f>D19+E19</f>
        <v>715.01</v>
      </c>
      <c r="D19" s="65">
        <v>715.01</v>
      </c>
      <c r="E19" s="60"/>
    </row>
    <row r="20" spans="1:5" ht="19.5" customHeight="1">
      <c r="A20" s="96" t="s">
        <v>365</v>
      </c>
      <c r="B20" s="96" t="s">
        <v>366</v>
      </c>
      <c r="C20" s="60"/>
      <c r="D20" s="66"/>
      <c r="E20" s="60">
        <v>424</v>
      </c>
    </row>
    <row r="21" spans="1:5" ht="19.5" customHeight="1">
      <c r="A21" s="96" t="s">
        <v>367</v>
      </c>
      <c r="B21" s="96" t="s">
        <v>368</v>
      </c>
      <c r="C21" s="60"/>
      <c r="D21" s="66"/>
      <c r="E21" s="60">
        <v>60</v>
      </c>
    </row>
    <row r="22" spans="1:5" ht="19.5" customHeight="1">
      <c r="A22" s="96" t="s">
        <v>369</v>
      </c>
      <c r="B22" s="96" t="s">
        <v>370</v>
      </c>
      <c r="C22" s="60"/>
      <c r="D22" s="66"/>
      <c r="E22" s="60">
        <v>20.4</v>
      </c>
    </row>
    <row r="23" spans="1:5" ht="19.5" customHeight="1">
      <c r="A23" s="96" t="s">
        <v>371</v>
      </c>
      <c r="B23" s="96" t="s">
        <v>372</v>
      </c>
      <c r="C23" s="60"/>
      <c r="D23" s="66"/>
      <c r="E23" s="60">
        <v>2269.36</v>
      </c>
    </row>
    <row r="24" spans="1:5" ht="19.5" customHeight="1">
      <c r="A24" s="96" t="s">
        <v>373</v>
      </c>
      <c r="B24" s="96" t="s">
        <v>374</v>
      </c>
      <c r="C24" s="60"/>
      <c r="D24" s="66"/>
      <c r="E24" s="60">
        <v>151</v>
      </c>
    </row>
    <row r="25" spans="1:5" ht="19.5" customHeight="1">
      <c r="A25" s="96" t="s">
        <v>375</v>
      </c>
      <c r="B25" s="96" t="s">
        <v>376</v>
      </c>
      <c r="C25" s="60"/>
      <c r="D25" s="66"/>
      <c r="E25" s="60">
        <v>824.4</v>
      </c>
    </row>
    <row r="26" spans="1:5" ht="19.5" customHeight="1">
      <c r="A26" s="96" t="s">
        <v>377</v>
      </c>
      <c r="B26" s="96" t="s">
        <v>378</v>
      </c>
      <c r="C26" s="60">
        <v>91.77</v>
      </c>
      <c r="D26" s="65"/>
      <c r="E26" s="60">
        <v>91.77</v>
      </c>
    </row>
    <row r="27" spans="1:5" ht="19.5" customHeight="1">
      <c r="A27" s="96" t="s">
        <v>379</v>
      </c>
      <c r="B27" s="158" t="s">
        <v>380</v>
      </c>
      <c r="C27" s="60">
        <v>226.4</v>
      </c>
      <c r="D27" s="60"/>
      <c r="E27" s="60">
        <v>226.4</v>
      </c>
    </row>
    <row r="28" spans="1:5" ht="19.5" customHeight="1">
      <c r="A28" s="96" t="s">
        <v>381</v>
      </c>
      <c r="B28" s="96" t="s">
        <v>382</v>
      </c>
      <c r="C28" s="60">
        <v>226.4</v>
      </c>
      <c r="D28" s="60"/>
      <c r="E28" s="60">
        <v>226.4</v>
      </c>
    </row>
    <row r="29" spans="1:5" ht="19.5" customHeight="1">
      <c r="A29" s="96" t="s">
        <v>383</v>
      </c>
      <c r="B29" s="159" t="s">
        <v>384</v>
      </c>
      <c r="C29" s="60">
        <f>D29+E29</f>
        <v>128.87</v>
      </c>
      <c r="D29" s="60"/>
      <c r="E29" s="60">
        <v>128.87</v>
      </c>
    </row>
    <row r="30" spans="1:5" ht="19.5" customHeight="1">
      <c r="A30" s="96" t="s">
        <v>385</v>
      </c>
      <c r="B30" s="159" t="s">
        <v>386</v>
      </c>
      <c r="C30" s="60">
        <f>D30+E30</f>
        <v>128.87</v>
      </c>
      <c r="D30" s="60"/>
      <c r="E30" s="60">
        <v>128.87</v>
      </c>
    </row>
    <row r="31" spans="1:5" ht="19.5" customHeight="1">
      <c r="A31" s="96" t="s">
        <v>387</v>
      </c>
      <c r="B31" s="158" t="s">
        <v>331</v>
      </c>
      <c r="C31" s="60">
        <v>41.87</v>
      </c>
      <c r="D31" s="60">
        <v>41.87</v>
      </c>
      <c r="E31" s="60"/>
    </row>
    <row r="32" spans="1:5" ht="19.5" customHeight="1">
      <c r="A32" s="96" t="s">
        <v>388</v>
      </c>
      <c r="B32" s="158" t="s">
        <v>389</v>
      </c>
      <c r="C32" s="60">
        <v>41.87</v>
      </c>
      <c r="D32" s="60">
        <v>41.87</v>
      </c>
      <c r="E32" s="60"/>
    </row>
    <row r="33" spans="1:5" ht="19.5" customHeight="1">
      <c r="A33" s="96" t="s">
        <v>390</v>
      </c>
      <c r="B33" s="96" t="s">
        <v>391</v>
      </c>
      <c r="C33" s="60">
        <v>41.87</v>
      </c>
      <c r="D33" s="60">
        <v>41.87</v>
      </c>
      <c r="E33" s="60"/>
    </row>
    <row r="34" spans="1:5" ht="19.5" customHeight="1">
      <c r="A34" s="130" t="s">
        <v>392</v>
      </c>
      <c r="B34" s="44"/>
      <c r="C34" s="44"/>
      <c r="D34" s="44"/>
      <c r="E34" s="44"/>
    </row>
    <row r="35" spans="1:5" ht="12.75" customHeight="1">
      <c r="A35" s="44"/>
      <c r="B35" s="44"/>
      <c r="C35" s="44"/>
      <c r="D35" s="44"/>
      <c r="E35" s="44"/>
    </row>
    <row r="36" spans="1:5" ht="12.75" customHeight="1">
      <c r="A36" s="44"/>
      <c r="B36" s="44"/>
      <c r="C36" s="44"/>
      <c r="D36" s="44"/>
      <c r="E36" s="44"/>
    </row>
    <row r="37" spans="1:5" ht="12.75" customHeight="1">
      <c r="A37" s="44"/>
      <c r="B37" s="44"/>
      <c r="C37" s="44"/>
      <c r="D37" s="44"/>
      <c r="E37" s="44"/>
    </row>
    <row r="38" spans="1:5" ht="12.75" customHeight="1">
      <c r="A38" s="44"/>
      <c r="B38" s="44"/>
      <c r="D38" s="44"/>
      <c r="E38" s="44"/>
    </row>
    <row r="39" spans="1:5" ht="12.75" customHeight="1">
      <c r="A39" s="44"/>
      <c r="B39" s="44"/>
      <c r="D39" s="44"/>
      <c r="E39" s="44"/>
    </row>
    <row r="40" s="44" customFormat="1" ht="12.75" customHeight="1"/>
    <row r="41" spans="1:2" ht="12.75" customHeight="1">
      <c r="A41" s="44"/>
      <c r="B41" s="44"/>
    </row>
    <row r="42" spans="1:4" ht="12.75" customHeight="1">
      <c r="A42" s="44"/>
      <c r="B42" s="44"/>
      <c r="D42" s="44"/>
    </row>
    <row r="43" spans="1:2" ht="12.75" customHeight="1">
      <c r="A43" s="44"/>
      <c r="B43" s="44"/>
    </row>
    <row r="44" spans="1:2" ht="12.75" customHeight="1">
      <c r="A44" s="44"/>
      <c r="B44" s="44"/>
    </row>
    <row r="45" spans="2:3" ht="12.75" customHeight="1">
      <c r="B45" s="44"/>
      <c r="C45" s="44"/>
    </row>
    <row r="47" ht="12.75" customHeight="1">
      <c r="A47" s="44"/>
    </row>
    <row r="49" ht="12.75" customHeight="1">
      <c r="B49" s="44"/>
    </row>
    <row r="50" ht="12.75" customHeight="1">
      <c r="B50" s="44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1" bottom="1" header="0.5" footer="0.5"/>
  <pageSetup fitToHeight="1" fitToWidth="1" horizontalDpi="600" verticalDpi="600" orientation="portrait" paperSize="9" scale="8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showGridLines="0" showZeros="0" workbookViewId="0" topLeftCell="A1">
      <pane ySplit="6" topLeftCell="A7" activePane="bottomLeft" state="frozen"/>
      <selection pane="bottomLeft" activeCell="C50" sqref="C50"/>
    </sheetView>
  </sheetViews>
  <sheetFormatPr defaultColWidth="6.875" defaultRowHeight="19.5" customHeight="1"/>
  <cols>
    <col min="1" max="1" width="14.50390625" style="43" customWidth="1"/>
    <col min="2" max="2" width="33.375" style="43" customWidth="1"/>
    <col min="3" max="5" width="20.625" style="43" customWidth="1"/>
    <col min="6" max="16384" width="6.875" style="43" customWidth="1"/>
  </cols>
  <sheetData>
    <row r="1" spans="1:5" ht="19.5" customHeight="1">
      <c r="A1" s="2" t="s">
        <v>393</v>
      </c>
      <c r="E1" s="143"/>
    </row>
    <row r="2" spans="1:5" ht="44.25" customHeight="1">
      <c r="A2" s="144" t="s">
        <v>394</v>
      </c>
      <c r="B2" s="145"/>
      <c r="C2" s="145"/>
      <c r="D2" s="145"/>
      <c r="E2" s="145"/>
    </row>
    <row r="3" spans="1:5" ht="19.5" customHeight="1">
      <c r="A3" s="146"/>
      <c r="B3" s="146"/>
      <c r="C3" s="146"/>
      <c r="D3" s="146"/>
      <c r="E3" s="146"/>
    </row>
    <row r="4" spans="1:5" s="135" customFormat="1" ht="19.5" customHeight="1">
      <c r="A4" s="52"/>
      <c r="B4" s="51"/>
      <c r="C4" s="51"/>
      <c r="D4" s="51"/>
      <c r="E4" s="147" t="s">
        <v>313</v>
      </c>
    </row>
    <row r="5" spans="1:5" s="135" customFormat="1" ht="19.5" customHeight="1">
      <c r="A5" s="71" t="s">
        <v>395</v>
      </c>
      <c r="B5" s="71"/>
      <c r="C5" s="71" t="s">
        <v>396</v>
      </c>
      <c r="D5" s="71"/>
      <c r="E5" s="71"/>
    </row>
    <row r="6" spans="1:5" s="135" customFormat="1" ht="19.5" customHeight="1">
      <c r="A6" s="71" t="s">
        <v>339</v>
      </c>
      <c r="B6" s="71" t="s">
        <v>340</v>
      </c>
      <c r="C6" s="71" t="s">
        <v>318</v>
      </c>
      <c r="D6" s="71" t="s">
        <v>397</v>
      </c>
      <c r="E6" s="71" t="s">
        <v>398</v>
      </c>
    </row>
    <row r="7" spans="1:10" s="135" customFormat="1" ht="19.5" customHeight="1">
      <c r="A7" s="148" t="s">
        <v>399</v>
      </c>
      <c r="B7" s="149" t="s">
        <v>400</v>
      </c>
      <c r="C7" s="61">
        <f>D7+E7</f>
        <v>934.6500000000001</v>
      </c>
      <c r="D7" s="61">
        <f>D8+D21+D50</f>
        <v>793.4200000000001</v>
      </c>
      <c r="E7" s="61">
        <f>SUM(E8,E21,E50)</f>
        <v>141.23</v>
      </c>
      <c r="J7" s="116"/>
    </row>
    <row r="8" spans="1:7" s="135" customFormat="1" ht="19.5" customHeight="1">
      <c r="A8" s="150" t="s">
        <v>401</v>
      </c>
      <c r="B8" s="151" t="s">
        <v>402</v>
      </c>
      <c r="C8" s="61">
        <f aca="true" t="shared" si="0" ref="C8:C39">D8+E8</f>
        <v>742.95</v>
      </c>
      <c r="D8" s="106">
        <v>742.95</v>
      </c>
      <c r="E8" s="61"/>
      <c r="G8" s="116"/>
    </row>
    <row r="9" spans="1:11" s="135" customFormat="1" ht="19.5" customHeight="1">
      <c r="A9" s="150" t="s">
        <v>403</v>
      </c>
      <c r="B9" s="151" t="s">
        <v>404</v>
      </c>
      <c r="C9" s="61">
        <f t="shared" si="0"/>
        <v>188.43</v>
      </c>
      <c r="D9" s="61">
        <v>188.43</v>
      </c>
      <c r="E9" s="61"/>
      <c r="F9" s="116"/>
      <c r="G9" s="116"/>
      <c r="K9" s="116"/>
    </row>
    <row r="10" spans="1:8" s="135" customFormat="1" ht="19.5" customHeight="1">
      <c r="A10" s="150" t="s">
        <v>405</v>
      </c>
      <c r="B10" s="151" t="s">
        <v>406</v>
      </c>
      <c r="C10" s="61">
        <f t="shared" si="0"/>
        <v>21.98</v>
      </c>
      <c r="D10" s="61">
        <v>21.98</v>
      </c>
      <c r="E10" s="61"/>
      <c r="F10" s="116"/>
      <c r="H10" s="116"/>
    </row>
    <row r="11" spans="1:8" s="135" customFormat="1" ht="19.5" customHeight="1">
      <c r="A11" s="150" t="s">
        <v>407</v>
      </c>
      <c r="B11" s="151" t="s">
        <v>408</v>
      </c>
      <c r="C11" s="61">
        <f t="shared" si="0"/>
        <v>0</v>
      </c>
      <c r="E11" s="61"/>
      <c r="F11" s="116"/>
      <c r="H11" s="116"/>
    </row>
    <row r="12" spans="1:8" s="135" customFormat="1" ht="19.5" customHeight="1">
      <c r="A12" s="150" t="s">
        <v>409</v>
      </c>
      <c r="B12" s="151" t="s">
        <v>410</v>
      </c>
      <c r="C12" s="61">
        <f t="shared" si="0"/>
        <v>358.04</v>
      </c>
      <c r="D12" s="61">
        <v>358.04</v>
      </c>
      <c r="E12" s="61"/>
      <c r="F12" s="116"/>
      <c r="G12" s="116"/>
      <c r="H12" s="116"/>
    </row>
    <row r="13" spans="1:10" s="135" customFormat="1" ht="19.5" customHeight="1">
      <c r="A13" s="150" t="s">
        <v>411</v>
      </c>
      <c r="B13" s="151" t="s">
        <v>412</v>
      </c>
      <c r="C13" s="61">
        <f t="shared" si="0"/>
        <v>55.83</v>
      </c>
      <c r="D13" s="61">
        <v>55.83</v>
      </c>
      <c r="E13" s="61"/>
      <c r="F13" s="116"/>
      <c r="J13" s="116"/>
    </row>
    <row r="14" spans="1:11" s="135" customFormat="1" ht="19.5" customHeight="1">
      <c r="A14" s="150" t="s">
        <v>413</v>
      </c>
      <c r="B14" s="151" t="s">
        <v>414</v>
      </c>
      <c r="C14" s="61">
        <f t="shared" si="0"/>
        <v>27.92</v>
      </c>
      <c r="D14" s="61">
        <v>27.92</v>
      </c>
      <c r="E14" s="61"/>
      <c r="F14" s="116"/>
      <c r="G14" s="116"/>
      <c r="K14" s="116"/>
    </row>
    <row r="15" spans="1:11" s="135" customFormat="1" ht="19.5" customHeight="1">
      <c r="A15" s="150" t="s">
        <v>415</v>
      </c>
      <c r="B15" s="151" t="s">
        <v>416</v>
      </c>
      <c r="C15" s="61">
        <f t="shared" si="0"/>
        <v>35.24</v>
      </c>
      <c r="D15" s="61">
        <v>35.24</v>
      </c>
      <c r="E15" s="61"/>
      <c r="F15" s="116"/>
      <c r="G15" s="116"/>
      <c r="H15" s="116"/>
      <c r="K15" s="116"/>
    </row>
    <row r="16" spans="1:11" s="135" customFormat="1" ht="19.5" customHeight="1">
      <c r="A16" s="150" t="s">
        <v>417</v>
      </c>
      <c r="B16" s="151" t="s">
        <v>418</v>
      </c>
      <c r="C16" s="61">
        <f t="shared" si="0"/>
        <v>0</v>
      </c>
      <c r="D16" s="61"/>
      <c r="E16" s="61"/>
      <c r="F16" s="116"/>
      <c r="G16" s="116"/>
      <c r="K16" s="116"/>
    </row>
    <row r="17" spans="1:11" s="135" customFormat="1" ht="19.5" customHeight="1">
      <c r="A17" s="150" t="s">
        <v>419</v>
      </c>
      <c r="B17" s="151" t="s">
        <v>420</v>
      </c>
      <c r="C17" s="61">
        <f t="shared" si="0"/>
        <v>8.04</v>
      </c>
      <c r="D17" s="61">
        <v>8.04</v>
      </c>
      <c r="E17" s="61"/>
      <c r="F17" s="116"/>
      <c r="G17" s="116"/>
      <c r="K17" s="116"/>
    </row>
    <row r="18" spans="1:11" s="135" customFormat="1" ht="19.5" customHeight="1">
      <c r="A18" s="150" t="s">
        <v>421</v>
      </c>
      <c r="B18" s="151" t="s">
        <v>422</v>
      </c>
      <c r="C18" s="61">
        <f t="shared" si="0"/>
        <v>41.87</v>
      </c>
      <c r="D18" s="61">
        <v>41.87</v>
      </c>
      <c r="E18" s="61"/>
      <c r="F18" s="116"/>
      <c r="G18" s="116"/>
      <c r="K18" s="116"/>
    </row>
    <row r="19" spans="1:11" s="135" customFormat="1" ht="19.5" customHeight="1">
      <c r="A19" s="150" t="s">
        <v>423</v>
      </c>
      <c r="B19" s="151" t="s">
        <v>424</v>
      </c>
      <c r="C19" s="61">
        <f t="shared" si="0"/>
        <v>5.6</v>
      </c>
      <c r="D19" s="61">
        <v>5.6</v>
      </c>
      <c r="E19" s="61"/>
      <c r="F19" s="116"/>
      <c r="G19" s="116"/>
      <c r="I19" s="116"/>
      <c r="K19" s="116"/>
    </row>
    <row r="20" spans="1:11" s="135" customFormat="1" ht="19.5" customHeight="1">
      <c r="A20" s="150" t="s">
        <v>425</v>
      </c>
      <c r="B20" s="151" t="s">
        <v>426</v>
      </c>
      <c r="C20" s="61">
        <f t="shared" si="0"/>
        <v>0</v>
      </c>
      <c r="D20" s="61"/>
      <c r="E20" s="61"/>
      <c r="F20" s="116"/>
      <c r="G20" s="116"/>
      <c r="K20" s="116"/>
    </row>
    <row r="21" spans="1:7" s="135" customFormat="1" ht="19.5" customHeight="1">
      <c r="A21" s="150" t="s">
        <v>427</v>
      </c>
      <c r="B21" s="151" t="s">
        <v>428</v>
      </c>
      <c r="C21" s="61">
        <f t="shared" si="0"/>
        <v>141.23</v>
      </c>
      <c r="D21" s="106"/>
      <c r="E21" s="61">
        <f>E22+E23+E24+E25+E26+E27+E28+E29+E30+E31+E32+E33+E34+E35+E36+E37+E38+E39+E40+E41+E42+E43+E44+E45+E46+E49</f>
        <v>141.23</v>
      </c>
      <c r="F21" s="116"/>
      <c r="G21" s="116"/>
    </row>
    <row r="22" spans="1:14" s="135" customFormat="1" ht="19.5" customHeight="1">
      <c r="A22" s="150" t="s">
        <v>429</v>
      </c>
      <c r="B22" s="107" t="s">
        <v>430</v>
      </c>
      <c r="C22" s="61">
        <f t="shared" si="0"/>
        <v>39</v>
      </c>
      <c r="D22" s="61"/>
      <c r="E22" s="61">
        <v>39</v>
      </c>
      <c r="F22" s="116"/>
      <c r="G22" s="116"/>
      <c r="H22" s="116"/>
      <c r="N22" s="116"/>
    </row>
    <row r="23" spans="1:7" s="135" customFormat="1" ht="19.5" customHeight="1">
      <c r="A23" s="150" t="s">
        <v>431</v>
      </c>
      <c r="B23" s="152" t="s">
        <v>432</v>
      </c>
      <c r="C23" s="61">
        <f t="shared" si="0"/>
        <v>3</v>
      </c>
      <c r="D23" s="61"/>
      <c r="E23" s="61">
        <v>3</v>
      </c>
      <c r="F23" s="116"/>
      <c r="G23" s="116"/>
    </row>
    <row r="24" spans="1:10" s="135" customFormat="1" ht="19.5" customHeight="1">
      <c r="A24" s="150" t="s">
        <v>433</v>
      </c>
      <c r="B24" s="152" t="s">
        <v>434</v>
      </c>
      <c r="C24" s="61">
        <f t="shared" si="0"/>
        <v>0</v>
      </c>
      <c r="D24" s="61"/>
      <c r="E24" s="61"/>
      <c r="F24" s="116"/>
      <c r="H24" s="116"/>
      <c r="J24" s="116"/>
    </row>
    <row r="25" spans="1:8" s="135" customFormat="1" ht="19.5" customHeight="1">
      <c r="A25" s="150" t="s">
        <v>435</v>
      </c>
      <c r="B25" s="152" t="s">
        <v>436</v>
      </c>
      <c r="C25" s="61">
        <f t="shared" si="0"/>
        <v>0</v>
      </c>
      <c r="D25" s="61"/>
      <c r="E25" s="61"/>
      <c r="F25" s="116"/>
      <c r="G25" s="116"/>
      <c r="H25" s="116"/>
    </row>
    <row r="26" spans="1:6" s="135" customFormat="1" ht="19.5" customHeight="1">
      <c r="A26" s="150" t="s">
        <v>437</v>
      </c>
      <c r="B26" s="152" t="s">
        <v>438</v>
      </c>
      <c r="C26" s="61">
        <f t="shared" si="0"/>
        <v>1</v>
      </c>
      <c r="D26" s="61"/>
      <c r="E26" s="61">
        <v>1</v>
      </c>
      <c r="F26" s="116"/>
    </row>
    <row r="27" spans="1:12" s="135" customFormat="1" ht="19.5" customHeight="1">
      <c r="A27" s="150" t="s">
        <v>439</v>
      </c>
      <c r="B27" s="152" t="s">
        <v>440</v>
      </c>
      <c r="C27" s="61">
        <f t="shared" si="0"/>
        <v>2</v>
      </c>
      <c r="D27" s="61"/>
      <c r="E27" s="61">
        <v>2</v>
      </c>
      <c r="F27" s="116"/>
      <c r="G27" s="116"/>
      <c r="I27" s="116"/>
      <c r="L27" s="116"/>
    </row>
    <row r="28" spans="1:8" s="135" customFormat="1" ht="19.5" customHeight="1">
      <c r="A28" s="150" t="s">
        <v>441</v>
      </c>
      <c r="B28" s="152" t="s">
        <v>442</v>
      </c>
      <c r="C28" s="61">
        <f t="shared" si="0"/>
        <v>11</v>
      </c>
      <c r="D28" s="61"/>
      <c r="E28" s="61">
        <v>11</v>
      </c>
      <c r="F28" s="116"/>
      <c r="G28" s="116"/>
      <c r="H28" s="116"/>
    </row>
    <row r="29" spans="1:7" s="135" customFormat="1" ht="19.5" customHeight="1">
      <c r="A29" s="150" t="s">
        <v>443</v>
      </c>
      <c r="B29" s="152" t="s">
        <v>444</v>
      </c>
      <c r="C29" s="61">
        <f t="shared" si="0"/>
        <v>0</v>
      </c>
      <c r="D29" s="61"/>
      <c r="E29" s="61"/>
      <c r="F29" s="116"/>
      <c r="G29" s="116"/>
    </row>
    <row r="30" spans="1:7" s="135" customFormat="1" ht="19.5" customHeight="1">
      <c r="A30" s="150" t="s">
        <v>445</v>
      </c>
      <c r="B30" s="152" t="s">
        <v>446</v>
      </c>
      <c r="C30" s="61">
        <f t="shared" si="0"/>
        <v>0</v>
      </c>
      <c r="D30" s="61"/>
      <c r="E30" s="61"/>
      <c r="F30" s="116"/>
      <c r="G30" s="116"/>
    </row>
    <row r="31" spans="1:7" s="135" customFormat="1" ht="19.5" customHeight="1">
      <c r="A31" s="150" t="s">
        <v>447</v>
      </c>
      <c r="B31" s="107" t="s">
        <v>448</v>
      </c>
      <c r="C31" s="61">
        <f t="shared" si="0"/>
        <v>3</v>
      </c>
      <c r="D31" s="61"/>
      <c r="E31" s="61">
        <v>3</v>
      </c>
      <c r="F31" s="116"/>
      <c r="G31" s="116"/>
    </row>
    <row r="32" spans="1:16" s="135" customFormat="1" ht="19.5" customHeight="1">
      <c r="A32" s="150" t="s">
        <v>449</v>
      </c>
      <c r="B32" s="107" t="s">
        <v>450</v>
      </c>
      <c r="C32" s="61">
        <f t="shared" si="0"/>
        <v>0</v>
      </c>
      <c r="D32" s="61"/>
      <c r="E32" s="61"/>
      <c r="F32" s="116"/>
      <c r="G32" s="116"/>
      <c r="P32" s="116"/>
    </row>
    <row r="33" spans="1:11" s="135" customFormat="1" ht="19.5" customHeight="1">
      <c r="A33" s="150" t="s">
        <v>451</v>
      </c>
      <c r="B33" s="152" t="s">
        <v>452</v>
      </c>
      <c r="C33" s="61">
        <f t="shared" si="0"/>
        <v>2</v>
      </c>
      <c r="D33" s="61"/>
      <c r="E33" s="61">
        <v>2</v>
      </c>
      <c r="F33" s="116"/>
      <c r="G33" s="116"/>
      <c r="H33" s="116"/>
      <c r="K33" s="116"/>
    </row>
    <row r="34" spans="1:9" s="135" customFormat="1" ht="19.5" customHeight="1">
      <c r="A34" s="150" t="s">
        <v>453</v>
      </c>
      <c r="B34" s="152" t="s">
        <v>454</v>
      </c>
      <c r="C34" s="61">
        <f t="shared" si="0"/>
        <v>0</v>
      </c>
      <c r="D34" s="61"/>
      <c r="E34" s="61"/>
      <c r="F34" s="116"/>
      <c r="G34" s="116"/>
      <c r="H34" s="116"/>
      <c r="I34" s="116"/>
    </row>
    <row r="35" spans="1:10" s="135" customFormat="1" ht="19.5" customHeight="1">
      <c r="A35" s="150" t="s">
        <v>455</v>
      </c>
      <c r="B35" s="152" t="s">
        <v>456</v>
      </c>
      <c r="C35" s="61">
        <f t="shared" si="0"/>
        <v>3</v>
      </c>
      <c r="D35" s="61"/>
      <c r="E35" s="61">
        <v>3</v>
      </c>
      <c r="F35" s="116"/>
      <c r="G35" s="116"/>
      <c r="H35" s="116"/>
      <c r="I35" s="116"/>
      <c r="J35" s="116"/>
    </row>
    <row r="36" spans="1:8" s="135" customFormat="1" ht="19.5" customHeight="1">
      <c r="A36" s="150" t="s">
        <v>457</v>
      </c>
      <c r="B36" s="152" t="s">
        <v>458</v>
      </c>
      <c r="C36" s="61">
        <f t="shared" si="0"/>
        <v>5.23</v>
      </c>
      <c r="D36" s="61"/>
      <c r="E36" s="61">
        <v>5.23</v>
      </c>
      <c r="F36" s="116"/>
      <c r="G36" s="116"/>
      <c r="H36" s="116"/>
    </row>
    <row r="37" spans="1:9" s="135" customFormat="1" ht="19.5" customHeight="1">
      <c r="A37" s="150" t="s">
        <v>459</v>
      </c>
      <c r="B37" s="152" t="s">
        <v>460</v>
      </c>
      <c r="C37" s="61">
        <f t="shared" si="0"/>
        <v>1.4</v>
      </c>
      <c r="D37" s="61"/>
      <c r="E37" s="61">
        <v>1.4</v>
      </c>
      <c r="F37" s="116"/>
      <c r="I37" s="116"/>
    </row>
    <row r="38" spans="1:8" s="135" customFormat="1" ht="19.5" customHeight="1">
      <c r="A38" s="150" t="s">
        <v>461</v>
      </c>
      <c r="B38" s="152" t="s">
        <v>462</v>
      </c>
      <c r="C38" s="61">
        <f t="shared" si="0"/>
        <v>0</v>
      </c>
      <c r="D38" s="61"/>
      <c r="E38" s="61"/>
      <c r="F38" s="116"/>
      <c r="G38" s="116"/>
      <c r="H38" s="116"/>
    </row>
    <row r="39" spans="1:6" s="135" customFormat="1" ht="19.5" customHeight="1">
      <c r="A39" s="150" t="s">
        <v>463</v>
      </c>
      <c r="B39" s="152" t="s">
        <v>464</v>
      </c>
      <c r="C39" s="61">
        <f t="shared" si="0"/>
        <v>0</v>
      </c>
      <c r="D39" s="61"/>
      <c r="E39" s="61"/>
      <c r="F39" s="116"/>
    </row>
    <row r="40" spans="1:8" s="135" customFormat="1" ht="19.5" customHeight="1">
      <c r="A40" s="150" t="s">
        <v>465</v>
      </c>
      <c r="B40" s="152" t="s">
        <v>466</v>
      </c>
      <c r="C40" s="61">
        <f aca="true" t="shared" si="1" ref="C40:C57">D40+E40</f>
        <v>0</v>
      </c>
      <c r="D40" s="61"/>
      <c r="E40" s="61"/>
      <c r="F40" s="116"/>
      <c r="G40" s="116"/>
      <c r="H40" s="116"/>
    </row>
    <row r="41" spans="1:8" s="135" customFormat="1" ht="19.5" customHeight="1">
      <c r="A41" s="150" t="s">
        <v>467</v>
      </c>
      <c r="B41" s="152" t="s">
        <v>468</v>
      </c>
      <c r="C41" s="61">
        <f t="shared" si="1"/>
        <v>0</v>
      </c>
      <c r="D41" s="61"/>
      <c r="E41" s="61"/>
      <c r="F41" s="116"/>
      <c r="G41" s="116"/>
      <c r="H41" s="116"/>
    </row>
    <row r="42" spans="1:19" s="135" customFormat="1" ht="19.5" customHeight="1">
      <c r="A42" s="150" t="s">
        <v>469</v>
      </c>
      <c r="B42" s="152" t="s">
        <v>470</v>
      </c>
      <c r="C42" s="61">
        <f t="shared" si="1"/>
        <v>28.15</v>
      </c>
      <c r="D42" s="61"/>
      <c r="E42" s="61">
        <v>28.15</v>
      </c>
      <c r="F42" s="116"/>
      <c r="G42" s="116"/>
      <c r="J42" s="116"/>
      <c r="S42" s="116"/>
    </row>
    <row r="43" spans="1:7" s="135" customFormat="1" ht="19.5" customHeight="1">
      <c r="A43" s="150" t="s">
        <v>471</v>
      </c>
      <c r="B43" s="152" t="s">
        <v>472</v>
      </c>
      <c r="C43" s="61">
        <f t="shared" si="1"/>
        <v>0</v>
      </c>
      <c r="D43" s="61"/>
      <c r="E43" s="61"/>
      <c r="F43" s="116"/>
      <c r="G43" s="116"/>
    </row>
    <row r="44" spans="1:9" s="135" customFormat="1" ht="19.5" customHeight="1">
      <c r="A44" s="150" t="s">
        <v>473</v>
      </c>
      <c r="B44" s="107" t="s">
        <v>474</v>
      </c>
      <c r="C44" s="61">
        <f t="shared" si="1"/>
        <v>29.08</v>
      </c>
      <c r="D44" s="61"/>
      <c r="E44" s="61">
        <v>29.08</v>
      </c>
      <c r="F44" s="116"/>
      <c r="G44" s="116"/>
      <c r="H44" s="116"/>
      <c r="I44" s="116"/>
    </row>
    <row r="45" spans="1:7" s="135" customFormat="1" ht="19.5" customHeight="1">
      <c r="A45" s="150" t="s">
        <v>475</v>
      </c>
      <c r="B45" s="152" t="s">
        <v>476</v>
      </c>
      <c r="C45" s="61">
        <f t="shared" si="1"/>
        <v>5.65</v>
      </c>
      <c r="D45" s="61"/>
      <c r="E45" s="61">
        <v>5.65</v>
      </c>
      <c r="F45" s="116"/>
      <c r="G45" s="116"/>
    </row>
    <row r="46" spans="1:16" s="135" customFormat="1" ht="19.5" customHeight="1">
      <c r="A46" s="150" t="s">
        <v>477</v>
      </c>
      <c r="B46" s="152" t="s">
        <v>478</v>
      </c>
      <c r="C46" s="61">
        <f t="shared" si="1"/>
        <v>5</v>
      </c>
      <c r="D46" s="61"/>
      <c r="E46" s="61">
        <v>5</v>
      </c>
      <c r="F46" s="116"/>
      <c r="G46" s="116"/>
      <c r="I46" s="116"/>
      <c r="P46" s="116"/>
    </row>
    <row r="47" spans="1:16" s="135" customFormat="1" ht="19.5" customHeight="1">
      <c r="A47" s="150" t="s">
        <v>479</v>
      </c>
      <c r="B47" s="152" t="s">
        <v>480</v>
      </c>
      <c r="C47" s="61">
        <f t="shared" si="1"/>
        <v>0</v>
      </c>
      <c r="D47" s="61"/>
      <c r="E47" s="61"/>
      <c r="F47" s="116"/>
      <c r="G47" s="116"/>
      <c r="H47" s="116"/>
      <c r="P47" s="116"/>
    </row>
    <row r="48" spans="1:10" s="135" customFormat="1" ht="19.5" customHeight="1">
      <c r="A48" s="150" t="s">
        <v>481</v>
      </c>
      <c r="B48" s="152" t="s">
        <v>482</v>
      </c>
      <c r="C48" s="61">
        <f t="shared" si="1"/>
        <v>0</v>
      </c>
      <c r="D48" s="61"/>
      <c r="E48" s="61"/>
      <c r="F48" s="116"/>
      <c r="G48" s="116"/>
      <c r="H48" s="116"/>
      <c r="J48" s="116"/>
    </row>
    <row r="49" spans="1:9" s="135" customFormat="1" ht="19.5" customHeight="1">
      <c r="A49" s="150" t="s">
        <v>483</v>
      </c>
      <c r="B49" s="152" t="s">
        <v>484</v>
      </c>
      <c r="C49" s="61">
        <f t="shared" si="1"/>
        <v>2.72</v>
      </c>
      <c r="D49" s="61"/>
      <c r="E49" s="61">
        <v>2.72</v>
      </c>
      <c r="F49" s="116"/>
      <c r="G49" s="116"/>
      <c r="H49" s="116"/>
      <c r="I49" s="116"/>
    </row>
    <row r="50" spans="1:8" s="135" customFormat="1" ht="19.5" customHeight="1">
      <c r="A50" s="150" t="s">
        <v>485</v>
      </c>
      <c r="B50" s="151" t="s">
        <v>486</v>
      </c>
      <c r="C50" s="61">
        <f t="shared" si="1"/>
        <v>50.47</v>
      </c>
      <c r="D50" s="106">
        <f>D53+D57</f>
        <v>50.47</v>
      </c>
      <c r="E50" s="61"/>
      <c r="F50" s="116"/>
      <c r="H50" s="116"/>
    </row>
    <row r="51" spans="1:7" s="135" customFormat="1" ht="19.5" customHeight="1">
      <c r="A51" s="150" t="s">
        <v>487</v>
      </c>
      <c r="B51" s="152" t="s">
        <v>488</v>
      </c>
      <c r="C51" s="61">
        <f t="shared" si="1"/>
        <v>0</v>
      </c>
      <c r="D51" s="61"/>
      <c r="E51" s="61"/>
      <c r="F51" s="116"/>
      <c r="G51" s="116"/>
    </row>
    <row r="52" spans="1:10" s="135" customFormat="1" ht="19.5" customHeight="1">
      <c r="A52" s="150" t="s">
        <v>489</v>
      </c>
      <c r="B52" s="152" t="s">
        <v>490</v>
      </c>
      <c r="C52" s="61">
        <f t="shared" si="1"/>
        <v>0</v>
      </c>
      <c r="D52" s="61"/>
      <c r="E52" s="61"/>
      <c r="F52" s="116"/>
      <c r="G52" s="116"/>
      <c r="I52" s="116"/>
      <c r="J52" s="116"/>
    </row>
    <row r="53" spans="1:8" s="135" customFormat="1" ht="19.5" customHeight="1">
      <c r="A53" s="150" t="s">
        <v>491</v>
      </c>
      <c r="B53" s="152" t="s">
        <v>424</v>
      </c>
      <c r="C53" s="61">
        <f t="shared" si="1"/>
        <v>4</v>
      </c>
      <c r="D53" s="61">
        <v>4</v>
      </c>
      <c r="E53" s="61"/>
      <c r="F53" s="116"/>
      <c r="G53" s="116"/>
      <c r="H53" s="116"/>
    </row>
    <row r="54" spans="1:7" s="135" customFormat="1" ht="19.5" customHeight="1">
      <c r="A54" s="150" t="s">
        <v>492</v>
      </c>
      <c r="B54" s="152" t="s">
        <v>493</v>
      </c>
      <c r="C54" s="61">
        <f t="shared" si="1"/>
        <v>0</v>
      </c>
      <c r="D54" s="61"/>
      <c r="E54" s="61"/>
      <c r="F54" s="116"/>
      <c r="G54" s="116"/>
    </row>
    <row r="55" spans="1:7" s="135" customFormat="1" ht="19.5" customHeight="1">
      <c r="A55" s="150" t="s">
        <v>494</v>
      </c>
      <c r="B55" s="152" t="s">
        <v>495</v>
      </c>
      <c r="C55" s="61">
        <f t="shared" si="1"/>
        <v>0</v>
      </c>
      <c r="D55" s="61"/>
      <c r="E55" s="61"/>
      <c r="F55" s="116"/>
      <c r="G55" s="116"/>
    </row>
    <row r="56" spans="1:7" s="135" customFormat="1" ht="19.5" customHeight="1">
      <c r="A56" s="150" t="s">
        <v>496</v>
      </c>
      <c r="B56" s="152" t="s">
        <v>497</v>
      </c>
      <c r="C56" s="61">
        <f t="shared" si="1"/>
        <v>0</v>
      </c>
      <c r="D56" s="61"/>
      <c r="E56" s="61"/>
      <c r="F56" s="116"/>
      <c r="G56" s="116"/>
    </row>
    <row r="57" spans="1:6" s="135" customFormat="1" ht="19.5" customHeight="1">
      <c r="A57" s="150" t="s">
        <v>498</v>
      </c>
      <c r="B57" s="152" t="s">
        <v>499</v>
      </c>
      <c r="C57" s="61">
        <f t="shared" si="1"/>
        <v>46.47</v>
      </c>
      <c r="D57" s="61">
        <v>46.47</v>
      </c>
      <c r="E57" s="61"/>
      <c r="F57" s="116"/>
    </row>
    <row r="58" spans="3:5" ht="19.5" customHeight="1">
      <c r="C58" s="44"/>
      <c r="D58" s="44"/>
      <c r="E58" s="44"/>
    </row>
    <row r="59" spans="4:14" ht="19.5" customHeight="1">
      <c r="D59" s="44"/>
      <c r="E59" s="44"/>
      <c r="F59" s="44"/>
      <c r="N59" s="44"/>
    </row>
  </sheetData>
  <sheetProtection/>
  <mergeCells count="3">
    <mergeCell ref="A2:E2"/>
    <mergeCell ref="A5:B5"/>
    <mergeCell ref="C5:E5"/>
  </mergeCells>
  <printOptions horizontalCentered="1"/>
  <pageMargins left="0" right="0" top="0.16" bottom="0.16" header="0.28" footer="0.04"/>
  <pageSetup fitToHeight="1" fitToWidth="1" horizontalDpi="600" verticalDpi="600" orientation="portrait" paperSize="9" scale="71"/>
  <rowBreaks count="1" manualBreakCount="1">
    <brk id="57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J9" sqref="J9"/>
    </sheetView>
  </sheetViews>
  <sheetFormatPr defaultColWidth="6.875" defaultRowHeight="12.75" customHeight="1"/>
  <cols>
    <col min="1" max="6" width="11.625" style="43" hidden="1" customWidth="1"/>
    <col min="7" max="12" width="19.625" style="43" customWidth="1"/>
    <col min="13" max="16384" width="6.875" style="43" customWidth="1"/>
  </cols>
  <sheetData>
    <row r="1" spans="1:12" ht="19.5" customHeight="1">
      <c r="A1" s="131" t="s">
        <v>500</v>
      </c>
      <c r="G1" s="2" t="s">
        <v>501</v>
      </c>
      <c r="L1" s="141"/>
    </row>
    <row r="2" spans="1:12" ht="42" customHeight="1">
      <c r="A2" s="132" t="s">
        <v>502</v>
      </c>
      <c r="B2" s="119"/>
      <c r="C2" s="119"/>
      <c r="D2" s="119"/>
      <c r="E2" s="119"/>
      <c r="F2" s="119"/>
      <c r="G2" s="133" t="s">
        <v>503</v>
      </c>
      <c r="H2" s="118"/>
      <c r="I2" s="118"/>
      <c r="J2" s="118"/>
      <c r="K2" s="118"/>
      <c r="L2" s="118"/>
    </row>
    <row r="3" spans="1:12" ht="19.5" customHeight="1">
      <c r="A3" s="134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ht="19.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53" t="s">
        <v>313</v>
      </c>
    </row>
    <row r="5" spans="1:12" ht="28.5" customHeight="1">
      <c r="A5" s="71" t="s">
        <v>504</v>
      </c>
      <c r="B5" s="71"/>
      <c r="C5" s="71"/>
      <c r="D5" s="71"/>
      <c r="E5" s="71"/>
      <c r="F5" s="123"/>
      <c r="G5" s="71" t="s">
        <v>338</v>
      </c>
      <c r="H5" s="71"/>
      <c r="I5" s="71"/>
      <c r="J5" s="71"/>
      <c r="K5" s="71"/>
      <c r="L5" s="71"/>
    </row>
    <row r="6" spans="1:12" ht="28.5" customHeight="1">
      <c r="A6" s="89" t="s">
        <v>318</v>
      </c>
      <c r="B6" s="136" t="s">
        <v>505</v>
      </c>
      <c r="C6" s="89" t="s">
        <v>506</v>
      </c>
      <c r="D6" s="89"/>
      <c r="E6" s="89"/>
      <c r="F6" s="137" t="s">
        <v>507</v>
      </c>
      <c r="G6" s="71" t="s">
        <v>318</v>
      </c>
      <c r="H6" s="37" t="s">
        <v>505</v>
      </c>
      <c r="I6" s="71" t="s">
        <v>506</v>
      </c>
      <c r="J6" s="71"/>
      <c r="K6" s="71"/>
      <c r="L6" s="71" t="s">
        <v>507</v>
      </c>
    </row>
    <row r="7" spans="1:12" ht="28.5" customHeight="1">
      <c r="A7" s="124"/>
      <c r="B7" s="54"/>
      <c r="C7" s="125" t="s">
        <v>341</v>
      </c>
      <c r="D7" s="138" t="s">
        <v>508</v>
      </c>
      <c r="E7" s="138" t="s">
        <v>509</v>
      </c>
      <c r="F7" s="124"/>
      <c r="G7" s="71"/>
      <c r="H7" s="37"/>
      <c r="I7" s="71" t="s">
        <v>341</v>
      </c>
      <c r="J7" s="37" t="s">
        <v>508</v>
      </c>
      <c r="K7" s="37" t="s">
        <v>509</v>
      </c>
      <c r="L7" s="71"/>
    </row>
    <row r="8" spans="1:12" ht="28.5" customHeight="1">
      <c r="A8" s="139"/>
      <c r="B8" s="139"/>
      <c r="C8" s="139"/>
      <c r="D8" s="139"/>
      <c r="E8" s="139"/>
      <c r="F8" s="140"/>
      <c r="G8" s="129">
        <v>6.4</v>
      </c>
      <c r="H8" s="61"/>
      <c r="I8" s="142">
        <v>5</v>
      </c>
      <c r="J8" s="128">
        <v>0</v>
      </c>
      <c r="K8" s="129">
        <v>5</v>
      </c>
      <c r="L8" s="61">
        <v>1.4</v>
      </c>
    </row>
    <row r="9" spans="2:12" ht="22.5" customHeight="1">
      <c r="B9" s="44"/>
      <c r="G9" s="44"/>
      <c r="H9" s="44"/>
      <c r="I9" s="44"/>
      <c r="J9" s="44"/>
      <c r="K9" s="44"/>
      <c r="L9" s="44"/>
    </row>
    <row r="10" spans="7:12" ht="12.75" customHeight="1">
      <c r="G10" s="44"/>
      <c r="H10" s="44"/>
      <c r="I10" s="44"/>
      <c r="J10" s="44"/>
      <c r="K10" s="44"/>
      <c r="L10" s="44"/>
    </row>
    <row r="11" spans="7:12" ht="12.75" customHeight="1">
      <c r="G11" s="44"/>
      <c r="H11" s="44"/>
      <c r="I11" s="44"/>
      <c r="J11" s="44"/>
      <c r="K11" s="44"/>
      <c r="L11" s="44"/>
    </row>
    <row r="12" spans="7:12" ht="12.75" customHeight="1">
      <c r="G12" s="44"/>
      <c r="H12" s="44"/>
      <c r="I12" s="44"/>
      <c r="L12" s="44"/>
    </row>
    <row r="13" spans="6:11" ht="12.75" customHeight="1">
      <c r="F13" s="44"/>
      <c r="G13" s="44"/>
      <c r="H13" s="44"/>
      <c r="I13" s="44"/>
      <c r="J13" s="44"/>
      <c r="K13" s="44"/>
    </row>
    <row r="14" spans="4:9" ht="12.75" customHeight="1">
      <c r="D14" s="44"/>
      <c r="G14" s="44"/>
      <c r="H14" s="44"/>
      <c r="I14" s="44"/>
    </row>
    <row r="15" ht="12.75" customHeight="1">
      <c r="J15" s="44"/>
    </row>
    <row r="16" spans="11:12" ht="12.75" customHeight="1">
      <c r="K16" s="44"/>
      <c r="L16" s="44"/>
    </row>
    <row r="20" ht="12.75" customHeight="1">
      <c r="H20" s="44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B11" sqref="B11"/>
    </sheetView>
  </sheetViews>
  <sheetFormatPr defaultColWidth="6.875" defaultRowHeight="12.75" customHeight="1"/>
  <cols>
    <col min="1" max="1" width="19.50390625" style="43" customWidth="1"/>
    <col min="2" max="2" width="52.50390625" style="43" customWidth="1"/>
    <col min="3" max="5" width="18.25390625" style="43" customWidth="1"/>
    <col min="6" max="16384" width="6.875" style="43" customWidth="1"/>
  </cols>
  <sheetData>
    <row r="1" spans="1:5" ht="19.5" customHeight="1">
      <c r="A1" s="2" t="s">
        <v>510</v>
      </c>
      <c r="E1" s="82"/>
    </row>
    <row r="2" spans="1:5" ht="42.75" customHeight="1">
      <c r="A2" s="117" t="s">
        <v>511</v>
      </c>
      <c r="B2" s="118"/>
      <c r="C2" s="118"/>
      <c r="D2" s="118"/>
      <c r="E2" s="118"/>
    </row>
    <row r="3" spans="1:5" ht="19.5" customHeight="1">
      <c r="A3" s="119"/>
      <c r="B3" s="119"/>
      <c r="C3" s="119"/>
      <c r="D3" s="119"/>
      <c r="E3" s="119"/>
    </row>
    <row r="4" spans="1:5" ht="19.5" customHeight="1">
      <c r="A4" s="120"/>
      <c r="B4" s="121"/>
      <c r="C4" s="121"/>
      <c r="D4" s="121"/>
      <c r="E4" s="122" t="s">
        <v>313</v>
      </c>
    </row>
    <row r="5" spans="1:5" ht="19.5" customHeight="1">
      <c r="A5" s="71" t="s">
        <v>339</v>
      </c>
      <c r="B5" s="123" t="s">
        <v>340</v>
      </c>
      <c r="C5" s="71" t="s">
        <v>512</v>
      </c>
      <c r="D5" s="71"/>
      <c r="E5" s="71"/>
    </row>
    <row r="6" spans="1:5" ht="19.5" customHeight="1">
      <c r="A6" s="124"/>
      <c r="B6" s="124"/>
      <c r="C6" s="125" t="s">
        <v>318</v>
      </c>
      <c r="D6" s="125" t="s">
        <v>342</v>
      </c>
      <c r="E6" s="125" t="s">
        <v>343</v>
      </c>
    </row>
    <row r="7" spans="1:5" ht="19.5" customHeight="1">
      <c r="A7" s="126" t="s">
        <v>513</v>
      </c>
      <c r="B7" s="127"/>
      <c r="C7" s="128"/>
      <c r="D7" s="129"/>
      <c r="E7" s="61"/>
    </row>
    <row r="8" spans="1:5" ht="20.25" customHeight="1">
      <c r="A8" s="130" t="s">
        <v>514</v>
      </c>
      <c r="B8" s="44"/>
      <c r="C8" s="44"/>
      <c r="D8" s="44"/>
      <c r="E8" s="44"/>
    </row>
    <row r="9" spans="1:5" ht="20.25" customHeight="1">
      <c r="A9" s="44"/>
      <c r="B9" s="44"/>
      <c r="C9" s="44"/>
      <c r="D9" s="44"/>
      <c r="E9" s="44"/>
    </row>
    <row r="10" spans="1:5" ht="12.75" customHeight="1">
      <c r="A10" s="44"/>
      <c r="B10" s="44"/>
      <c r="C10" s="44"/>
      <c r="E10" s="44"/>
    </row>
    <row r="11" spans="1:5" ht="12.75" customHeight="1">
      <c r="A11" s="44"/>
      <c r="B11" s="44"/>
      <c r="C11" s="44"/>
      <c r="D11" s="44"/>
      <c r="E11" s="44"/>
    </row>
    <row r="12" spans="1:5" ht="12.75" customHeight="1">
      <c r="A12" s="44"/>
      <c r="B12" s="44"/>
      <c r="C12" s="44"/>
      <c r="E12" s="44"/>
    </row>
    <row r="13" spans="1:5" ht="12.75" customHeight="1">
      <c r="A13" s="44"/>
      <c r="B13" s="44"/>
      <c r="D13" s="44"/>
      <c r="E13" s="44"/>
    </row>
    <row r="14" spans="1:5" ht="12.75" customHeight="1">
      <c r="A14" s="44"/>
      <c r="E14" s="44"/>
    </row>
    <row r="15" ht="12.75" customHeight="1">
      <c r="B15" s="44"/>
    </row>
    <row r="16" ht="12.75" customHeight="1">
      <c r="B16" s="44"/>
    </row>
    <row r="17" ht="12.75" customHeight="1">
      <c r="B17" s="44"/>
    </row>
    <row r="18" ht="12.75" customHeight="1">
      <c r="B18" s="44"/>
    </row>
    <row r="19" ht="12.75" customHeight="1">
      <c r="B19" s="44"/>
    </row>
    <row r="20" ht="12.75" customHeight="1">
      <c r="B20" s="44"/>
    </row>
    <row r="22" ht="12.75" customHeight="1">
      <c r="B22" s="44"/>
    </row>
    <row r="23" ht="12.75" customHeight="1">
      <c r="B23" s="44"/>
    </row>
    <row r="25" ht="12.75" customHeight="1">
      <c r="B25" s="44"/>
    </row>
    <row r="26" ht="12.75" customHeight="1">
      <c r="B26" s="44"/>
    </row>
    <row r="27" ht="12.75" customHeight="1">
      <c r="D27" s="44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C16" sqref="C16"/>
    </sheetView>
  </sheetViews>
  <sheetFormatPr defaultColWidth="6.875" defaultRowHeight="19.5" customHeight="1"/>
  <cols>
    <col min="1" max="4" width="34.50390625" style="43" customWidth="1"/>
    <col min="5" max="159" width="6.75390625" style="43" customWidth="1"/>
    <col min="160" max="16384" width="6.875" style="43" customWidth="1"/>
  </cols>
  <sheetData>
    <row r="1" spans="1:251" ht="19.5" customHeight="1">
      <c r="A1" s="2" t="s">
        <v>515</v>
      </c>
      <c r="B1" s="80"/>
      <c r="C1" s="81"/>
      <c r="D1" s="82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  <c r="IM1" s="116"/>
      <c r="IN1" s="116"/>
      <c r="IO1" s="116"/>
      <c r="IP1" s="116"/>
      <c r="IQ1" s="116"/>
    </row>
    <row r="2" spans="1:251" ht="38.25" customHeight="1">
      <c r="A2" s="83" t="s">
        <v>516</v>
      </c>
      <c r="B2" s="84"/>
      <c r="C2" s="84"/>
      <c r="D2" s="84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</row>
    <row r="3" spans="1:251" ht="12.75" customHeight="1">
      <c r="A3" s="85"/>
      <c r="B3" s="85"/>
      <c r="C3" s="86"/>
      <c r="D3" s="85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</row>
    <row r="4" spans="1:251" ht="19.5" customHeight="1">
      <c r="A4" s="52"/>
      <c r="B4" s="87"/>
      <c r="C4" s="88"/>
      <c r="D4" s="53" t="s">
        <v>313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</row>
    <row r="5" spans="1:251" ht="23.25" customHeight="1">
      <c r="A5" s="71" t="s">
        <v>314</v>
      </c>
      <c r="B5" s="71"/>
      <c r="C5" s="71" t="s">
        <v>315</v>
      </c>
      <c r="D5" s="7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</row>
    <row r="6" spans="1:251" ht="24" customHeight="1">
      <c r="A6" s="89" t="s">
        <v>316</v>
      </c>
      <c r="B6" s="90" t="s">
        <v>317</v>
      </c>
      <c r="C6" s="89" t="s">
        <v>316</v>
      </c>
      <c r="D6" s="89" t="s">
        <v>317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</row>
    <row r="7" spans="1:251" ht="19.5" customHeight="1">
      <c r="A7" s="91" t="s">
        <v>517</v>
      </c>
      <c r="B7" s="92">
        <v>2602.82</v>
      </c>
      <c r="C7" s="93" t="s">
        <v>325</v>
      </c>
      <c r="D7" s="94">
        <v>136.93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</row>
    <row r="8" spans="1:251" ht="19.5" customHeight="1">
      <c r="A8" s="95" t="s">
        <v>518</v>
      </c>
      <c r="B8" s="61"/>
      <c r="C8" s="96" t="s">
        <v>327</v>
      </c>
      <c r="D8" s="94">
        <v>40.84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</row>
    <row r="9" spans="1:251" ht="19.5" customHeight="1">
      <c r="A9" s="97" t="s">
        <v>519</v>
      </c>
      <c r="B9" s="92"/>
      <c r="C9" s="98" t="s">
        <v>329</v>
      </c>
      <c r="D9" s="94">
        <v>4911.21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</row>
    <row r="10" spans="1:251" ht="19.5" customHeight="1">
      <c r="A10" s="99" t="s">
        <v>520</v>
      </c>
      <c r="B10" s="100"/>
      <c r="C10" s="101" t="s">
        <v>331</v>
      </c>
      <c r="D10" s="94">
        <v>41.87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</row>
    <row r="11" spans="1:251" ht="19.5" customHeight="1">
      <c r="A11" s="99" t="s">
        <v>521</v>
      </c>
      <c r="B11" s="100"/>
      <c r="C11" s="102"/>
      <c r="D11" s="103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</row>
    <row r="12" spans="1:251" ht="19.5" customHeight="1">
      <c r="A12" s="99" t="s">
        <v>522</v>
      </c>
      <c r="B12" s="61"/>
      <c r="C12" s="104"/>
      <c r="D12" s="103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</row>
    <row r="13" spans="1:251" ht="19.5" customHeight="1">
      <c r="A13" s="99"/>
      <c r="B13" s="105"/>
      <c r="C13" s="104"/>
      <c r="D13" s="103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</row>
    <row r="14" spans="1:251" ht="19.5" customHeight="1">
      <c r="A14" s="99"/>
      <c r="B14" s="106"/>
      <c r="C14" s="102"/>
      <c r="D14" s="103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</row>
    <row r="15" spans="1:251" ht="19.5" customHeight="1">
      <c r="A15" s="99"/>
      <c r="B15" s="106"/>
      <c r="C15" s="102"/>
      <c r="D15" s="103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  <c r="IN15" s="116"/>
      <c r="IO15" s="116"/>
      <c r="IP15" s="116"/>
      <c r="IQ15" s="116"/>
    </row>
    <row r="16" spans="1:251" ht="19.5" customHeight="1">
      <c r="A16" s="99"/>
      <c r="B16" s="106"/>
      <c r="C16" s="102"/>
      <c r="D16" s="103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  <c r="IQ16" s="116"/>
    </row>
    <row r="17" spans="1:251" ht="19.5" customHeight="1">
      <c r="A17" s="99"/>
      <c r="B17" s="106"/>
      <c r="C17" s="102"/>
      <c r="D17" s="103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  <c r="IL17" s="116"/>
      <c r="IM17" s="116"/>
      <c r="IN17" s="116"/>
      <c r="IO17" s="116"/>
      <c r="IP17" s="116"/>
      <c r="IQ17" s="116"/>
    </row>
    <row r="18" spans="1:251" ht="19.5" customHeight="1">
      <c r="A18" s="107"/>
      <c r="B18" s="106"/>
      <c r="C18" s="102"/>
      <c r="D18" s="103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  <c r="IH18" s="116"/>
      <c r="II18" s="116"/>
      <c r="IJ18" s="116"/>
      <c r="IK18" s="116"/>
      <c r="IL18" s="116"/>
      <c r="IM18" s="116"/>
      <c r="IN18" s="116"/>
      <c r="IO18" s="116"/>
      <c r="IP18" s="116"/>
      <c r="IQ18" s="116"/>
    </row>
    <row r="19" spans="1:251" ht="19.5" customHeight="1">
      <c r="A19" s="107"/>
      <c r="B19" s="106"/>
      <c r="C19" s="104"/>
      <c r="D19" s="103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</row>
    <row r="20" spans="1:251" ht="19.5" customHeight="1">
      <c r="A20" s="107"/>
      <c r="B20" s="106"/>
      <c r="C20" s="102"/>
      <c r="D20" s="103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</row>
    <row r="21" spans="1:251" ht="19.5" customHeight="1">
      <c r="A21" s="107"/>
      <c r="B21" s="106"/>
      <c r="C21" s="102"/>
      <c r="D21" s="103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6"/>
      <c r="GT21" s="116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  <c r="HQ21" s="116"/>
      <c r="HR21" s="116"/>
      <c r="HS21" s="116"/>
      <c r="HT21" s="116"/>
      <c r="HU21" s="116"/>
      <c r="HV21" s="116"/>
      <c r="HW21" s="116"/>
      <c r="HX21" s="116"/>
      <c r="HY21" s="116"/>
      <c r="HZ21" s="116"/>
      <c r="IA21" s="116"/>
      <c r="IB21" s="116"/>
      <c r="IC21" s="116"/>
      <c r="ID21" s="116"/>
      <c r="IE21" s="116"/>
      <c r="IF21" s="116"/>
      <c r="IG21" s="116"/>
      <c r="IH21" s="116"/>
      <c r="II21" s="116"/>
      <c r="IJ21" s="116"/>
      <c r="IK21" s="116"/>
      <c r="IL21" s="116"/>
      <c r="IM21" s="116"/>
      <c r="IN21" s="116"/>
      <c r="IO21" s="116"/>
      <c r="IP21" s="116"/>
      <c r="IQ21" s="116"/>
    </row>
    <row r="22" spans="1:251" ht="19.5" customHeight="1">
      <c r="A22" s="108"/>
      <c r="B22" s="106"/>
      <c r="C22" s="102"/>
      <c r="D22" s="103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16"/>
      <c r="HV22" s="116"/>
      <c r="HW22" s="116"/>
      <c r="HX22" s="116"/>
      <c r="HY22" s="116"/>
      <c r="HZ22" s="116"/>
      <c r="IA22" s="116"/>
      <c r="IB22" s="116"/>
      <c r="IC22" s="116"/>
      <c r="ID22" s="116"/>
      <c r="IE22" s="116"/>
      <c r="IF22" s="116"/>
      <c r="IG22" s="116"/>
      <c r="IH22" s="116"/>
      <c r="II22" s="116"/>
      <c r="IJ22" s="116"/>
      <c r="IK22" s="116"/>
      <c r="IL22" s="116"/>
      <c r="IM22" s="116"/>
      <c r="IN22" s="116"/>
      <c r="IO22" s="116"/>
      <c r="IP22" s="116"/>
      <c r="IQ22" s="116"/>
    </row>
    <row r="23" spans="1:251" ht="19.5" customHeight="1">
      <c r="A23" s="108"/>
      <c r="B23" s="106"/>
      <c r="C23" s="102"/>
      <c r="D23" s="103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116"/>
      <c r="IO23" s="116"/>
      <c r="IP23" s="116"/>
      <c r="IQ23" s="116"/>
    </row>
    <row r="24" spans="1:251" ht="19.5" customHeight="1">
      <c r="A24" s="108"/>
      <c r="B24" s="106"/>
      <c r="C24" s="109"/>
      <c r="D24" s="110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  <c r="HP24" s="116"/>
      <c r="HQ24" s="116"/>
      <c r="HR24" s="116"/>
      <c r="HS24" s="116"/>
      <c r="HT24" s="116"/>
      <c r="HU24" s="116"/>
      <c r="HV24" s="116"/>
      <c r="HW24" s="116"/>
      <c r="HX24" s="116"/>
      <c r="HY24" s="116"/>
      <c r="HZ24" s="116"/>
      <c r="IA24" s="116"/>
      <c r="IB24" s="116"/>
      <c r="IC24" s="116"/>
      <c r="ID24" s="116"/>
      <c r="IE24" s="116"/>
      <c r="IF24" s="116"/>
      <c r="IG24" s="116"/>
      <c r="IH24" s="116"/>
      <c r="II24" s="116"/>
      <c r="IJ24" s="116"/>
      <c r="IK24" s="116"/>
      <c r="IL24" s="116"/>
      <c r="IM24" s="116"/>
      <c r="IN24" s="116"/>
      <c r="IO24" s="116"/>
      <c r="IP24" s="116"/>
      <c r="IQ24" s="116"/>
    </row>
    <row r="25" spans="1:251" ht="19.5" customHeight="1">
      <c r="A25" s="111" t="s">
        <v>523</v>
      </c>
      <c r="B25" s="112">
        <f>SUM(B7:B17)</f>
        <v>2602.82</v>
      </c>
      <c r="C25" s="56" t="s">
        <v>524</v>
      </c>
      <c r="D25" s="113">
        <v>5130.85</v>
      </c>
      <c r="F25" s="44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</row>
    <row r="26" spans="1:251" ht="19.5" customHeight="1">
      <c r="A26" s="99" t="s">
        <v>525</v>
      </c>
      <c r="B26" s="112"/>
      <c r="C26" s="102" t="s">
        <v>526</v>
      </c>
      <c r="D26" s="110"/>
      <c r="E26" s="44"/>
      <c r="F26" s="44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6"/>
      <c r="GE26" s="116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6"/>
      <c r="GT26" s="116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6"/>
      <c r="HF26" s="116"/>
      <c r="HG26" s="116"/>
      <c r="HH26" s="116"/>
      <c r="HI26" s="116"/>
      <c r="HJ26" s="116"/>
      <c r="HK26" s="116"/>
      <c r="HL26" s="116"/>
      <c r="HM26" s="116"/>
      <c r="HN26" s="116"/>
      <c r="HO26" s="116"/>
      <c r="HP26" s="116"/>
      <c r="HQ26" s="116"/>
      <c r="HR26" s="116"/>
      <c r="HS26" s="116"/>
      <c r="HT26" s="116"/>
      <c r="HU26" s="116"/>
      <c r="HV26" s="116"/>
      <c r="HW26" s="116"/>
      <c r="HX26" s="116"/>
      <c r="HY26" s="116"/>
      <c r="HZ26" s="116"/>
      <c r="IA26" s="116"/>
      <c r="IB26" s="116"/>
      <c r="IC26" s="116"/>
      <c r="ID26" s="116"/>
      <c r="IE26" s="116"/>
      <c r="IF26" s="116"/>
      <c r="IG26" s="116"/>
      <c r="IH26" s="116"/>
      <c r="II26" s="116"/>
      <c r="IJ26" s="116"/>
      <c r="IK26" s="116"/>
      <c r="IL26" s="116"/>
      <c r="IM26" s="116"/>
      <c r="IN26" s="116"/>
      <c r="IO26" s="116"/>
      <c r="IP26" s="116"/>
      <c r="IQ26" s="116"/>
    </row>
    <row r="27" spans="1:251" ht="19.5" customHeight="1">
      <c r="A27" s="99" t="s">
        <v>527</v>
      </c>
      <c r="B27" s="61">
        <v>2528.03</v>
      </c>
      <c r="C27" s="104"/>
      <c r="D27" s="110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6"/>
      <c r="GE27" s="116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6"/>
      <c r="GT27" s="116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6"/>
      <c r="HI27" s="116"/>
      <c r="HJ27" s="116"/>
      <c r="HK27" s="116"/>
      <c r="HL27" s="116"/>
      <c r="HM27" s="116"/>
      <c r="HN27" s="116"/>
      <c r="HO27" s="116"/>
      <c r="HP27" s="116"/>
      <c r="HQ27" s="116"/>
      <c r="HR27" s="116"/>
      <c r="HS27" s="116"/>
      <c r="HT27" s="116"/>
      <c r="HU27" s="116"/>
      <c r="HV27" s="116"/>
      <c r="HW27" s="116"/>
      <c r="HX27" s="116"/>
      <c r="HY27" s="116"/>
      <c r="HZ27" s="116"/>
      <c r="IA27" s="116"/>
      <c r="IB27" s="116"/>
      <c r="IC27" s="116"/>
      <c r="ID27" s="116"/>
      <c r="IE27" s="116"/>
      <c r="IF27" s="116"/>
      <c r="IG27" s="116"/>
      <c r="IH27" s="116"/>
      <c r="II27" s="116"/>
      <c r="IJ27" s="116"/>
      <c r="IK27" s="116"/>
      <c r="IL27" s="116"/>
      <c r="IM27" s="116"/>
      <c r="IN27" s="116"/>
      <c r="IO27" s="116"/>
      <c r="IP27" s="116"/>
      <c r="IQ27" s="116"/>
    </row>
    <row r="28" spans="1:5" ht="19.5" customHeight="1">
      <c r="A28" s="114" t="s">
        <v>528</v>
      </c>
      <c r="B28" s="115">
        <f>B25+B27</f>
        <v>5130.85</v>
      </c>
      <c r="C28" s="109" t="s">
        <v>529</v>
      </c>
      <c r="D28" s="110">
        <f>D25+D26</f>
        <v>5130.85</v>
      </c>
      <c r="E28" s="44"/>
    </row>
    <row r="35" ht="19.5" customHeight="1">
      <c r="C35" s="44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0"/>
  <sheetViews>
    <sheetView showGridLines="0" showZeros="0" workbookViewId="0" topLeftCell="A1">
      <selection activeCell="A7" sqref="A7:B7"/>
    </sheetView>
  </sheetViews>
  <sheetFormatPr defaultColWidth="6.875" defaultRowHeight="12.75" customHeight="1"/>
  <cols>
    <col min="1" max="1" width="11.25390625" style="43" customWidth="1"/>
    <col min="2" max="2" width="38.25390625" style="43" customWidth="1"/>
    <col min="3" max="12" width="12.625" style="43" customWidth="1"/>
    <col min="13" max="16384" width="6.875" style="43" customWidth="1"/>
  </cols>
  <sheetData>
    <row r="1" spans="1:12" ht="19.5" customHeight="1">
      <c r="A1" s="68" t="s">
        <v>530</v>
      </c>
      <c r="L1" s="77"/>
    </row>
    <row r="2" spans="1:12" ht="43.5" customHeight="1">
      <c r="A2" s="45" t="s">
        <v>531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9.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9.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8" t="s">
        <v>313</v>
      </c>
    </row>
    <row r="5" spans="1:12" ht="24" customHeight="1">
      <c r="A5" s="71" t="s">
        <v>532</v>
      </c>
      <c r="B5" s="71"/>
      <c r="C5" s="72" t="s">
        <v>318</v>
      </c>
      <c r="D5" s="37" t="s">
        <v>527</v>
      </c>
      <c r="E5" s="37" t="s">
        <v>517</v>
      </c>
      <c r="F5" s="37" t="s">
        <v>518</v>
      </c>
      <c r="G5" s="37" t="s">
        <v>519</v>
      </c>
      <c r="H5" s="73" t="s">
        <v>520</v>
      </c>
      <c r="I5" s="72"/>
      <c r="J5" s="37" t="s">
        <v>521</v>
      </c>
      <c r="K5" s="37" t="s">
        <v>522</v>
      </c>
      <c r="L5" s="79" t="s">
        <v>525</v>
      </c>
    </row>
    <row r="6" spans="1:12" ht="42" customHeight="1">
      <c r="A6" s="74" t="s">
        <v>339</v>
      </c>
      <c r="B6" s="75" t="s">
        <v>340</v>
      </c>
      <c r="C6" s="54"/>
      <c r="D6" s="54"/>
      <c r="E6" s="54"/>
      <c r="F6" s="54"/>
      <c r="G6" s="54"/>
      <c r="H6" s="37" t="s">
        <v>533</v>
      </c>
      <c r="I6" s="37" t="s">
        <v>534</v>
      </c>
      <c r="J6" s="54"/>
      <c r="K6" s="54"/>
      <c r="L6" s="54"/>
    </row>
    <row r="7" spans="1:12" ht="19.5" customHeight="1">
      <c r="A7" s="55" t="s">
        <v>344</v>
      </c>
      <c r="B7" s="55"/>
      <c r="C7" s="57">
        <f>C8+C13+C17+C31</f>
        <v>5130.849999999999</v>
      </c>
      <c r="D7" s="65">
        <v>2528.03</v>
      </c>
      <c r="E7" s="65">
        <f>E8+E13+E17+E31</f>
        <v>2602.82</v>
      </c>
      <c r="F7" s="65"/>
      <c r="G7" s="61"/>
      <c r="H7" s="61"/>
      <c r="I7" s="61"/>
      <c r="J7" s="61"/>
      <c r="K7" s="61"/>
      <c r="L7" s="61"/>
    </row>
    <row r="8" spans="1:12" ht="19.5" customHeight="1">
      <c r="A8" s="59">
        <v>208</v>
      </c>
      <c r="B8" s="59" t="s">
        <v>325</v>
      </c>
      <c r="C8" s="65">
        <f aca="true" t="shared" si="0" ref="C8:C11">D8+E8</f>
        <v>136.93</v>
      </c>
      <c r="D8" s="65"/>
      <c r="E8" s="65">
        <v>136.93</v>
      </c>
      <c r="F8" s="65"/>
      <c r="G8" s="63"/>
      <c r="H8" s="63"/>
      <c r="I8" s="63"/>
      <c r="J8" s="63"/>
      <c r="K8" s="63"/>
      <c r="L8" s="63"/>
    </row>
    <row r="9" spans="1:12" ht="19.5" customHeight="1">
      <c r="A9" s="59" t="s">
        <v>345</v>
      </c>
      <c r="B9" s="62" t="s">
        <v>346</v>
      </c>
      <c r="C9" s="65">
        <f t="shared" si="0"/>
        <v>136.93</v>
      </c>
      <c r="D9" s="65"/>
      <c r="E9" s="65">
        <v>136.93</v>
      </c>
      <c r="F9" s="65"/>
      <c r="G9" s="63"/>
      <c r="H9" s="63"/>
      <c r="I9" s="63"/>
      <c r="J9" s="63"/>
      <c r="K9" s="63"/>
      <c r="L9" s="63"/>
    </row>
    <row r="10" spans="1:12" ht="19.5" customHeight="1">
      <c r="A10" s="59" t="s">
        <v>347</v>
      </c>
      <c r="B10" s="59" t="s">
        <v>348</v>
      </c>
      <c r="C10" s="65">
        <v>55.83</v>
      </c>
      <c r="D10" s="65"/>
      <c r="E10" s="65">
        <v>55.83</v>
      </c>
      <c r="F10" s="65"/>
      <c r="G10" s="63"/>
      <c r="H10" s="63"/>
      <c r="I10" s="63"/>
      <c r="J10" s="63"/>
      <c r="K10" s="63"/>
      <c r="L10" s="63"/>
    </row>
    <row r="11" spans="1:12" ht="19.5" customHeight="1">
      <c r="A11" s="59" t="s">
        <v>349</v>
      </c>
      <c r="B11" s="59" t="s">
        <v>350</v>
      </c>
      <c r="C11" s="65">
        <f t="shared" si="0"/>
        <v>27.92</v>
      </c>
      <c r="D11" s="65"/>
      <c r="E11" s="65">
        <v>27.92</v>
      </c>
      <c r="F11" s="65"/>
      <c r="G11" s="63"/>
      <c r="H11" s="63"/>
      <c r="I11" s="63"/>
      <c r="J11" s="63"/>
      <c r="K11" s="63"/>
      <c r="L11" s="63"/>
    </row>
    <row r="12" spans="1:12" ht="19.5" customHeight="1">
      <c r="A12" s="59" t="s">
        <v>351</v>
      </c>
      <c r="B12" s="59" t="s">
        <v>352</v>
      </c>
      <c r="C12" s="65">
        <v>53.18</v>
      </c>
      <c r="D12" s="65"/>
      <c r="E12" s="65">
        <v>53.18</v>
      </c>
      <c r="F12" s="65"/>
      <c r="G12" s="63"/>
      <c r="H12" s="63"/>
      <c r="I12" s="63"/>
      <c r="J12" s="63"/>
      <c r="K12" s="63"/>
      <c r="L12" s="63"/>
    </row>
    <row r="13" spans="1:12" ht="19.5" customHeight="1">
      <c r="A13" s="59" t="s">
        <v>353</v>
      </c>
      <c r="B13" s="59" t="s">
        <v>327</v>
      </c>
      <c r="C13" s="65">
        <v>40.84</v>
      </c>
      <c r="D13" s="65"/>
      <c r="E13" s="65">
        <v>40.84</v>
      </c>
      <c r="F13" s="65"/>
      <c r="G13" s="64"/>
      <c r="H13" s="64"/>
      <c r="I13" s="63"/>
      <c r="J13" s="63"/>
      <c r="K13" s="63"/>
      <c r="L13" s="63"/>
    </row>
    <row r="14" spans="1:12" ht="19.5" customHeight="1">
      <c r="A14" s="59" t="s">
        <v>354</v>
      </c>
      <c r="B14" s="62" t="s">
        <v>355</v>
      </c>
      <c r="C14" s="65">
        <v>40.84</v>
      </c>
      <c r="D14" s="65"/>
      <c r="E14" s="65">
        <v>40.84</v>
      </c>
      <c r="F14" s="65"/>
      <c r="G14" s="64"/>
      <c r="H14" s="64"/>
      <c r="I14" s="64"/>
      <c r="J14" s="63"/>
      <c r="K14" s="63"/>
      <c r="L14" s="64"/>
    </row>
    <row r="15" spans="1:12" ht="19.5" customHeight="1">
      <c r="A15" s="59" t="s">
        <v>356</v>
      </c>
      <c r="B15" s="59" t="s">
        <v>357</v>
      </c>
      <c r="C15" s="65">
        <v>35.24</v>
      </c>
      <c r="D15" s="65"/>
      <c r="E15" s="65">
        <v>35.24</v>
      </c>
      <c r="F15" s="65"/>
      <c r="G15" s="64"/>
      <c r="H15" s="64"/>
      <c r="I15" s="64"/>
      <c r="J15" s="63"/>
      <c r="K15" s="63"/>
      <c r="L15" s="63"/>
    </row>
    <row r="16" spans="1:12" ht="19.5" customHeight="1">
      <c r="A16" s="59" t="s">
        <v>358</v>
      </c>
      <c r="B16" s="59" t="s">
        <v>359</v>
      </c>
      <c r="C16" s="65">
        <v>5.6</v>
      </c>
      <c r="D16" s="65"/>
      <c r="E16" s="65">
        <v>5.6</v>
      </c>
      <c r="F16" s="65"/>
      <c r="G16" s="64"/>
      <c r="H16" s="64"/>
      <c r="I16" s="64"/>
      <c r="J16" s="63"/>
      <c r="K16" s="64"/>
      <c r="L16" s="64"/>
    </row>
    <row r="17" spans="1:12" ht="19.5" customHeight="1">
      <c r="A17" s="59" t="s">
        <v>360</v>
      </c>
      <c r="B17" s="62" t="s">
        <v>329</v>
      </c>
      <c r="C17" s="65">
        <f>C18+C27+C29</f>
        <v>4911.209999999999</v>
      </c>
      <c r="D17" s="65">
        <f>D20+D22+D23+D24+D25+D30</f>
        <v>2528.0299999999997</v>
      </c>
      <c r="E17" s="65">
        <f>E18+E27+E29</f>
        <v>2383.1800000000003</v>
      </c>
      <c r="F17" s="65"/>
      <c r="G17" s="64"/>
      <c r="H17" s="64"/>
      <c r="I17" s="63"/>
      <c r="J17" s="63"/>
      <c r="K17" s="64"/>
      <c r="L17" s="64"/>
    </row>
    <row r="18" spans="1:12" ht="19.5" customHeight="1">
      <c r="A18" s="59" t="s">
        <v>361</v>
      </c>
      <c r="B18" s="62" t="s">
        <v>362</v>
      </c>
      <c r="C18" s="65">
        <f>C19+C20+C21+C22+C23+C24+C25+C26</f>
        <v>4555.94</v>
      </c>
      <c r="D18" s="65">
        <f>D20+D22+D23+D24+D25</f>
        <v>2399.16</v>
      </c>
      <c r="E18" s="65">
        <f>E19+E20+E21+E22+E23+E26</f>
        <v>2156.78</v>
      </c>
      <c r="F18" s="65"/>
      <c r="G18" s="64"/>
      <c r="H18" s="64"/>
      <c r="I18" s="63"/>
      <c r="J18" s="64"/>
      <c r="K18" s="64"/>
      <c r="L18" s="64"/>
    </row>
    <row r="19" spans="1:12" ht="19.5" customHeight="1">
      <c r="A19" s="59" t="s">
        <v>363</v>
      </c>
      <c r="B19" s="59" t="s">
        <v>364</v>
      </c>
      <c r="C19" s="65">
        <f>D19+E19</f>
        <v>715.01</v>
      </c>
      <c r="D19" s="65"/>
      <c r="E19" s="65">
        <v>715.01</v>
      </c>
      <c r="F19" s="65"/>
      <c r="G19" s="64"/>
      <c r="H19" s="64"/>
      <c r="I19" s="63"/>
      <c r="J19" s="64"/>
      <c r="K19" s="63"/>
      <c r="L19" s="64"/>
    </row>
    <row r="20" spans="1:12" ht="19.5" customHeight="1">
      <c r="A20" s="59" t="s">
        <v>365</v>
      </c>
      <c r="B20" s="59" t="s">
        <v>366</v>
      </c>
      <c r="C20" s="65">
        <v>424</v>
      </c>
      <c r="D20" s="65">
        <v>322</v>
      </c>
      <c r="E20" s="65">
        <v>102</v>
      </c>
      <c r="F20" s="65"/>
      <c r="G20" s="64"/>
      <c r="H20" s="64"/>
      <c r="I20" s="64"/>
      <c r="J20" s="64"/>
      <c r="K20" s="64"/>
      <c r="L20" s="64"/>
    </row>
    <row r="21" spans="1:12" ht="19.5" customHeight="1">
      <c r="A21" s="59" t="s">
        <v>367</v>
      </c>
      <c r="B21" s="59" t="s">
        <v>368</v>
      </c>
      <c r="C21" s="65">
        <v>60</v>
      </c>
      <c r="D21" s="65"/>
      <c r="E21" s="65">
        <v>60</v>
      </c>
      <c r="F21" s="65"/>
      <c r="G21" s="64"/>
      <c r="H21" s="64"/>
      <c r="I21" s="64"/>
      <c r="J21" s="64"/>
      <c r="K21" s="64"/>
      <c r="L21" s="64"/>
    </row>
    <row r="22" spans="1:12" ht="19.5" customHeight="1">
      <c r="A22" s="59" t="s">
        <v>369</v>
      </c>
      <c r="B22" s="59" t="s">
        <v>370</v>
      </c>
      <c r="C22" s="65">
        <v>20.4</v>
      </c>
      <c r="D22" s="65">
        <v>20.4</v>
      </c>
      <c r="E22" s="65"/>
      <c r="F22" s="65"/>
      <c r="G22" s="64"/>
      <c r="H22" s="64"/>
      <c r="I22" s="64"/>
      <c r="J22" s="64"/>
      <c r="K22" s="64"/>
      <c r="L22" s="64"/>
    </row>
    <row r="23" spans="1:12" ht="19.5" customHeight="1">
      <c r="A23" s="59" t="s">
        <v>371</v>
      </c>
      <c r="B23" s="59" t="s">
        <v>372</v>
      </c>
      <c r="C23" s="65">
        <f>D23+E23</f>
        <v>2269.3599999999997</v>
      </c>
      <c r="D23" s="65">
        <v>1081.36</v>
      </c>
      <c r="E23" s="65">
        <v>1188</v>
      </c>
      <c r="F23" s="65"/>
      <c r="G23" s="64"/>
      <c r="H23" s="64"/>
      <c r="I23" s="64"/>
      <c r="J23" s="64"/>
      <c r="K23" s="64"/>
      <c r="L23" s="64"/>
    </row>
    <row r="24" spans="1:12" ht="19.5" customHeight="1">
      <c r="A24" s="59" t="s">
        <v>373</v>
      </c>
      <c r="B24" s="59" t="s">
        <v>374</v>
      </c>
      <c r="C24" s="65">
        <v>151</v>
      </c>
      <c r="D24" s="65">
        <v>151</v>
      </c>
      <c r="E24" s="65"/>
      <c r="F24" s="65"/>
      <c r="G24" s="64"/>
      <c r="H24" s="64"/>
      <c r="I24" s="64"/>
      <c r="J24" s="64"/>
      <c r="K24" s="63"/>
      <c r="L24" s="64"/>
    </row>
    <row r="25" spans="1:12" ht="19.5" customHeight="1">
      <c r="A25" s="59" t="s">
        <v>375</v>
      </c>
      <c r="B25" s="59" t="s">
        <v>376</v>
      </c>
      <c r="C25" s="65">
        <v>824.4</v>
      </c>
      <c r="D25" s="65">
        <v>824.4</v>
      </c>
      <c r="E25" s="65"/>
      <c r="F25" s="65"/>
      <c r="G25" s="64"/>
      <c r="H25" s="64"/>
      <c r="I25" s="64"/>
      <c r="J25" s="64"/>
      <c r="K25" s="64"/>
      <c r="L25" s="64"/>
    </row>
    <row r="26" spans="1:12" ht="19.5" customHeight="1">
      <c r="A26" s="59" t="s">
        <v>377</v>
      </c>
      <c r="B26" s="59" t="s">
        <v>378</v>
      </c>
      <c r="C26" s="65">
        <v>91.77</v>
      </c>
      <c r="D26" s="65"/>
      <c r="E26" s="65">
        <v>91.77</v>
      </c>
      <c r="F26" s="65"/>
      <c r="G26" s="64"/>
      <c r="H26" s="64"/>
      <c r="I26" s="64"/>
      <c r="J26" s="64"/>
      <c r="K26" s="64"/>
      <c r="L26" s="64"/>
    </row>
    <row r="27" spans="1:12" ht="19.5" customHeight="1">
      <c r="A27" s="59" t="s">
        <v>379</v>
      </c>
      <c r="B27" s="62" t="s">
        <v>380</v>
      </c>
      <c r="C27" s="65">
        <v>226.4</v>
      </c>
      <c r="D27" s="65"/>
      <c r="E27" s="65">
        <v>226.4</v>
      </c>
      <c r="F27" s="65"/>
      <c r="G27" s="64"/>
      <c r="H27" s="64"/>
      <c r="I27" s="64"/>
      <c r="J27" s="64"/>
      <c r="K27" s="64"/>
      <c r="L27" s="64"/>
    </row>
    <row r="28" spans="1:12" ht="19.5" customHeight="1">
      <c r="A28" s="59" t="s">
        <v>381</v>
      </c>
      <c r="B28" s="59" t="s">
        <v>382</v>
      </c>
      <c r="C28" s="65">
        <v>226.4</v>
      </c>
      <c r="D28" s="65"/>
      <c r="E28" s="65">
        <v>226.4</v>
      </c>
      <c r="F28" s="65"/>
      <c r="G28" s="64"/>
      <c r="H28" s="64"/>
      <c r="I28" s="64"/>
      <c r="J28" s="64"/>
      <c r="K28" s="64"/>
      <c r="L28" s="64"/>
    </row>
    <row r="29" spans="1:12" ht="19.5" customHeight="1">
      <c r="A29" s="59" t="s">
        <v>383</v>
      </c>
      <c r="B29" s="59" t="s">
        <v>384</v>
      </c>
      <c r="C29" s="65">
        <v>128.87</v>
      </c>
      <c r="D29" s="65">
        <v>128.87</v>
      </c>
      <c r="E29" s="65"/>
      <c r="F29" s="65"/>
      <c r="G29" s="64"/>
      <c r="H29" s="64"/>
      <c r="I29" s="64"/>
      <c r="J29" s="64"/>
      <c r="K29" s="64"/>
      <c r="L29" s="64"/>
    </row>
    <row r="30" spans="1:12" ht="19.5" customHeight="1">
      <c r="A30" s="59" t="s">
        <v>385</v>
      </c>
      <c r="B30" s="59" t="s">
        <v>386</v>
      </c>
      <c r="C30" s="65">
        <v>128.87</v>
      </c>
      <c r="D30" s="65">
        <v>128.87</v>
      </c>
      <c r="E30" s="65"/>
      <c r="F30" s="65"/>
      <c r="G30" s="64"/>
      <c r="H30" s="64"/>
      <c r="I30" s="64"/>
      <c r="J30" s="64"/>
      <c r="K30" s="64"/>
      <c r="L30" s="64"/>
    </row>
    <row r="31" spans="1:12" ht="19.5" customHeight="1">
      <c r="A31" s="59" t="s">
        <v>387</v>
      </c>
      <c r="B31" s="62" t="s">
        <v>331</v>
      </c>
      <c r="C31" s="65">
        <v>41.87</v>
      </c>
      <c r="D31" s="65"/>
      <c r="E31" s="65">
        <v>41.87</v>
      </c>
      <c r="F31" s="65"/>
      <c r="G31" s="64"/>
      <c r="H31" s="64"/>
      <c r="I31" s="64"/>
      <c r="J31" s="64"/>
      <c r="K31" s="64"/>
      <c r="L31" s="64"/>
    </row>
    <row r="32" spans="1:12" ht="19.5" customHeight="1">
      <c r="A32" s="59" t="s">
        <v>388</v>
      </c>
      <c r="B32" s="62" t="s">
        <v>389</v>
      </c>
      <c r="C32" s="65">
        <v>41.87</v>
      </c>
      <c r="D32" s="65"/>
      <c r="E32" s="65">
        <v>41.87</v>
      </c>
      <c r="F32" s="65"/>
      <c r="G32" s="64"/>
      <c r="H32" s="64"/>
      <c r="I32" s="64"/>
      <c r="J32" s="64"/>
      <c r="K32" s="64"/>
      <c r="L32" s="64"/>
    </row>
    <row r="33" spans="1:12" ht="19.5" customHeight="1">
      <c r="A33" s="59" t="s">
        <v>390</v>
      </c>
      <c r="B33" s="59" t="s">
        <v>391</v>
      </c>
      <c r="C33" s="65">
        <v>41.87</v>
      </c>
      <c r="D33" s="65"/>
      <c r="E33" s="65">
        <v>41.87</v>
      </c>
      <c r="F33" s="65"/>
      <c r="G33" s="64"/>
      <c r="H33" s="64"/>
      <c r="I33" s="64"/>
      <c r="J33" s="64"/>
      <c r="K33" s="64"/>
      <c r="L33" s="64"/>
    </row>
    <row r="34" spans="1:12" s="67" customFormat="1" ht="19.5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</row>
    <row r="35" spans="1:12" s="67" customFormat="1" ht="19.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</row>
    <row r="36" spans="1:12" s="67" customFormat="1" ht="19.5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</row>
    <row r="37" spans="1:12" s="67" customFormat="1" ht="19.5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</row>
    <row r="38" spans="1:12" s="67" customFormat="1" ht="19.5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</row>
    <row r="39" spans="1:12" s="67" customFormat="1" ht="19.5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</row>
    <row r="40" spans="1:12" s="67" customFormat="1" ht="19.5" customHeight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</row>
    <row r="41" spans="1:12" s="67" customFormat="1" ht="19.5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</row>
    <row r="42" spans="1:12" s="67" customFormat="1" ht="19.5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</row>
    <row r="43" spans="1:12" s="67" customFormat="1" ht="19.5" customHeight="1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</row>
    <row r="44" spans="1:12" s="67" customFormat="1" ht="19.5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</row>
    <row r="45" spans="1:12" s="67" customFormat="1" ht="19.5" customHeight="1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</row>
    <row r="46" spans="1:12" s="67" customFormat="1" ht="19.5" customHeight="1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</row>
    <row r="47" spans="1:12" s="67" customFormat="1" ht="19.5" customHeight="1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</row>
    <row r="48" spans="1:12" s="67" customFormat="1" ht="19.5" customHeight="1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</row>
    <row r="49" spans="1:12" s="67" customFormat="1" ht="19.5" customHeight="1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</row>
    <row r="50" spans="1:12" s="67" customFormat="1" ht="19.5" customHeight="1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</row>
  </sheetData>
  <sheetProtection/>
  <mergeCells count="12"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horizontalDpi="600" verticalDpi="600"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showZeros="0" workbookViewId="0" topLeftCell="A1">
      <selection activeCell="B20" sqref="B20"/>
    </sheetView>
  </sheetViews>
  <sheetFormatPr defaultColWidth="6.875" defaultRowHeight="12.75" customHeight="1"/>
  <cols>
    <col min="1" max="1" width="17.125" style="43" customWidth="1"/>
    <col min="2" max="2" width="45.875" style="43" customWidth="1"/>
    <col min="3" max="6" width="18.00390625" style="43" customWidth="1"/>
    <col min="7" max="7" width="19.50390625" style="43" customWidth="1"/>
    <col min="8" max="8" width="21.00390625" style="43" customWidth="1"/>
    <col min="9" max="16384" width="6.875" style="43" customWidth="1"/>
  </cols>
  <sheetData>
    <row r="1" spans="1:2" ht="19.5" customHeight="1">
      <c r="A1" s="2" t="s">
        <v>535</v>
      </c>
      <c r="B1" s="44"/>
    </row>
    <row r="2" spans="1:8" ht="44.25" customHeight="1">
      <c r="A2" s="45" t="s">
        <v>536</v>
      </c>
      <c r="B2" s="46"/>
      <c r="C2" s="46"/>
      <c r="D2" s="46"/>
      <c r="E2" s="46"/>
      <c r="F2" s="46"/>
      <c r="G2" s="46"/>
      <c r="H2" s="46"/>
    </row>
    <row r="3" spans="1:8" ht="19.5" customHeight="1">
      <c r="A3" s="47"/>
      <c r="B3" s="48"/>
      <c r="C3" s="49"/>
      <c r="D3" s="49"/>
      <c r="E3" s="49"/>
      <c r="F3" s="49"/>
      <c r="G3" s="49"/>
      <c r="H3" s="50"/>
    </row>
    <row r="4" spans="1:8" ht="25.5" customHeight="1">
      <c r="A4" s="51"/>
      <c r="B4" s="52"/>
      <c r="C4" s="51"/>
      <c r="D4" s="51"/>
      <c r="E4" s="51"/>
      <c r="F4" s="51"/>
      <c r="G4" s="51"/>
      <c r="H4" s="53" t="s">
        <v>313</v>
      </c>
    </row>
    <row r="5" spans="1:8" ht="29.25" customHeight="1">
      <c r="A5" s="37" t="s">
        <v>339</v>
      </c>
      <c r="B5" s="37" t="s">
        <v>340</v>
      </c>
      <c r="C5" s="37" t="s">
        <v>318</v>
      </c>
      <c r="D5" s="54" t="s">
        <v>342</v>
      </c>
      <c r="E5" s="37" t="s">
        <v>343</v>
      </c>
      <c r="F5" s="37" t="s">
        <v>537</v>
      </c>
      <c r="G5" s="37" t="s">
        <v>538</v>
      </c>
      <c r="H5" s="37" t="s">
        <v>539</v>
      </c>
    </row>
    <row r="6" spans="1:8" ht="29.25" customHeight="1">
      <c r="A6" s="55" t="s">
        <v>344</v>
      </c>
      <c r="B6" s="55"/>
      <c r="C6" s="56">
        <f>D6+E6</f>
        <v>5130.85</v>
      </c>
      <c r="D6" s="57">
        <f>D8+D12+D16+D30</f>
        <v>934.65</v>
      </c>
      <c r="E6" s="58">
        <f>E7+E12+E16+E30</f>
        <v>4196.200000000001</v>
      </c>
      <c r="F6" s="37"/>
      <c r="G6" s="37"/>
      <c r="H6" s="37"/>
    </row>
    <row r="7" spans="1:8" ht="29.25" customHeight="1">
      <c r="A7" s="59">
        <v>208</v>
      </c>
      <c r="B7" s="59" t="s">
        <v>325</v>
      </c>
      <c r="C7" s="56">
        <f aca="true" t="shared" si="0" ref="C7:C32">D7+E7</f>
        <v>136.93</v>
      </c>
      <c r="D7" s="60">
        <v>136.93</v>
      </c>
      <c r="E7" s="60"/>
      <c r="F7" s="61"/>
      <c r="G7" s="61"/>
      <c r="H7" s="61"/>
    </row>
    <row r="8" spans="1:8" ht="29.25" customHeight="1">
      <c r="A8" s="59" t="s">
        <v>345</v>
      </c>
      <c r="B8" s="62" t="s">
        <v>346</v>
      </c>
      <c r="C8" s="56">
        <f t="shared" si="0"/>
        <v>136.93</v>
      </c>
      <c r="D8" s="60">
        <f>D9+D10+D11</f>
        <v>136.93</v>
      </c>
      <c r="E8" s="60"/>
      <c r="F8" s="63"/>
      <c r="G8" s="63"/>
      <c r="H8" s="63"/>
    </row>
    <row r="9" spans="1:8" ht="29.25" customHeight="1">
      <c r="A9" s="59" t="s">
        <v>347</v>
      </c>
      <c r="B9" s="59" t="s">
        <v>348</v>
      </c>
      <c r="C9" s="56">
        <f t="shared" si="0"/>
        <v>55.83</v>
      </c>
      <c r="D9" s="60">
        <v>55.83</v>
      </c>
      <c r="E9" s="60"/>
      <c r="F9" s="63"/>
      <c r="G9" s="63"/>
      <c r="H9" s="63"/>
    </row>
    <row r="10" spans="1:8" ht="29.25" customHeight="1">
      <c r="A10" s="59" t="s">
        <v>349</v>
      </c>
      <c r="B10" s="59" t="s">
        <v>350</v>
      </c>
      <c r="C10" s="56">
        <f t="shared" si="0"/>
        <v>27.92</v>
      </c>
      <c r="D10" s="60">
        <v>27.92</v>
      </c>
      <c r="E10" s="60"/>
      <c r="F10" s="63"/>
      <c r="G10" s="63"/>
      <c r="H10" s="63"/>
    </row>
    <row r="11" spans="1:9" ht="29.25" customHeight="1">
      <c r="A11" s="59" t="s">
        <v>351</v>
      </c>
      <c r="B11" s="59" t="s">
        <v>352</v>
      </c>
      <c r="C11" s="56">
        <f t="shared" si="0"/>
        <v>53.18</v>
      </c>
      <c r="D11" s="60">
        <v>53.18</v>
      </c>
      <c r="E11" s="60"/>
      <c r="F11" s="63"/>
      <c r="G11" s="63"/>
      <c r="H11" s="63"/>
      <c r="I11" s="44"/>
    </row>
    <row r="12" spans="1:8" ht="29.25" customHeight="1">
      <c r="A12" s="59" t="s">
        <v>353</v>
      </c>
      <c r="B12" s="59" t="s">
        <v>327</v>
      </c>
      <c r="C12" s="56">
        <f t="shared" si="0"/>
        <v>40.84</v>
      </c>
      <c r="D12" s="60">
        <v>40.84</v>
      </c>
      <c r="E12" s="60"/>
      <c r="F12" s="63"/>
      <c r="G12" s="63"/>
      <c r="H12" s="63"/>
    </row>
    <row r="13" spans="1:8" ht="29.25" customHeight="1">
      <c r="A13" s="59" t="s">
        <v>354</v>
      </c>
      <c r="B13" s="62" t="s">
        <v>355</v>
      </c>
      <c r="C13" s="56">
        <f t="shared" si="0"/>
        <v>40.84</v>
      </c>
      <c r="D13" s="60">
        <v>40.84</v>
      </c>
      <c r="E13" s="60"/>
      <c r="F13" s="63"/>
      <c r="G13" s="63"/>
      <c r="H13" s="64"/>
    </row>
    <row r="14" spans="1:9" ht="29.25" customHeight="1">
      <c r="A14" s="59" t="s">
        <v>356</v>
      </c>
      <c r="B14" s="59" t="s">
        <v>357</v>
      </c>
      <c r="C14" s="56">
        <f t="shared" si="0"/>
        <v>35.24</v>
      </c>
      <c r="D14" s="60">
        <v>35.24</v>
      </c>
      <c r="E14" s="60"/>
      <c r="F14" s="63"/>
      <c r="G14" s="63"/>
      <c r="H14" s="64"/>
      <c r="I14" s="44"/>
    </row>
    <row r="15" spans="1:8" ht="29.25" customHeight="1">
      <c r="A15" s="59" t="s">
        <v>358</v>
      </c>
      <c r="B15" s="59" t="s">
        <v>359</v>
      </c>
      <c r="C15" s="56">
        <f t="shared" si="0"/>
        <v>5.6</v>
      </c>
      <c r="D15" s="60">
        <v>5.6</v>
      </c>
      <c r="E15" s="60"/>
      <c r="F15" s="63"/>
      <c r="G15" s="63"/>
      <c r="H15" s="63"/>
    </row>
    <row r="16" spans="1:8" ht="29.25" customHeight="1">
      <c r="A16" s="59" t="s">
        <v>360</v>
      </c>
      <c r="B16" s="62" t="s">
        <v>329</v>
      </c>
      <c r="C16" s="56">
        <f t="shared" si="0"/>
        <v>4911.210000000001</v>
      </c>
      <c r="D16" s="60">
        <f>D17+D26+D28</f>
        <v>715.01</v>
      </c>
      <c r="E16" s="60">
        <f>E17+E26+E28</f>
        <v>4196.200000000001</v>
      </c>
      <c r="F16" s="63"/>
      <c r="G16" s="63"/>
      <c r="H16" s="64"/>
    </row>
    <row r="17" spans="1:8" ht="29.25" customHeight="1">
      <c r="A17" s="59" t="s">
        <v>361</v>
      </c>
      <c r="B17" s="62" t="s">
        <v>362</v>
      </c>
      <c r="C17" s="56">
        <f t="shared" si="0"/>
        <v>4555.9400000000005</v>
      </c>
      <c r="D17" s="60">
        <v>715.01</v>
      </c>
      <c r="E17" s="60">
        <f>E19+E20+E21+E22+E23+E24+E25</f>
        <v>3840.9300000000003</v>
      </c>
      <c r="F17" s="63"/>
      <c r="G17" s="64"/>
      <c r="H17" s="64"/>
    </row>
    <row r="18" spans="1:8" ht="29.25" customHeight="1">
      <c r="A18" s="59" t="s">
        <v>363</v>
      </c>
      <c r="B18" s="59" t="s">
        <v>364</v>
      </c>
      <c r="C18" s="56">
        <f t="shared" si="0"/>
        <v>715.01</v>
      </c>
      <c r="D18" s="65">
        <v>715.01</v>
      </c>
      <c r="E18" s="60"/>
      <c r="F18" s="64"/>
      <c r="G18" s="64"/>
      <c r="H18" s="63"/>
    </row>
    <row r="19" spans="1:8" ht="29.25" customHeight="1">
      <c r="A19" s="59" t="s">
        <v>365</v>
      </c>
      <c r="B19" s="59" t="s">
        <v>366</v>
      </c>
      <c r="C19" s="56">
        <f t="shared" si="0"/>
        <v>424</v>
      </c>
      <c r="D19" s="66"/>
      <c r="E19" s="60">
        <v>424</v>
      </c>
      <c r="F19" s="64"/>
      <c r="G19" s="64"/>
      <c r="H19" s="64"/>
    </row>
    <row r="20" spans="1:8" ht="29.25" customHeight="1">
      <c r="A20" s="59" t="s">
        <v>367</v>
      </c>
      <c r="B20" s="59" t="s">
        <v>368</v>
      </c>
      <c r="C20" s="56">
        <f t="shared" si="0"/>
        <v>60</v>
      </c>
      <c r="D20" s="66"/>
      <c r="E20" s="60">
        <v>60</v>
      </c>
      <c r="F20" s="63"/>
      <c r="G20" s="64"/>
      <c r="H20" s="64"/>
    </row>
    <row r="21" spans="1:8" ht="29.25" customHeight="1">
      <c r="A21" s="59" t="s">
        <v>369</v>
      </c>
      <c r="B21" s="59" t="s">
        <v>370</v>
      </c>
      <c r="C21" s="56">
        <f t="shared" si="0"/>
        <v>20.4</v>
      </c>
      <c r="D21" s="66"/>
      <c r="E21" s="60">
        <v>20.4</v>
      </c>
      <c r="F21" s="64"/>
      <c r="G21" s="64"/>
      <c r="H21" s="64"/>
    </row>
    <row r="22" spans="1:8" ht="29.25" customHeight="1">
      <c r="A22" s="59" t="s">
        <v>371</v>
      </c>
      <c r="B22" s="59" t="s">
        <v>372</v>
      </c>
      <c r="C22" s="56">
        <f t="shared" si="0"/>
        <v>2269.36</v>
      </c>
      <c r="D22" s="66"/>
      <c r="E22" s="60">
        <v>2269.36</v>
      </c>
      <c r="F22" s="64"/>
      <c r="G22" s="64"/>
      <c r="H22" s="64"/>
    </row>
    <row r="23" spans="1:8" ht="29.25" customHeight="1">
      <c r="A23" s="59" t="s">
        <v>373</v>
      </c>
      <c r="B23" s="59" t="s">
        <v>374</v>
      </c>
      <c r="C23" s="56">
        <f t="shared" si="0"/>
        <v>151</v>
      </c>
      <c r="D23" s="66"/>
      <c r="E23" s="60">
        <v>151</v>
      </c>
      <c r="F23" s="64"/>
      <c r="G23" s="63"/>
      <c r="H23" s="64"/>
    </row>
    <row r="24" spans="1:8" ht="29.25" customHeight="1">
      <c r="A24" s="59" t="s">
        <v>375</v>
      </c>
      <c r="B24" s="59" t="s">
        <v>376</v>
      </c>
      <c r="C24" s="56">
        <f t="shared" si="0"/>
        <v>824.4</v>
      </c>
      <c r="D24" s="66"/>
      <c r="E24" s="60">
        <v>824.4</v>
      </c>
      <c r="F24" s="64"/>
      <c r="G24" s="64"/>
      <c r="H24" s="64"/>
    </row>
    <row r="25" spans="1:8" ht="29.25" customHeight="1">
      <c r="A25" s="59" t="s">
        <v>377</v>
      </c>
      <c r="B25" s="59" t="s">
        <v>378</v>
      </c>
      <c r="C25" s="56">
        <f t="shared" si="0"/>
        <v>91.77</v>
      </c>
      <c r="D25" s="65"/>
      <c r="E25" s="60">
        <v>91.77</v>
      </c>
      <c r="F25" s="64"/>
      <c r="G25" s="63"/>
      <c r="H25" s="64"/>
    </row>
    <row r="26" spans="1:8" ht="29.25" customHeight="1">
      <c r="A26" s="59" t="s">
        <v>379</v>
      </c>
      <c r="B26" s="62" t="s">
        <v>380</v>
      </c>
      <c r="C26" s="56">
        <f t="shared" si="0"/>
        <v>226.4</v>
      </c>
      <c r="D26" s="60"/>
      <c r="E26" s="60">
        <v>226.4</v>
      </c>
      <c r="F26" s="64"/>
      <c r="G26" s="64"/>
      <c r="H26" s="64"/>
    </row>
    <row r="27" spans="1:8" ht="29.25" customHeight="1">
      <c r="A27" s="59" t="s">
        <v>381</v>
      </c>
      <c r="B27" s="59" t="s">
        <v>382</v>
      </c>
      <c r="C27" s="56">
        <f t="shared" si="0"/>
        <v>226.4</v>
      </c>
      <c r="D27" s="60"/>
      <c r="E27" s="60">
        <v>226.4</v>
      </c>
      <c r="F27" s="64"/>
      <c r="G27" s="64"/>
      <c r="H27" s="64"/>
    </row>
    <row r="28" spans="1:8" ht="29.25" customHeight="1">
      <c r="A28" s="59" t="s">
        <v>383</v>
      </c>
      <c r="B28" s="59" t="s">
        <v>384</v>
      </c>
      <c r="C28" s="56">
        <f t="shared" si="0"/>
        <v>128.87</v>
      </c>
      <c r="D28" s="60"/>
      <c r="E28" s="60">
        <v>128.87</v>
      </c>
      <c r="F28" s="64"/>
      <c r="G28" s="64"/>
      <c r="H28" s="64"/>
    </row>
    <row r="29" spans="1:8" ht="29.25" customHeight="1">
      <c r="A29" s="59" t="s">
        <v>385</v>
      </c>
      <c r="B29" s="59" t="s">
        <v>386</v>
      </c>
      <c r="C29" s="56">
        <f t="shared" si="0"/>
        <v>128.87</v>
      </c>
      <c r="D29" s="60"/>
      <c r="E29" s="60">
        <v>128.87</v>
      </c>
      <c r="F29" s="64"/>
      <c r="G29" s="64"/>
      <c r="H29" s="64"/>
    </row>
    <row r="30" spans="1:8" ht="29.25" customHeight="1">
      <c r="A30" s="59" t="s">
        <v>387</v>
      </c>
      <c r="B30" s="62" t="s">
        <v>331</v>
      </c>
      <c r="C30" s="56">
        <f t="shared" si="0"/>
        <v>41.87</v>
      </c>
      <c r="D30" s="60">
        <v>41.87</v>
      </c>
      <c r="E30" s="60"/>
      <c r="F30" s="64"/>
      <c r="G30" s="64"/>
      <c r="H30" s="64"/>
    </row>
    <row r="31" spans="1:8" ht="29.25" customHeight="1">
      <c r="A31" s="59" t="s">
        <v>388</v>
      </c>
      <c r="B31" s="62" t="s">
        <v>389</v>
      </c>
      <c r="C31" s="56">
        <f t="shared" si="0"/>
        <v>41.87</v>
      </c>
      <c r="D31" s="60">
        <v>41.87</v>
      </c>
      <c r="E31" s="60"/>
      <c r="F31" s="64"/>
      <c r="G31" s="64"/>
      <c r="H31" s="64"/>
    </row>
    <row r="32" spans="1:8" ht="29.25" customHeight="1">
      <c r="A32" s="59" t="s">
        <v>390</v>
      </c>
      <c r="B32" s="59" t="s">
        <v>391</v>
      </c>
      <c r="C32" s="56">
        <f t="shared" si="0"/>
        <v>41.87</v>
      </c>
      <c r="D32" s="60">
        <v>41.87</v>
      </c>
      <c r="E32" s="60"/>
      <c r="F32" s="64"/>
      <c r="G32" s="64"/>
      <c r="H32" s="64"/>
    </row>
  </sheetData>
  <sheetProtection/>
  <mergeCells count="2">
    <mergeCell ref="A2:H2"/>
    <mergeCell ref="A6:B6"/>
  </mergeCells>
  <printOptions horizontalCentered="1"/>
  <pageMargins left="0" right="0" top="0.51" bottom="0.11999999999999998" header="0.5" footer="0.51"/>
  <pageSetup fitToWidth="0" fitToHeight="1" horizontalDpi="600" verticalDpi="6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2024-03-11T03:18:49Z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7CA8E432985F4869BF4C7D3E7A55AD3E_12</vt:lpwstr>
  </property>
</Properties>
</file>