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913" firstSheet="24" activeTab="2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（优抚生活补助区级资金）" sheetId="11" r:id="rId11"/>
    <sheet name="11 区级项目资金绩效目标表（机关运转经费-非在编人员限额类）" sheetId="12" r:id="rId12"/>
    <sheet name="11 区级项目资金绩效目标表（机关运转经费独立运行补丁）" sheetId="13" r:id="rId13"/>
    <sheet name="11 区级项目资金绩效目标表（机关运转经费人员补丁）" sheetId="14" r:id="rId14"/>
    <sheet name="11 区级项目资金绩效目标表（双拥创建经费）" sheetId="15" r:id="rId15"/>
    <sheet name="11 区级项目资金绩效目标表（优抚慰问费）" sheetId="16" r:id="rId16"/>
    <sheet name="11 区级项目资金绩效目标表（优抚医疗区级资金）" sheetId="17" r:id="rId17"/>
    <sheet name="11 区级项目资金绩效目标表（义务兵优待金）" sheetId="18" r:id="rId18"/>
    <sheet name="11 区级项目资金绩效目标表（异地祭扫）" sheetId="19" r:id="rId19"/>
    <sheet name="11 区级项目资金绩效目标表（收养老人定期补助）" sheetId="20" r:id="rId20"/>
    <sheet name="11 区级项目资金绩效目标表（年画印制）" sheetId="21" r:id="rId21"/>
    <sheet name="11 区级项目资金绩效目标表（退役安置预安排）" sheetId="22" r:id="rId22"/>
    <sheet name="11 区级项目资金绩效目标表（社保接续区级资金）" sheetId="23" r:id="rId23"/>
    <sheet name="11 区级项目资金绩效目标表（档案管理费）" sheetId="24" r:id="rId24"/>
    <sheet name="11 区级项目资金绩效目标表（自主择业军转干医疗保险）" sheetId="25" r:id="rId25"/>
    <sheet name="11 区级项目资金绩效目标表（企业军转干医疗保险）" sheetId="26" r:id="rId26"/>
    <sheet name="11 区级项目资金绩效目标表（企业军转干生活困难补贴、养老保险" sheetId="27" r:id="rId27"/>
  </sheets>
  <externalReferences>
    <externalReference r:id="rId30"/>
  </externalReferences>
  <definedNames>
    <definedName name="_xlnm.Print_Area" localSheetId="1">'1 财政拨款收支总表'!$A$1:$G$25</definedName>
    <definedName name="_xlnm.Print_Area" localSheetId="2">'2 一般公共预算支出-无上年数'!$A$1:$E$30</definedName>
    <definedName name="_xlnm.Print_Area" localSheetId="3">'3 一般公共预算财政基本支出'!$A$1:$E$37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部门收入总表'!$A$1:$L$9</definedName>
    <definedName name="_xlnm.Print_Area" localSheetId="8">'8 部门支出总表'!$A$1:$H$5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  <definedName name="book">GET.WORKBOOK(1)</definedName>
  </definedNames>
  <calcPr fullCalcOnLoad="1"/>
</workbook>
</file>

<file path=xl/sharedStrings.xml><?xml version="1.0" encoding="utf-8"?>
<sst xmlns="http://schemas.openxmlformats.org/spreadsheetml/2006/main" count="3210" uniqueCount="773">
  <si>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</si>
  <si>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</si>
  <si>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</si>
  <si>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</si>
  <si>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</si>
  <si>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</si>
  <si>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</si>
  <si>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</si>
  <si>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</si>
  <si>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</si>
  <si>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</si>
  <si>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</si>
  <si>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</si>
  <si>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</si>
  <si>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</si>
  <si>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</si>
  <si>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</si>
  <si>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</si>
  <si>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</si>
  <si>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</si>
  <si>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</si>
  <si>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</si>
  <si>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</si>
  <si>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</si>
  <si>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</si>
  <si>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</si>
  <si>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</si>
  <si>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</si>
  <si>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</si>
  <si>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</si>
  <si>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</si>
  <si>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</si>
  <si>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</si>
  <si>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</si>
  <si>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</si>
  <si>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</si>
  <si>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</si>
  <si>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</si>
  <si>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</si>
  <si>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</si>
  <si>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</si>
  <si>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</si>
  <si>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</si>
  <si>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</si>
  <si>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</si>
  <si>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</si>
  <si>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</si>
  <si>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</si>
  <si>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</si>
  <si>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</si>
  <si>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</si>
  <si>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</si>
  <si>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</si>
  <si>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</si>
  <si>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</si>
  <si>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</si>
  <si>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</si>
  <si>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</si>
  <si>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</si>
  <si>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</si>
  <si>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</si>
  <si>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</si>
  <si>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</si>
  <si>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</si>
  <si>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</si>
  <si>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</si>
  <si>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</si>
  <si>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</si>
  <si>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</si>
  <si>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</si>
  <si>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</si>
  <si>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</si>
  <si>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</si>
  <si>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</si>
  <si>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</si>
  <si>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</si>
  <si>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</si>
  <si>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</si>
  <si>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</si>
  <si>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</si>
  <si>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</si>
  <si>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</si>
  <si>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</si>
  <si>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</si>
  <si>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</si>
  <si>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</si>
  <si>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</si>
  <si>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</si>
  <si>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</si>
  <si>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</si>
  <si>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</si>
  <si>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</si>
  <si>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</si>
  <si>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</si>
  <si>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</si>
  <si>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</si>
  <si>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</si>
  <si>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</si>
  <si>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</si>
  <si>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</si>
  <si>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</si>
  <si>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</si>
  <si>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</si>
  <si>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</si>
  <si>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</si>
  <si>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</si>
  <si>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</si>
  <si>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</si>
  <si>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</si>
  <si>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</si>
  <si>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</si>
  <si>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</si>
  <si>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</si>
  <si>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</si>
  <si>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</si>
  <si>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</si>
  <si>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</si>
  <si>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</si>
  <si>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</si>
  <si>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</si>
  <si>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</si>
  <si>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</si>
  <si>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</si>
  <si>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</si>
  <si>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</si>
  <si>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</si>
  <si>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</si>
  <si>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</si>
  <si>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</si>
  <si>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</si>
  <si>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</si>
  <si>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</si>
  <si>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</si>
  <si>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</si>
  <si>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</si>
  <si>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</si>
  <si>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</si>
  <si>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</si>
  <si>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</si>
  <si>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</si>
  <si>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</si>
  <si>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</si>
  <si>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</si>
  <si>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</si>
  <si>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</si>
  <si>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</si>
  <si>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</si>
  <si>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</si>
  <si>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</si>
  <si>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</si>
  <si>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</si>
  <si>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</si>
  <si>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</si>
  <si>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</si>
  <si>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</si>
  <si>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</si>
  <si>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</si>
  <si>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</si>
  <si>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</si>
  <si>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</si>
  <si>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</si>
  <si>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</si>
  <si>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</si>
  <si>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</si>
  <si>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</si>
  <si>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</si>
  <si>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</si>
  <si>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</si>
  <si>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</si>
  <si>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</si>
  <si>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</si>
  <si>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</si>
  <si>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</si>
  <si>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</si>
  <si>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</si>
  <si>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</si>
  <si>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</si>
  <si>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</si>
  <si>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</si>
  <si>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</si>
  <si>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</si>
  <si>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</si>
  <si>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</si>
  <si>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</si>
  <si>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</si>
  <si>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</si>
  <si>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</si>
  <si>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</si>
  <si>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</si>
  <si>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</si>
  <si>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</si>
  <si>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</si>
  <si>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</si>
  <si>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</si>
  <si>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</si>
  <si>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</si>
  <si>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</si>
  <si>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</si>
  <si>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</si>
  <si>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</si>
  <si>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</si>
  <si>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</si>
  <si>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</si>
  <si>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</si>
  <si>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</si>
  <si>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</si>
  <si>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</si>
  <si>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</si>
  <si>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</si>
  <si>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</si>
  <si>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</si>
  <si>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</si>
  <si>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</si>
  <si>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</si>
  <si>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</si>
  <si>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</si>
  <si>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</si>
  <si>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</si>
  <si>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</si>
  <si>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</si>
  <si>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</si>
  <si>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</si>
  <si>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</si>
  <si>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</si>
  <si>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</si>
  <si>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</si>
  <si>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</si>
  <si>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</si>
  <si>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</si>
  <si>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</si>
  <si>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</si>
  <si>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</si>
  <si>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</si>
  <si>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</si>
  <si>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</si>
  <si>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</si>
  <si>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</si>
  <si>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</si>
  <si>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</si>
  <si>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</si>
  <si>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</si>
  <si>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</si>
  <si>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</si>
  <si>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</si>
  <si>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</si>
  <si>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</si>
  <si>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</si>
  <si>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</si>
  <si>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</si>
  <si>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</si>
  <si>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</si>
  <si>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</si>
  <si>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</si>
  <si>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</si>
  <si>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</si>
  <si>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</si>
  <si>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</si>
  <si>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</si>
  <si>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</si>
  <si>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</si>
  <si>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</si>
  <si>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</si>
  <si>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</si>
  <si>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</si>
  <si>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</si>
  <si>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</si>
  <si>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</si>
  <si>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</si>
  <si>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</si>
  <si>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</si>
  <si>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</si>
  <si>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</si>
  <si>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</si>
  <si>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</si>
  <si>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</si>
  <si>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</si>
  <si>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</si>
  <si>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</si>
  <si>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</si>
  <si>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</si>
  <si>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</si>
  <si>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</si>
  <si>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</si>
  <si>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</si>
  <si>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</si>
  <si>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</si>
  <si>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</si>
  <si>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</si>
  <si>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</si>
  <si>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</si>
  <si>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</si>
  <si>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</si>
  <si>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</si>
  <si>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</si>
  <si>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</si>
  <si>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</si>
  <si>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</si>
  <si>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</si>
  <si>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</si>
  <si>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</si>
  <si>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</si>
  <si>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</si>
  <si>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</si>
  <si>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</si>
  <si>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</si>
  <si>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</si>
  <si>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</si>
  <si>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</si>
  <si>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</si>
  <si>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</si>
  <si>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</si>
  <si>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</si>
  <si>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重庆市綦江区退役军人事务局财政拨款收支总表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</si>
  <si>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</si>
  <si>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</si>
  <si>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</si>
  <si>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</si>
  <si>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</si>
  <si>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</si>
  <si>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</si>
  <si>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</si>
  <si>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</si>
  <si>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</si>
  <si>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</si>
  <si>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</si>
  <si>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八、社会保障和就业支出</t>
  </si>
  <si>
    <t>政府性基金预算拨款</t>
  </si>
  <si>
    <t>九、社会保险基金支出</t>
  </si>
  <si>
    <t>国有资本经营预算拨款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</si>
  <si>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</si>
  <si>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</si>
  <si>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</si>
  <si>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</si>
  <si>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</si>
  <si>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</si>
  <si>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</si>
  <si>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二、上年结转</t>
  </si>
  <si>
    <t>十七、金融支出</t>
  </si>
  <si>
    <t>十八、援助其他地区支出</t>
  </si>
  <si>
    <t>十九、自然资源海洋气象等支出</t>
  </si>
  <si>
    <t>二十、住房保障支出</t>
  </si>
  <si>
    <t>二、结转下年</t>
  </si>
  <si>
    <t>收入总数</t>
  </si>
  <si>
    <t>支出总数</t>
  </si>
  <si>
    <t>附件3-2</t>
  </si>
  <si>
    <t>重庆市綦江区退役军人事务局</t>
  </si>
  <si>
    <t>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</si>
  <si>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</si>
  <si>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</si>
  <si>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</si>
  <si>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</si>
  <si>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</si>
  <si>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</si>
  <si>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</si>
  <si>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总计</t>
  </si>
  <si>
    <r>
      <rPr>
        <sz val="11"/>
        <rFont val="宋体"/>
        <family val="0"/>
      </rPr>
      <t>208-社会保障和就业支出</t>
    </r>
  </si>
  <si>
    <t>2080505-机关事业单位基本养老保险缴费支出</t>
  </si>
  <si>
    <t>2080506-机关事业单位职业年金缴费支出</t>
  </si>
  <si>
    <t>2080599-其他行政事业单位养老支出</t>
  </si>
  <si>
    <t>2080802-伤残抚恤</t>
  </si>
  <si>
    <t>2080803-在乡复员、退伍军人生活补助</t>
  </si>
  <si>
    <t>2080805-义务兵优待</t>
  </si>
  <si>
    <t>2080899-其他优抚支出</t>
  </si>
  <si>
    <t>2080901-退役士兵安置</t>
  </si>
  <si>
    <t>2080904-退役士兵管理教育</t>
  </si>
  <si>
    <t>2080905-军队转业干部安置</t>
  </si>
  <si>
    <t>2080999-其他退役安置支出</t>
  </si>
  <si>
    <t>2082502-其他农村生活救助</t>
  </si>
  <si>
    <t>2082801-行政运行</t>
  </si>
  <si>
    <t>2082802-一般行政管理事务</t>
  </si>
  <si>
    <t>2082804-拥军优属</t>
  </si>
  <si>
    <r>
      <rPr>
        <sz val="11"/>
        <rFont val="宋体"/>
        <family val="0"/>
      </rPr>
      <t>210-卫生健康支出</t>
    </r>
  </si>
  <si>
    <t>2101101-行政单位医疗</t>
  </si>
  <si>
    <t>2101103-公务员医疗补助</t>
  </si>
  <si>
    <t>2101401-优抚对象医疗补助</t>
  </si>
  <si>
    <r>
      <rPr>
        <sz val="11"/>
        <rFont val="宋体"/>
        <family val="0"/>
      </rPr>
      <t>221-住房保障支出</t>
    </r>
  </si>
  <si>
    <t>2210201-住房公积金</t>
  </si>
  <si>
    <t>备注：本表反映2022年当年一般公共预算财政拨款支出情况。</t>
  </si>
  <si>
    <t>附件3-3</t>
  </si>
  <si>
    <t>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</si>
  <si>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</si>
  <si>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</si>
  <si>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</si>
  <si>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</si>
  <si>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</si>
  <si>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</si>
  <si>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</si>
  <si>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r>
      <rPr>
        <sz val="11"/>
        <rFont val="宋体"/>
        <family val="0"/>
      </rPr>
      <t>工资福利支出</t>
    </r>
  </si>
  <si>
    <t>30101</t>
  </si>
  <si>
    <r>
      <rPr>
        <sz val="11"/>
        <rFont val="宋体"/>
        <family val="0"/>
      </rPr>
      <t> 基本工资</t>
    </r>
  </si>
  <si>
    <t>30101-基本工资</t>
  </si>
  <si>
    <t>30102</t>
  </si>
  <si>
    <r>
      <rPr>
        <sz val="11"/>
        <rFont val="宋体"/>
        <family val="0"/>
      </rPr>
      <t> 津贴补贴</t>
    </r>
  </si>
  <si>
    <t>30102-津贴补贴</t>
  </si>
  <si>
    <t>30103</t>
  </si>
  <si>
    <r>
      <rPr>
        <sz val="11"/>
        <rFont val="宋体"/>
        <family val="0"/>
      </rPr>
      <t> 奖金</t>
    </r>
  </si>
  <si>
    <t>30103-奖金</t>
  </si>
  <si>
    <t>30108</t>
  </si>
  <si>
    <r>
      <rPr>
        <sz val="11"/>
        <rFont val="宋体"/>
        <family val="0"/>
      </rPr>
      <t> 机关事业单位基本养老保险缴费</t>
    </r>
  </si>
  <si>
    <t>30108-机关事业单位基本养老保险缴费</t>
  </si>
  <si>
    <t>30109</t>
  </si>
  <si>
    <r>
      <rPr>
        <sz val="11"/>
        <rFont val="宋体"/>
        <family val="0"/>
      </rPr>
      <t> 职业年金缴费</t>
    </r>
  </si>
  <si>
    <t>30109-职业年金缴费</t>
  </si>
  <si>
    <t>30110</t>
  </si>
  <si>
    <r>
      <rPr>
        <sz val="11"/>
        <rFont val="宋体"/>
        <family val="0"/>
      </rPr>
      <t> 职工基本医疗保险缴费</t>
    </r>
  </si>
  <si>
    <t>30110-职工基本医疗保险缴费</t>
  </si>
  <si>
    <t>30112</t>
  </si>
  <si>
    <r>
      <rPr>
        <sz val="11"/>
        <rFont val="宋体"/>
        <family val="0"/>
      </rPr>
      <t> 其他社会保障缴费</t>
    </r>
  </si>
  <si>
    <t>30112-其他社会保障缴费</t>
  </si>
  <si>
    <t>30113</t>
  </si>
  <si>
    <r>
      <rPr>
        <sz val="11"/>
        <rFont val="宋体"/>
        <family val="0"/>
      </rPr>
      <t> 住房公积金</t>
    </r>
  </si>
  <si>
    <t>30113-住房公积金</t>
  </si>
  <si>
    <t>30114</t>
  </si>
  <si>
    <r>
      <rPr>
        <sz val="11"/>
        <rFont val="宋体"/>
        <family val="0"/>
      </rPr>
      <t> 医疗费</t>
    </r>
  </si>
  <si>
    <t>30114-医疗费</t>
  </si>
  <si>
    <t>30199</t>
  </si>
  <si>
    <r>
      <rPr>
        <sz val="11"/>
        <rFont val="宋体"/>
        <family val="0"/>
      </rPr>
      <t> 其他工资福利支出</t>
    </r>
  </si>
  <si>
    <t>30199-其他工资福利支出</t>
  </si>
  <si>
    <t>302</t>
  </si>
  <si>
    <r>
      <rPr>
        <sz val="11"/>
        <rFont val="宋体"/>
        <family val="0"/>
      </rPr>
      <t>商品和服务支出</t>
    </r>
  </si>
  <si>
    <t>30201</t>
  </si>
  <si>
    <r>
      <rPr>
        <sz val="11"/>
        <rFont val="宋体"/>
        <family val="0"/>
      </rPr>
      <t> 办公费</t>
    </r>
  </si>
  <si>
    <t>30201-办公费</t>
  </si>
  <si>
    <t>30202</t>
  </si>
  <si>
    <r>
      <rPr>
        <sz val="11"/>
        <rFont val="宋体"/>
        <family val="0"/>
      </rPr>
      <t> 印刷费</t>
    </r>
  </si>
  <si>
    <t>30202-印刷费</t>
  </si>
  <si>
    <t>30205</t>
  </si>
  <si>
    <r>
      <rPr>
        <sz val="11"/>
        <rFont val="宋体"/>
        <family val="0"/>
      </rPr>
      <t> 水费</t>
    </r>
  </si>
  <si>
    <t>30205-水费</t>
  </si>
  <si>
    <t>30206</t>
  </si>
  <si>
    <r>
      <rPr>
        <sz val="11"/>
        <rFont val="宋体"/>
        <family val="0"/>
      </rPr>
      <t> 电费</t>
    </r>
  </si>
  <si>
    <t>30206-电费</t>
  </si>
  <si>
    <t>30207</t>
  </si>
  <si>
    <r>
      <rPr>
        <sz val="11"/>
        <rFont val="宋体"/>
        <family val="0"/>
      </rPr>
      <t> 邮电费</t>
    </r>
  </si>
  <si>
    <t>30207-邮电费</t>
  </si>
  <si>
    <t>30215</t>
  </si>
  <si>
    <r>
      <rPr>
        <sz val="11"/>
        <rFont val="宋体"/>
        <family val="0"/>
      </rPr>
      <t> 会议费</t>
    </r>
  </si>
  <si>
    <t>30215-会议费</t>
  </si>
  <si>
    <t>30216</t>
  </si>
  <si>
    <r>
      <rPr>
        <sz val="11"/>
        <rFont val="宋体"/>
        <family val="0"/>
      </rPr>
      <t> 培训费</t>
    </r>
  </si>
  <si>
    <t>30216-培训费</t>
  </si>
  <si>
    <t>30217</t>
  </si>
  <si>
    <r>
      <rPr>
        <sz val="11"/>
        <rFont val="宋体"/>
        <family val="0"/>
      </rPr>
      <t> 公务接待费</t>
    </r>
  </si>
  <si>
    <t>30217-公务接待费</t>
  </si>
  <si>
    <t>30228</t>
  </si>
  <si>
    <r>
      <rPr>
        <sz val="11"/>
        <rFont val="宋体"/>
        <family val="0"/>
      </rPr>
      <t> 工会经费</t>
    </r>
  </si>
  <si>
    <t>30228-工会经费</t>
  </si>
  <si>
    <t>30229</t>
  </si>
  <si>
    <r>
      <rPr>
        <sz val="11"/>
        <rFont val="宋体"/>
        <family val="0"/>
      </rPr>
      <t> 福利费</t>
    </r>
  </si>
  <si>
    <t>30229-福利费</t>
  </si>
  <si>
    <t>30231</t>
  </si>
  <si>
    <r>
      <rPr>
        <sz val="11"/>
        <rFont val="宋体"/>
        <family val="0"/>
      </rPr>
      <t> 公务用车运行维护费</t>
    </r>
  </si>
  <si>
    <t>30231-公务用车运行维护费</t>
  </si>
  <si>
    <t>30239</t>
  </si>
  <si>
    <r>
      <rPr>
        <sz val="11"/>
        <rFont val="宋体"/>
        <family val="0"/>
      </rPr>
      <t> 其他交通费用</t>
    </r>
  </si>
  <si>
    <t>30239-其他交通费用</t>
  </si>
  <si>
    <t>30299</t>
  </si>
  <si>
    <r>
      <rPr>
        <sz val="11"/>
        <rFont val="宋体"/>
        <family val="0"/>
      </rPr>
      <t> 其他商品和服务支出</t>
    </r>
  </si>
  <si>
    <t>30299-其他商品和服务支出</t>
  </si>
  <si>
    <t>303</t>
  </si>
  <si>
    <r>
      <rPr>
        <sz val="11"/>
        <rFont val="宋体"/>
        <family val="0"/>
      </rPr>
      <t>对个人和家庭的补助</t>
    </r>
  </si>
  <si>
    <t>30307</t>
  </si>
  <si>
    <r>
      <rPr>
        <sz val="11"/>
        <rFont val="宋体"/>
        <family val="0"/>
      </rPr>
      <t> 医疗费补助</t>
    </r>
  </si>
  <si>
    <t>30307-医疗费补助</t>
  </si>
  <si>
    <t>30309</t>
  </si>
  <si>
    <r>
      <rPr>
        <sz val="11"/>
        <rFont val="宋体"/>
        <family val="0"/>
      </rPr>
      <t> 奖励金</t>
    </r>
  </si>
  <si>
    <t>30399</t>
  </si>
  <si>
    <r>
      <rPr>
        <sz val="11"/>
        <rFont val="宋体"/>
        <family val="0"/>
      </rPr>
      <t> 其他对个人和家庭的补助</t>
    </r>
  </si>
  <si>
    <t>30399-其他对个人和家庭的补助</t>
  </si>
  <si>
    <t>附件3-4</t>
  </si>
  <si>
    <t>重庆市綦江区退役军人事务局一般公共预算“三公”经费支出表</t>
  </si>
  <si>
    <t>一般公共预算“三公”经费支出表</t>
  </si>
  <si>
    <t>2020年预算数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</si>
  <si>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</si>
  <si>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</si>
  <si>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</si>
  <si>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</si>
  <si>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</si>
  <si>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</si>
  <si>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</si>
  <si>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重庆市綦江区退役军人事务局政府性基金预算支出表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</si>
  <si>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</si>
  <si>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</si>
  <si>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</si>
  <si>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重庆市綦江区退役军人事务局部门收支总表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</si>
  <si>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</si>
  <si>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</si>
  <si>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</si>
  <si>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</si>
  <si>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</si>
  <si>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</si>
  <si>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</si>
  <si>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</si>
  <si>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</si>
  <si>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</si>
  <si>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</si>
  <si>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</si>
  <si>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</si>
  <si>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</si>
  <si>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重庆市綦江区退役军人事务局部门收入总表</t>
  </si>
  <si>
    <t>科目</t>
  </si>
  <si>
    <t>非教育收费收入预算</t>
  </si>
  <si>
    <t>教育收费收预算入</t>
  </si>
  <si>
    <t>附件3-8</t>
  </si>
  <si>
    <t>重庆市綦江区退役军人事务局部门支出总表</t>
  </si>
  <si>
    <t>上缴上级支出</t>
  </si>
  <si>
    <t>事业单位经营支出</t>
  </si>
  <si>
    <t>对下级单位补助支出</t>
  </si>
  <si>
    <t>附件3-9</t>
  </si>
  <si>
    <t>重庆市綦江区退役军人事务局政府采购预算明细表</t>
  </si>
  <si>
    <t>教育收费收入预算</t>
  </si>
  <si>
    <t>货物类</t>
  </si>
  <si>
    <t>服务类</t>
  </si>
  <si>
    <t>工程类</t>
  </si>
  <si>
    <t>绩效目标表</t>
  </si>
  <si>
    <t>单位信息：</t>
  </si>
  <si>
    <t>222001-重庆市綦江区退役军人事务局（本级）</t>
  </si>
  <si>
    <t>预算项目：</t>
  </si>
  <si>
    <t>50011022T000000082680-优抚抚恤生活补助区级资金</t>
  </si>
  <si>
    <t>职能职责与活动：</t>
  </si>
  <si>
    <t>02-优抚对象抚恤生活补助专项</t>
  </si>
  <si>
    <t>主管部门：</t>
  </si>
  <si>
    <t>222-重庆市綦江区退役军人事务局</t>
  </si>
  <si>
    <t>项目经办人：</t>
  </si>
  <si>
    <t>谢邦金</t>
  </si>
  <si>
    <t>项目总额：</t>
  </si>
  <si>
    <t>3,000.00</t>
  </si>
  <si>
    <t>万元</t>
  </si>
  <si>
    <t>预算执行率权重：</t>
  </si>
  <si>
    <t>项目经办人电话：</t>
  </si>
  <si>
    <t>61260160</t>
  </si>
  <si>
    <t>其中:   财政资金：</t>
  </si>
  <si>
    <t>年度目标：</t>
  </si>
  <si>
    <t>保障国家对军人抚恤优待政策的全面落实，帮助部分困难优抚对象解决了实际困难，激励军人保卫祖国、建设祖国的献身精神，促进全社会关怀、尊重抚恤优待对象，确保军政军民关系和谐，形成了良好的社会效应，带动了社会力量，为服务大局、促进经济社会协调发展作出了积极贡献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</si>
  <si>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</si>
  <si>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</si>
  <si>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</si>
  <si>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</si>
  <si>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</si>
  <si>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</si>
  <si>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</si>
  <si>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</si>
  <si>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</si>
  <si>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</si>
  <si>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</si>
  <si>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</si>
  <si>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</si>
  <si>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</si>
  <si>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</si>
  <si>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</si>
  <si>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数量指标</t>
  </si>
  <si>
    <t>优抚安置补助资金-优抚抚恤生活补助</t>
  </si>
  <si>
    <t>≥</t>
  </si>
  <si>
    <t>6000</t>
  </si>
  <si>
    <t>6300</t>
  </si>
  <si>
    <t>人</t>
  </si>
  <si>
    <t>10</t>
  </si>
  <si>
    <t>正向指标</t>
  </si>
  <si>
    <t>质量指标</t>
  </si>
  <si>
    <t>经费足额拨付率</t>
  </si>
  <si>
    <t>＝</t>
  </si>
  <si>
    <t>100</t>
  </si>
  <si>
    <t>%</t>
  </si>
  <si>
    <t>20</t>
  </si>
  <si>
    <t>各类优抚对象抚恤补助标准按规定执行率</t>
  </si>
  <si>
    <t>效益指标</t>
  </si>
  <si>
    <t>可持续发展指标</t>
  </si>
  <si>
    <t>重点优抚对象生活得到有效保障</t>
  </si>
  <si>
    <t>＞</t>
  </si>
  <si>
    <t>95</t>
  </si>
  <si>
    <t>社会效益指标</t>
  </si>
  <si>
    <t>优抚对象生活情况</t>
  </si>
  <si>
    <t>满意度指标</t>
  </si>
  <si>
    <t>服务对象满意度指标</t>
  </si>
  <si>
    <t>服务对象 满意度指标</t>
  </si>
  <si>
    <t>50011022T000000096989-运转性办公经费-非在编人员（局机关限额类）</t>
  </si>
  <si>
    <t>05-运转性办公经费</t>
  </si>
  <si>
    <t>吕昭娟</t>
  </si>
  <si>
    <t>5.75</t>
  </si>
  <si>
    <t>61260152</t>
  </si>
  <si>
    <t>用于弥补一般公用经费不足部分：办公费、网络费、临聘人员费用、办公设备购置费等</t>
  </si>
  <si>
    <t>组织培训数</t>
  </si>
  <si>
    <t>12</t>
  </si>
  <si>
    <t>次/年</t>
  </si>
  <si>
    <t>临聘人员</t>
  </si>
  <si>
    <t>1</t>
  </si>
  <si>
    <t>人数</t>
  </si>
  <si>
    <t>职工人数</t>
  </si>
  <si>
    <t>7</t>
  </si>
  <si>
    <t>组织会议数</t>
  </si>
  <si>
    <t>30</t>
  </si>
  <si>
    <t>弥补一般公用经费不足</t>
  </si>
  <si>
    <t>定性</t>
  </si>
  <si>
    <t>3</t>
  </si>
  <si>
    <t>15</t>
  </si>
  <si>
    <t>单位职工满意度</t>
  </si>
  <si>
    <t>可持续影响指标</t>
  </si>
  <si>
    <t>退役军人对单位服务满意度</t>
  </si>
  <si>
    <t>11</t>
  </si>
  <si>
    <t>50011022T000000096987-运转性办公经费-独立运行补丁（局机关）</t>
  </si>
  <si>
    <t>10.00</t>
  </si>
  <si>
    <t>职工编制人数</t>
  </si>
  <si>
    <t>≤</t>
  </si>
  <si>
    <t>单位职工</t>
  </si>
  <si>
    <t>50011022T000000096983-运转性办公经费-人员补丁（局机关）</t>
  </si>
  <si>
    <t>5.00</t>
  </si>
  <si>
    <t>50011022T000000082720-双拥模范城创建经费</t>
  </si>
  <si>
    <t>11-双拥模范城创建专项</t>
  </si>
  <si>
    <t>谢帮金</t>
  </si>
  <si>
    <t>45.00</t>
  </si>
  <si>
    <t>1.创建市级双拥模范城，法律法规宣传，八一、春节、欢送新兵、迎接老兵相关活动</t>
  </si>
  <si>
    <t>发放宣传资料</t>
  </si>
  <si>
    <t>5</t>
  </si>
  <si>
    <t>万份</t>
  </si>
  <si>
    <t>培训人数</t>
  </si>
  <si>
    <t>人次</t>
  </si>
  <si>
    <t>购买服务</t>
  </si>
  <si>
    <t>2</t>
  </si>
  <si>
    <t>召开双拥会议</t>
  </si>
  <si>
    <t>6</t>
  </si>
  <si>
    <t>场次</t>
  </si>
  <si>
    <t>举办宣传活动</t>
  </si>
  <si>
    <t>促进社会和谐</t>
  </si>
  <si>
    <t>密切军政军民关系</t>
  </si>
  <si>
    <t>服务对象的满意度</t>
  </si>
  <si>
    <t>50011022T000000083301-优抚对象慰问费</t>
  </si>
  <si>
    <t>06-优抚对象慰问专项</t>
  </si>
  <si>
    <t>500.00</t>
  </si>
  <si>
    <t>通过慰问活动，激励军人保卫祖国、建设祖国的献身精神，进一步密切军政军民关系，为推进军地建设改革汇聚强大力量。</t>
  </si>
  <si>
    <t>优抚对象慰问费（人员）</t>
  </si>
  <si>
    <t>时效指标</t>
  </si>
  <si>
    <t>及时按规定进行慰问</t>
  </si>
  <si>
    <t>激励军人保卫祖国、建设祖国的献身精神，密切军政军</t>
  </si>
  <si>
    <t>服务对象满意度（%）</t>
  </si>
  <si>
    <t>50011022T000000083312-优抚医疗费区级资金</t>
  </si>
  <si>
    <t>01-优抚对象医疗专项</t>
  </si>
  <si>
    <t>550.00</t>
  </si>
  <si>
    <t>全面落实享受国家定期抚恤补助的优抚对象医疗保障政策，帮助优抚对象解决医疗困难，激励军人保卫祖国、建设祖国的献身精神，促进全社会关怀、尊重抚恤优待对象，进一步促进军政军民关系，形成良好的社会效应，带动全区社会力量，为服务大局、促进经济社会协调发展作出积极贡献。</t>
  </si>
  <si>
    <t>及时下拨医疗保障经费</t>
  </si>
  <si>
    <t>优抚对象医疗费（人）</t>
  </si>
  <si>
    <t>6200</t>
  </si>
  <si>
    <t>按照规定的医疗保障标准实施保障</t>
  </si>
  <si>
    <t>帮助优抚对象解决医疗困难</t>
  </si>
  <si>
    <t>保障优抚对象医疗保障工作健康运行，重点优抚对象医</t>
  </si>
  <si>
    <t>50011022T000000083290-义务兵家庭优待金</t>
  </si>
  <si>
    <t>21-义务兵家庭优待金专项</t>
  </si>
  <si>
    <t>692.00</t>
  </si>
  <si>
    <t xml:space="preserve">根据2020年、2021年和2022年綦江区新兵入伍情况计算，按时发放义务兵家庭优待金，保障义务兵家庭合法权益。  </t>
  </si>
  <si>
    <t>及时下拨补助经费</t>
  </si>
  <si>
    <t>成本指标</t>
  </si>
  <si>
    <t>预计标准（元/人）</t>
  </si>
  <si>
    <t>13203</t>
  </si>
  <si>
    <t>元/人</t>
  </si>
  <si>
    <t>2020年、2021年和2022年在部队服现役的义务兵</t>
  </si>
  <si>
    <t>711</t>
  </si>
  <si>
    <t>关怀义务兵家庭，激励军人保卫祖国、建设祖国的献身</t>
  </si>
  <si>
    <t>服务国防和军队建设</t>
  </si>
  <si>
    <t>50011022T000000083227-褒扬纪念异地祭扫专项经费</t>
  </si>
  <si>
    <t>11-褒扬纪念异地祭扫工作专项</t>
  </si>
  <si>
    <t>20.00</t>
  </si>
  <si>
    <t>加强对零散烈士纪念设施的维护，确保烈士纪念设施的整洁庄严，把清明节、930等烈士纪念日缅怀祭扫，烈士亲属异地祭扫组织服务工作落实到实处。</t>
  </si>
  <si>
    <t>及时维护</t>
  </si>
  <si>
    <t>零散烈士纪念设施</t>
  </si>
  <si>
    <t>9</t>
  </si>
  <si>
    <t>座</t>
  </si>
  <si>
    <t>烈士遗属</t>
  </si>
  <si>
    <t>24</t>
  </si>
  <si>
    <t>弘扬烈士精神</t>
  </si>
  <si>
    <t>激励军人保卫祖国、建设祖国的献身精神，加强国防和军队建设</t>
  </si>
  <si>
    <t>222003-重庆市綦江区光荣院</t>
  </si>
  <si>
    <t>50011022T000000082452-收养老人定期定量补助</t>
  </si>
  <si>
    <t>12-集中供养抚恤优待对象收养老人定期定量补助专项</t>
  </si>
  <si>
    <t>王梅</t>
  </si>
  <si>
    <t>29.00</t>
  </si>
  <si>
    <t>13594193116</t>
  </si>
  <si>
    <t xml:space="preserve">严格按照相关规定，确保2022年光荣院休养老人定量补助的发放，让休养老人安度晚年，各方面满意度达到95%以上。   
</t>
  </si>
  <si>
    <t>老复员军人标准(元/人.月）</t>
  </si>
  <si>
    <t>2774</t>
  </si>
  <si>
    <t>元</t>
  </si>
  <si>
    <t>及时发放率</t>
  </si>
  <si>
    <t>带病回乡退伍军人标准(元/人.月）</t>
  </si>
  <si>
    <t>854</t>
  </si>
  <si>
    <t>农村老年士兵人均标准(元/人.月）</t>
  </si>
  <si>
    <t>545</t>
  </si>
  <si>
    <t>集中供养抚恤优待对象(人）</t>
  </si>
  <si>
    <t>25</t>
  </si>
  <si>
    <t>更好服务国防和军队建设，让退役军人成为全社会尊重</t>
  </si>
  <si>
    <t>集中供养孤寡老人幸福感</t>
  </si>
  <si>
    <t>50011021T000000051194-春节优抚对象年画印制费</t>
  </si>
  <si>
    <t>07-优抚对象春节年画印制专项</t>
  </si>
  <si>
    <t>61260161</t>
  </si>
  <si>
    <t xml:space="preserve">通过发放年画及慰问信，进一步密切军政军民关系，做好拥军优属工作。 </t>
  </si>
  <si>
    <t>及时发放年画、慰问</t>
  </si>
  <si>
    <t>印制费</t>
  </si>
  <si>
    <t>按规定及时宣传</t>
  </si>
  <si>
    <t>年画、慰问信及相关宣传资料</t>
  </si>
  <si>
    <t>3.5</t>
  </si>
  <si>
    <t>万人</t>
  </si>
  <si>
    <t>通过年画发放，进一步密切军政军民关系</t>
  </si>
  <si>
    <t>50011021T000000051074-退役士兵安置费（预安排）</t>
  </si>
  <si>
    <t>01-退役士兵移交安置专项</t>
  </si>
  <si>
    <t>李梦南</t>
  </si>
  <si>
    <t>1,220.00</t>
  </si>
  <si>
    <t>13752882577</t>
  </si>
  <si>
    <t>　1.自主就业退役士兵一次性经济补助按时足额发放。2.促进退役士兵自主就业。3.切实维护退役士兵合法权益。4.做好退役士兵就业安置工作。</t>
  </si>
  <si>
    <t>退役安置补助发放规范性率</t>
  </si>
  <si>
    <t>符合政府安置工作退役士兵待安置待遇及时足额保障率</t>
  </si>
  <si>
    <t>自主就业退役士兵一次性经济补助人数</t>
  </si>
  <si>
    <t>400</t>
  </si>
  <si>
    <t>人/户</t>
  </si>
  <si>
    <t>符合政府安置工作退役士兵待安置期间生活费、医疗保险、养老保险人数</t>
  </si>
  <si>
    <t>自主就业退役士兵一次性经济补助按月及时足额发放率</t>
  </si>
  <si>
    <t>促进退役士兵自主就业，提高就业创业率</t>
  </si>
  <si>
    <t>维护退役士兵合法权益，构建社会稳定和谐发展大环境</t>
  </si>
  <si>
    <t>服务对象满意度</t>
  </si>
  <si>
    <t>50011021T000000051148-部分退役士兵社会保险接续补助区级资金</t>
  </si>
  <si>
    <t>04-退役士兵（部分）社会保险接续</t>
  </si>
  <si>
    <t>660.00</t>
  </si>
  <si>
    <t>61260159</t>
  </si>
  <si>
    <t>　保证退役士兵享有的保障待遇与服役贡献相匹配、与经济社会发展水平相适应，切实维护退役士兵的切身利益，保障退役士兵合法权益。</t>
  </si>
  <si>
    <t>退役士兵保险接续补助办理及时性</t>
  </si>
  <si>
    <t>部分退役士兵社保及时足额补缴</t>
  </si>
  <si>
    <t>部分退役士兵社保及时足额收取</t>
  </si>
  <si>
    <t>部分退役士兵社保补缴</t>
  </si>
  <si>
    <t>1400</t>
  </si>
  <si>
    <t>1200</t>
  </si>
  <si>
    <t>退役士兵保险接续补助支出管理规范性</t>
  </si>
  <si>
    <t>依法合理解决广大退役士兵退休后享受相关待遇</t>
  </si>
  <si>
    <t>部分退役士兵基本养老保险接续情况，</t>
  </si>
  <si>
    <t>提高退役士兵保险接续工作管理服务水平</t>
  </si>
  <si>
    <t>保障军队建设的需要，促进社会和谐</t>
  </si>
  <si>
    <t>保证退役士兵享有的保障待遇与服役贡献相匹配</t>
  </si>
  <si>
    <t>50011021T000000051138-退役士兵档案标准化管理费</t>
  </si>
  <si>
    <t>03-退役士兵档案标准化管理专项</t>
  </si>
  <si>
    <t>　有效保管、保护、利用退役军人档案，推动退役军人档案工作制度化、规范化、科学化、信息化，更好地为退役军人服务。</t>
  </si>
  <si>
    <t>完成档案电子归档，规范管理</t>
  </si>
  <si>
    <t>资金使用规范率</t>
  </si>
  <si>
    <t>退役士兵档案电子化</t>
  </si>
  <si>
    <t>600</t>
  </si>
  <si>
    <t>份数</t>
  </si>
  <si>
    <t>档案标化准信息化，服务退役军人和优抚对象</t>
  </si>
  <si>
    <t>方便退役军人档案查询，切实解决退役军人查档难题</t>
  </si>
  <si>
    <t>50011021T000000051157-自主择业军转干医疗保险费</t>
  </si>
  <si>
    <t>06-军转干部（自主择业）专项及医疗保险</t>
  </si>
  <si>
    <t>75.00</t>
  </si>
  <si>
    <t>　保障自主择业军转干部住房和医疗地方性补贴及时足额发放，医疗保险和垫底资金及时缴纳，为自主择业军转干部提供管理服务。</t>
  </si>
  <si>
    <t>自主择业军转干地方性补贴及时足额的发放率</t>
  </si>
  <si>
    <t>自主择业军转干医疗保险及垫底资金及时缴纳率</t>
  </si>
  <si>
    <t>自主择业军转干人数</t>
  </si>
  <si>
    <t>36</t>
  </si>
  <si>
    <t>保障自主择业军转干部合法权益，维护地方稳定</t>
  </si>
  <si>
    <t>为自主择业军转干部住房和医疗提供保障</t>
  </si>
  <si>
    <t>50011021T000000051153-企业军转干医疗保险缴费</t>
  </si>
  <si>
    <t>05-军转干部（企业）医疗保险专项</t>
  </si>
  <si>
    <t>130.00</t>
  </si>
  <si>
    <t>　为企业军转干缴纳医疗保险，确保医疗保险待遇，维护地方稳定</t>
  </si>
  <si>
    <t>企业军转干缴纳医保费用</t>
  </si>
  <si>
    <t>230</t>
  </si>
  <si>
    <t>211</t>
  </si>
  <si>
    <t>企业军转干缴纳医保费用及时足额缴纳</t>
  </si>
  <si>
    <t>确保企业军转干医疗保险待遇，维护地方稳定</t>
  </si>
  <si>
    <t>50011021T000000051166-企业军转干生活困难补贴、军转干养老保险补贴经费</t>
  </si>
  <si>
    <t>01-军转干部（企业）生活困难补贴、军转干养老保险补贴专项</t>
  </si>
  <si>
    <t>26.00</t>
  </si>
  <si>
    <t>　保证企业退休军转干生活医疗等补助及时足额发放，有效解决企业退休军转干人员生活及医疗困难，为促进国防和部队战斗力提升提供保障支持。</t>
  </si>
  <si>
    <t>失业企业军人数</t>
  </si>
  <si>
    <t>企业军转干大病救助</t>
  </si>
  <si>
    <t>50</t>
  </si>
  <si>
    <t>企业军转干体检按时足额支付</t>
  </si>
  <si>
    <t>失业企业军转干生活困难、养老补贴按时足额发放</t>
  </si>
  <si>
    <t>企业军转干体检</t>
  </si>
  <si>
    <t>77</t>
  </si>
  <si>
    <t>保障企业退休军转干安置工作健康运行，为企业退休军转干相关人员提供生活、医疗等方面提供有效保障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</si>
</sst>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</numFmts>
  <fonts count="63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微软雅黑"/>
      <family val="2"/>
    </font>
    <font>
      <b/>
      <sz val="15"/>
      <name val="微软雅黑"/>
      <family val="2"/>
    </font>
    <font>
      <sz val="10"/>
      <name val="微软雅黑"/>
      <family val="2"/>
    </font>
    <font>
      <b/>
      <sz val="10"/>
      <name val="微软雅黑"/>
      <family val="2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宋体"/>
      <family val="0"/>
    </font>
    <font>
      <b/>
      <sz val="11"/>
      <color indexed="9"/>
      <name val="等线"/>
      <family val="0"/>
    </font>
    <font>
      <u val="single"/>
      <sz val="11"/>
      <color indexed="20"/>
      <name val="宋体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9"/>
      </bottom>
    </border>
    <border>
      <left style="thin">
        <color rgb="FFFFFFFF"/>
      </left>
      <right>
        <color indexed="9"/>
      </right>
      <top style="thin">
        <color rgb="FFFFFFFF"/>
      </top>
      <bottom style="thin">
        <color rgb="FFFFFFFF"/>
      </bottom>
    </border>
    <border>
      <left style="thin">
        <color rgb="FFD9DEED"/>
      </left>
      <right style="thin">
        <color rgb="FFD9DEED"/>
      </right>
      <top style="thin">
        <color rgb="FFD9DEED"/>
      </top>
      <bottom style="thin">
        <color rgb="FFD9DEED"/>
      </bottom>
    </border>
    <border>
      <left>
        <color indexed="9"/>
      </left>
      <right>
        <color indexed="9"/>
      </right>
      <top style="thin">
        <color rgb="FFFFFFFF"/>
      </top>
      <bottom style="thin">
        <color rgb="FFFFFFFF"/>
      </bottom>
    </border>
    <border>
      <left>
        <color indexed="9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9"/>
      </top>
      <bottom>
        <color indexed="9"/>
      </bottom>
    </border>
    <border>
      <left style="thin">
        <color rgb="FFFFFFFF"/>
      </left>
      <right style="thin">
        <color rgb="FFFFFFFF"/>
      </right>
      <top>
        <color indexed="8"/>
      </top>
      <bottom>
        <color indexed="9"/>
      </bottom>
    </border>
    <border>
      <left style="thin">
        <color rgb="FFFFFFFF"/>
      </left>
      <right style="thin">
        <color rgb="FFFFFFFF"/>
      </right>
      <top>
        <color indexed="9"/>
      </top>
      <bottom style="thin">
        <color rgb="FFFFFFFF"/>
      </bottom>
    </border>
    <border>
      <left style="thin">
        <color rgb="FFFFFFFF"/>
      </left>
      <right>
        <color indexed="9"/>
      </right>
      <top style="thin">
        <color rgb="FFFFFFFF"/>
      </top>
      <bottom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>
        <color rgb="FFABABAB"/>
      </left>
      <right/>
      <top/>
      <bottom/>
    </border>
    <border>
      <left style="thin">
        <color rgb="FFABABAB"/>
      </left>
      <right style="thin">
        <color rgb="FFABABAB"/>
      </right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27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</cellStyleXfs>
  <cellXfs count="177">
    <xf numFmtId="0" fontId="0" fillId="0" borderId="0" xfId="0" applyAlignment="1">
      <alignment/>
    </xf>
    <xf numFmtId="0" fontId="6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64" applyNumberFormat="1" applyFont="1" applyFill="1" applyAlignment="1" applyProtection="1">
      <alignment wrapText="1"/>
      <protection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20" xfId="63" applyNumberFormat="1" applyFont="1" applyFill="1" applyBorder="1" applyAlignment="1" applyProtection="1">
      <alignment horizontal="center" vertical="center" wrapText="1"/>
      <protection/>
    </xf>
    <xf numFmtId="0" fontId="12" fillId="0" borderId="20" xfId="64" applyFont="1" applyFill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12" fillId="0" borderId="20" xfId="64" applyFont="1" applyFill="1" applyBorder="1" applyAlignment="1">
      <alignment horizontal="left" vertical="center" indent="2"/>
      <protection/>
    </xf>
    <xf numFmtId="0" fontId="13" fillId="0" borderId="0" xfId="63">
      <alignment/>
      <protection/>
    </xf>
    <xf numFmtId="0" fontId="7" fillId="0" borderId="0" xfId="63" applyNumberFormat="1" applyFont="1" applyFill="1" applyAlignment="1" applyProtection="1">
      <alignment horizontal="left" vertical="center"/>
      <protection/>
    </xf>
    <xf numFmtId="0" fontId="13" fillId="0" borderId="0" xfId="63" applyFill="1">
      <alignment/>
      <protection/>
    </xf>
    <xf numFmtId="0" fontId="14" fillId="0" borderId="0" xfId="63" applyNumberFormat="1" applyFont="1" applyFill="1" applyAlignment="1" applyProtection="1">
      <alignment horizontal="center"/>
      <protection/>
    </xf>
    <xf numFmtId="0" fontId="15" fillId="0" borderId="0" xfId="63" applyFont="1" applyFill="1" applyAlignment="1">
      <alignment horizontal="centerContinuous"/>
      <protection/>
    </xf>
    <xf numFmtId="0" fontId="13" fillId="0" borderId="0" xfId="63" applyFill="1" applyAlignment="1">
      <alignment horizontal="centerContinuous"/>
      <protection/>
    </xf>
    <xf numFmtId="0" fontId="13" fillId="0" borderId="0" xfId="63" applyAlignment="1">
      <alignment horizontal="center"/>
      <protection/>
    </xf>
    <xf numFmtId="0" fontId="13" fillId="0" borderId="0" xfId="63" applyAlignment="1">
      <alignment horizontal="centerContinuous"/>
      <protection/>
    </xf>
    <xf numFmtId="0" fontId="15" fillId="0" borderId="0" xfId="63" applyNumberFormat="1" applyFont="1" applyFill="1" applyAlignment="1" applyProtection="1">
      <alignment horizontal="centerContinuous"/>
      <protection/>
    </xf>
    <xf numFmtId="0" fontId="12" fillId="0" borderId="0" xfId="63" applyFont="1">
      <alignment/>
      <protection/>
    </xf>
    <xf numFmtId="0" fontId="12" fillId="0" borderId="0" xfId="63" applyFont="1" applyFill="1">
      <alignment/>
      <protection/>
    </xf>
    <xf numFmtId="0" fontId="12" fillId="0" borderId="0" xfId="63" applyFont="1" applyAlignment="1">
      <alignment horizontal="right"/>
      <protection/>
    </xf>
    <xf numFmtId="0" fontId="11" fillId="0" borderId="21" xfId="63" applyNumberFormat="1" applyFont="1" applyFill="1" applyBorder="1" applyAlignment="1" applyProtection="1">
      <alignment horizontal="center" vertical="center" wrapText="1"/>
      <protection/>
    </xf>
    <xf numFmtId="49" fontId="12" fillId="0" borderId="20" xfId="63" applyNumberFormat="1" applyFont="1" applyFill="1" applyBorder="1" applyAlignment="1" applyProtection="1">
      <alignment vertical="center"/>
      <protection/>
    </xf>
    <xf numFmtId="176" fontId="12" fillId="0" borderId="20" xfId="63" applyNumberFormat="1" applyFont="1" applyFill="1" applyBorder="1" applyAlignment="1" applyProtection="1">
      <alignment horizontal="left" vertical="center"/>
      <protection/>
    </xf>
    <xf numFmtId="177" fontId="12" fillId="0" borderId="20" xfId="63" applyNumberFormat="1" applyFont="1" applyFill="1" applyBorder="1" applyAlignment="1" applyProtection="1">
      <alignment horizontal="right" vertical="center"/>
      <protection/>
    </xf>
    <xf numFmtId="4" fontId="12" fillId="0" borderId="22" xfId="63" applyNumberFormat="1" applyFont="1" applyFill="1" applyBorder="1" applyAlignment="1" applyProtection="1">
      <alignment horizontal="right" vertical="center" wrapText="1"/>
      <protection/>
    </xf>
    <xf numFmtId="0" fontId="1" fillId="34" borderId="20" xfId="0" applyFont="1" applyFill="1" applyBorder="1" applyAlignment="1">
      <alignment horizontal="left" vertical="center"/>
    </xf>
    <xf numFmtId="177" fontId="1" fillId="34" borderId="20" xfId="0" applyNumberFormat="1" applyFont="1" applyFill="1" applyBorder="1" applyAlignment="1">
      <alignment horizontal="right" vertical="center"/>
    </xf>
    <xf numFmtId="0" fontId="14" fillId="0" borderId="0" xfId="63" applyNumberFormat="1" applyFont="1" applyFill="1" applyAlignment="1" applyProtection="1">
      <alignment horizontal="centerContinuous"/>
      <protection/>
    </xf>
    <xf numFmtId="0" fontId="7" fillId="0" borderId="0" xfId="63" applyNumberFormat="1" applyFont="1" applyFill="1" applyAlignment="1" applyProtection="1">
      <alignment horizontal="centerContinuous"/>
      <protection/>
    </xf>
    <xf numFmtId="0" fontId="11" fillId="0" borderId="0" xfId="63" applyNumberFormat="1" applyFont="1" applyFill="1" applyAlignment="1" applyProtection="1">
      <alignment horizontal="centerContinuous"/>
      <protection/>
    </xf>
    <xf numFmtId="0" fontId="11" fillId="0" borderId="20" xfId="63" applyNumberFormat="1" applyFont="1" applyFill="1" applyBorder="1" applyAlignment="1" applyProtection="1">
      <alignment horizontal="center" vertical="center"/>
      <protection/>
    </xf>
    <xf numFmtId="0" fontId="11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4" xfId="63" applyNumberFormat="1" applyFont="1" applyFill="1" applyBorder="1" applyAlignment="1" applyProtection="1">
      <alignment horizontal="center" vertical="center" wrapText="1"/>
      <protection/>
    </xf>
    <xf numFmtId="0" fontId="11" fillId="0" borderId="25" xfId="63" applyFont="1" applyBorder="1" applyAlignment="1">
      <alignment horizontal="center" vertical="center" wrapText="1"/>
      <protection/>
    </xf>
    <xf numFmtId="0" fontId="11" fillId="0" borderId="25" xfId="63" applyFont="1" applyFill="1" applyBorder="1" applyAlignment="1">
      <alignment horizontal="center" vertical="center" wrapText="1"/>
      <protection/>
    </xf>
    <xf numFmtId="4" fontId="12" fillId="0" borderId="20" xfId="63" applyNumberFormat="1" applyFont="1" applyFill="1" applyBorder="1" applyAlignment="1" applyProtection="1">
      <alignment horizontal="right" vertical="center" wrapText="1"/>
      <protection/>
    </xf>
    <xf numFmtId="4" fontId="12" fillId="0" borderId="20" xfId="63" applyNumberFormat="1" applyFont="1" applyFill="1" applyBorder="1" applyAlignment="1" applyProtection="1">
      <alignment horizontal="left" vertical="center" wrapText="1"/>
      <protection/>
    </xf>
    <xf numFmtId="4" fontId="12" fillId="0" borderId="26" xfId="63" applyNumberFormat="1" applyFont="1" applyFill="1" applyBorder="1" applyAlignment="1" applyProtection="1">
      <alignment horizontal="right" vertical="center" wrapText="1"/>
      <protection/>
    </xf>
    <xf numFmtId="4" fontId="12" fillId="0" borderId="24" xfId="63" applyNumberFormat="1" applyFont="1" applyFill="1" applyBorder="1" applyAlignment="1" applyProtection="1">
      <alignment horizontal="right" vertical="center" wrapText="1"/>
      <protection/>
    </xf>
    <xf numFmtId="0" fontId="16" fillId="0" borderId="0" xfId="63" applyFont="1" applyFill="1" applyAlignment="1">
      <alignment horizontal="right"/>
      <protection/>
    </xf>
    <xf numFmtId="0" fontId="12" fillId="0" borderId="27" xfId="63" applyNumberFormat="1" applyFont="1" applyFill="1" applyBorder="1" applyAlignment="1" applyProtection="1">
      <alignment horizontal="right"/>
      <protection/>
    </xf>
    <xf numFmtId="0" fontId="11" fillId="0" borderId="22" xfId="63" applyNumberFormat="1" applyFont="1" applyFill="1" applyBorder="1" applyAlignment="1" applyProtection="1">
      <alignment horizontal="center" vertical="center" wrapText="1"/>
      <protection/>
    </xf>
    <xf numFmtId="0" fontId="17" fillId="0" borderId="0" xfId="63" applyFont="1" applyFill="1" applyAlignment="1">
      <alignment horizontal="right"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0" xfId="63" applyFont="1" applyAlignment="1">
      <alignment horizontal="right"/>
      <protection/>
    </xf>
    <xf numFmtId="0" fontId="14" fillId="0" borderId="0" xfId="63" applyFont="1" applyFill="1" applyAlignment="1">
      <alignment horizontal="centerContinuous" vertical="center"/>
      <protection/>
    </xf>
    <xf numFmtId="0" fontId="18" fillId="0" borderId="0" xfId="63" applyFont="1" applyFill="1" applyAlignment="1">
      <alignment horizontal="centerContinuous" vertical="center"/>
      <protection/>
    </xf>
    <xf numFmtId="0" fontId="17" fillId="0" borderId="0" xfId="63" applyFont="1" applyFill="1" applyAlignment="1">
      <alignment horizontal="centerContinuous" vertical="center"/>
      <protection/>
    </xf>
    <xf numFmtId="0" fontId="12" fillId="0" borderId="0" xfId="63" applyFont="1" applyFill="1" applyAlignment="1">
      <alignment horizontal="center" vertical="center"/>
      <protection/>
    </xf>
    <xf numFmtId="0" fontId="12" fillId="0" borderId="0" xfId="63" applyFont="1" applyFill="1" applyAlignment="1">
      <alignment vertical="center"/>
      <protection/>
    </xf>
    <xf numFmtId="0" fontId="11" fillId="0" borderId="22" xfId="63" applyNumberFormat="1" applyFont="1" applyFill="1" applyBorder="1" applyAlignment="1" applyProtection="1">
      <alignment horizontal="center" vertical="center"/>
      <protection/>
    </xf>
    <xf numFmtId="0" fontId="11" fillId="0" borderId="22" xfId="63" applyNumberFormat="1" applyFont="1" applyFill="1" applyBorder="1" applyAlignment="1" applyProtection="1">
      <alignment horizontal="centerContinuous" vertical="center" wrapText="1"/>
      <protection/>
    </xf>
    <xf numFmtId="0" fontId="12" fillId="0" borderId="28" xfId="63" applyFont="1" applyFill="1" applyBorder="1" applyAlignment="1">
      <alignment vertical="center"/>
      <protection/>
    </xf>
    <xf numFmtId="4" fontId="12" fillId="0" borderId="25" xfId="63" applyNumberFormat="1" applyFont="1" applyFill="1" applyBorder="1" applyAlignment="1" applyProtection="1">
      <alignment horizontal="right" vertical="center" wrapText="1"/>
      <protection/>
    </xf>
    <xf numFmtId="4" fontId="12" fillId="0" borderId="23" xfId="64" applyNumberFormat="1" applyFont="1" applyBorder="1" applyAlignment="1">
      <alignment horizontal="left" vertical="center" wrapText="1"/>
      <protection/>
    </xf>
    <xf numFmtId="4" fontId="12" fillId="0" borderId="20" xfId="64" applyNumberFormat="1" applyFont="1" applyBorder="1" applyAlignment="1">
      <alignment horizontal="right" vertical="center" wrapText="1"/>
      <protection/>
    </xf>
    <xf numFmtId="0" fontId="12" fillId="0" borderId="24" xfId="63" applyFont="1" applyBorder="1" applyAlignment="1">
      <alignment vertical="center"/>
      <protection/>
    </xf>
    <xf numFmtId="0" fontId="12" fillId="0" borderId="24" xfId="63" applyFont="1" applyBorder="1" applyAlignment="1">
      <alignment horizontal="left" vertical="center"/>
      <protection/>
    </xf>
    <xf numFmtId="4" fontId="12" fillId="0" borderId="23" xfId="64" applyNumberFormat="1" applyFont="1" applyFill="1" applyBorder="1" applyAlignment="1">
      <alignment horizontal="left" vertical="center" wrapText="1"/>
      <protection/>
    </xf>
    <xf numFmtId="0" fontId="12" fillId="0" borderId="24" xfId="63" applyFont="1" applyFill="1" applyBorder="1" applyAlignment="1">
      <alignment vertical="center"/>
      <protection/>
    </xf>
    <xf numFmtId="4" fontId="12" fillId="0" borderId="21" xfId="63" applyNumberFormat="1" applyFont="1" applyFill="1" applyBorder="1" applyAlignment="1" applyProtection="1">
      <alignment horizontal="right" vertical="center" wrapText="1"/>
      <protection/>
    </xf>
    <xf numFmtId="4" fontId="12" fillId="0" borderId="20" xfId="64" applyNumberFormat="1" applyFont="1" applyFill="1" applyBorder="1" applyAlignment="1">
      <alignment horizontal="left" vertical="center" wrapText="1"/>
      <protection/>
    </xf>
    <xf numFmtId="4" fontId="12" fillId="0" borderId="20" xfId="63" applyNumberFormat="1" applyFont="1" applyFill="1" applyBorder="1" applyAlignment="1">
      <alignment horizontal="right" vertical="center" wrapText="1"/>
      <protection/>
    </xf>
    <xf numFmtId="4" fontId="12" fillId="0" borderId="29" xfId="64" applyNumberFormat="1" applyFont="1" applyFill="1" applyBorder="1" applyAlignment="1">
      <alignment horizontal="left" vertical="center" wrapText="1"/>
      <protection/>
    </xf>
    <xf numFmtId="0" fontId="12" fillId="0" borderId="20" xfId="63" applyFont="1" applyFill="1" applyBorder="1" applyAlignment="1">
      <alignment vertical="center"/>
      <protection/>
    </xf>
    <xf numFmtId="0" fontId="12" fillId="0" borderId="23" xfId="63" applyFont="1" applyBorder="1" applyAlignment="1">
      <alignment vertical="center" wrapText="1"/>
      <protection/>
    </xf>
    <xf numFmtId="4" fontId="12" fillId="0" borderId="23" xfId="63" applyNumberFormat="1" applyFont="1" applyBorder="1" applyAlignment="1">
      <alignment vertical="center" wrapText="1"/>
      <protection/>
    </xf>
    <xf numFmtId="0" fontId="12" fillId="0" borderId="20" xfId="63" applyFont="1" applyBorder="1">
      <alignment/>
      <protection/>
    </xf>
    <xf numFmtId="0" fontId="12" fillId="0" borderId="20" xfId="63" applyFont="1" applyFill="1" applyBorder="1" applyAlignment="1">
      <alignment vertical="center" wrapText="1"/>
      <protection/>
    </xf>
    <xf numFmtId="4" fontId="12" fillId="0" borderId="20" xfId="63" applyNumberFormat="1" applyFont="1" applyBorder="1" applyAlignment="1">
      <alignment vertical="center" wrapText="1"/>
      <protection/>
    </xf>
    <xf numFmtId="0" fontId="12" fillId="0" borderId="20" xfId="63" applyNumberFormat="1" applyFont="1" applyFill="1" applyBorder="1" applyAlignment="1" applyProtection="1">
      <alignment horizontal="center" vertical="center"/>
      <protection/>
    </xf>
    <xf numFmtId="4" fontId="12" fillId="0" borderId="21" xfId="63" applyNumberFormat="1" applyFont="1" applyFill="1" applyBorder="1" applyAlignment="1">
      <alignment horizontal="right" vertical="center" wrapText="1"/>
      <protection/>
    </xf>
    <xf numFmtId="0" fontId="12" fillId="0" borderId="20" xfId="63" applyNumberFormat="1" applyFont="1" applyFill="1" applyBorder="1" applyAlignment="1" applyProtection="1">
      <alignment horizontal="center" vertical="center" wrapText="1"/>
      <protection/>
    </xf>
    <xf numFmtId="0" fontId="12" fillId="0" borderId="23" xfId="63" applyFont="1" applyFill="1" applyBorder="1" applyAlignment="1">
      <alignment vertical="center" wrapText="1"/>
      <protection/>
    </xf>
    <xf numFmtId="0" fontId="12" fillId="0" borderId="20" xfId="63" applyFont="1" applyFill="1" applyBorder="1" applyAlignment="1">
      <alignment horizontal="center" vertical="center"/>
      <protection/>
    </xf>
    <xf numFmtId="4" fontId="12" fillId="0" borderId="22" xfId="63" applyNumberFormat="1" applyFont="1" applyFill="1" applyBorder="1" applyAlignment="1">
      <alignment horizontal="right" vertical="center" wrapText="1"/>
      <protection/>
    </xf>
    <xf numFmtId="0" fontId="17" fillId="0" borderId="0" xfId="63" applyFont="1" applyFill="1">
      <alignment/>
      <protection/>
    </xf>
    <xf numFmtId="0" fontId="14" fillId="0" borderId="0" xfId="63" applyFont="1" applyFill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11" fillId="0" borderId="0" xfId="63" applyFont="1" applyFill="1" applyAlignment="1">
      <alignment horizontal="centerContinuous"/>
      <protection/>
    </xf>
    <xf numFmtId="0" fontId="11" fillId="0" borderId="0" xfId="63" applyFont="1" applyAlignment="1">
      <alignment horizontal="centerContinuous"/>
      <protection/>
    </xf>
    <xf numFmtId="0" fontId="11" fillId="0" borderId="0" xfId="63" applyFont="1" applyAlignment="1">
      <alignment horizontal="right"/>
      <protection/>
    </xf>
    <xf numFmtId="0" fontId="11" fillId="0" borderId="24" xfId="63" applyNumberFormat="1" applyFont="1" applyFill="1" applyBorder="1" applyAlignment="1" applyProtection="1">
      <alignment horizontal="center" vertical="center"/>
      <protection/>
    </xf>
    <xf numFmtId="0" fontId="11" fillId="0" borderId="21" xfId="63" applyNumberFormat="1" applyFont="1" applyFill="1" applyBorder="1" applyAlignment="1" applyProtection="1">
      <alignment horizontal="center" vertical="center"/>
      <protection/>
    </xf>
    <xf numFmtId="0" fontId="11" fillId="0" borderId="25" xfId="63" applyNumberFormat="1" applyFont="1" applyFill="1" applyBorder="1" applyAlignment="1" applyProtection="1">
      <alignment horizontal="center" vertical="center"/>
      <protection/>
    </xf>
    <xf numFmtId="49" fontId="12" fillId="0" borderId="24" xfId="63" applyNumberFormat="1" applyFont="1" applyFill="1" applyBorder="1" applyAlignment="1" applyProtection="1">
      <alignment horizontal="left" vertical="center"/>
      <protection/>
    </xf>
    <xf numFmtId="0" fontId="1" fillId="0" borderId="0" xfId="63" applyFont="1" applyFill="1">
      <alignment/>
      <protection/>
    </xf>
    <xf numFmtId="0" fontId="7" fillId="0" borderId="0" xfId="63" applyFont="1" applyAlignment="1">
      <alignment vertical="center"/>
      <protection/>
    </xf>
    <xf numFmtId="0" fontId="19" fillId="0" borderId="0" xfId="63" applyFont="1" applyFill="1" applyAlignment="1">
      <alignment horizontal="centerContinuous"/>
      <protection/>
    </xf>
    <xf numFmtId="0" fontId="17" fillId="0" borderId="0" xfId="63" applyFont="1">
      <alignment/>
      <protection/>
    </xf>
    <xf numFmtId="0" fontId="11" fillId="0" borderId="28" xfId="63" applyNumberFormat="1" applyFont="1" applyFill="1" applyBorder="1" applyAlignment="1" applyProtection="1">
      <alignment horizontal="center" vertical="center" wrapText="1"/>
      <protection/>
    </xf>
    <xf numFmtId="0" fontId="11" fillId="0" borderId="30" xfId="63" applyNumberFormat="1" applyFont="1" applyFill="1" applyBorder="1" applyAlignment="1" applyProtection="1">
      <alignment horizontal="center" vertical="center"/>
      <protection/>
    </xf>
    <xf numFmtId="0" fontId="11" fillId="0" borderId="25" xfId="63" applyNumberFormat="1" applyFont="1" applyFill="1" applyBorder="1" applyAlignment="1" applyProtection="1">
      <alignment horizontal="center" vertical="center" wrapText="1"/>
      <protection/>
    </xf>
    <xf numFmtId="4" fontId="12" fillId="0" borderId="20" xfId="63" applyNumberFormat="1" applyFont="1" applyFill="1" applyBorder="1" applyAlignment="1" applyProtection="1">
      <alignment/>
      <protection/>
    </xf>
    <xf numFmtId="4" fontId="12" fillId="0" borderId="24" xfId="63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16" fillId="0" borderId="0" xfId="63" applyFont="1" applyAlignment="1">
      <alignment horizontal="center" vertical="center"/>
      <protection/>
    </xf>
    <xf numFmtId="0" fontId="16" fillId="0" borderId="0" xfId="63" applyFont="1" applyAlignment="1">
      <alignment horizontal="right" vertical="center"/>
      <protection/>
    </xf>
    <xf numFmtId="49" fontId="14" fillId="0" borderId="0" xfId="63" applyNumberFormat="1" applyFont="1" applyFill="1" applyAlignment="1" applyProtection="1">
      <alignment horizontal="centerContinuous"/>
      <protection/>
    </xf>
    <xf numFmtId="0" fontId="19" fillId="0" borderId="0" xfId="63" applyNumberFormat="1" applyFont="1" applyFill="1" applyAlignment="1" applyProtection="1">
      <alignment horizontal="centerContinuous"/>
      <protection/>
    </xf>
    <xf numFmtId="0" fontId="12" fillId="0" borderId="0" xfId="63" applyFont="1" applyAlignment="1">
      <alignment horizontal="right" vertical="center"/>
      <protection/>
    </xf>
    <xf numFmtId="0" fontId="12" fillId="0" borderId="20" xfId="63" applyFont="1" applyBorder="1" applyAlignment="1">
      <alignment vertical="center"/>
      <protection/>
    </xf>
    <xf numFmtId="0" fontId="62" fillId="0" borderId="31" xfId="0" applyFont="1" applyFill="1" applyBorder="1" applyAlignment="1">
      <alignment vertical="center"/>
    </xf>
    <xf numFmtId="0" fontId="62" fillId="0" borderId="32" xfId="0" applyFont="1" applyFill="1" applyBorder="1" applyAlignment="1">
      <alignment vertical="center"/>
    </xf>
    <xf numFmtId="49" fontId="14" fillId="0" borderId="0" xfId="63" applyNumberFormat="1" applyFont="1" applyFill="1" applyAlignment="1" applyProtection="1">
      <alignment horizontal="center" wrapText="1"/>
      <protection/>
    </xf>
    <xf numFmtId="0" fontId="12" fillId="0" borderId="0" xfId="63" applyNumberFormat="1" applyFont="1" applyFill="1" applyAlignment="1" applyProtection="1">
      <alignment horizontal="right"/>
      <protection/>
    </xf>
    <xf numFmtId="0" fontId="11" fillId="0" borderId="20" xfId="63" applyNumberFormat="1" applyFont="1" applyFill="1" applyBorder="1" applyAlignment="1" applyProtection="1">
      <alignment horizontal="left" vertical="center"/>
      <protection/>
    </xf>
    <xf numFmtId="0" fontId="17" fillId="0" borderId="0" xfId="64" applyFont="1">
      <alignment/>
      <protection/>
    </xf>
    <xf numFmtId="0" fontId="13" fillId="0" borderId="0" xfId="64" applyAlignment="1">
      <alignment wrapText="1"/>
      <protection/>
    </xf>
    <xf numFmtId="0" fontId="13" fillId="0" borderId="0" xfId="64">
      <alignment/>
      <protection/>
    </xf>
    <xf numFmtId="0" fontId="17" fillId="0" borderId="0" xfId="64" applyFont="1" applyAlignment="1">
      <alignment wrapText="1"/>
      <protection/>
    </xf>
    <xf numFmtId="0" fontId="14" fillId="0" borderId="0" xfId="64" applyNumberFormat="1" applyFont="1" applyFill="1" applyAlignment="1" applyProtection="1">
      <alignment horizontal="centerContinuous"/>
      <protection/>
    </xf>
    <xf numFmtId="0" fontId="17" fillId="0" borderId="0" xfId="64" applyFont="1" applyAlignment="1">
      <alignment horizontal="centerContinuous"/>
      <protection/>
    </xf>
    <xf numFmtId="0" fontId="17" fillId="0" borderId="0" xfId="64" applyFont="1" applyFill="1" applyAlignment="1">
      <alignment wrapText="1"/>
      <protection/>
    </xf>
    <xf numFmtId="0" fontId="12" fillId="0" borderId="0" xfId="64" applyFont="1" applyFill="1" applyAlignment="1">
      <alignment wrapText="1"/>
      <protection/>
    </xf>
    <xf numFmtId="0" fontId="12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right"/>
      <protection/>
    </xf>
    <xf numFmtId="0" fontId="11" fillId="0" borderId="20" xfId="64" applyNumberFormat="1" applyFont="1" applyFill="1" applyBorder="1" applyAlignment="1" applyProtection="1">
      <alignment horizontal="center" vertical="center" wrapText="1"/>
      <protection/>
    </xf>
    <xf numFmtId="0" fontId="11" fillId="0" borderId="22" xfId="64" applyNumberFormat="1" applyFont="1" applyFill="1" applyBorder="1" applyAlignment="1" applyProtection="1">
      <alignment horizontal="center" vertical="center" wrapText="1"/>
      <protection/>
    </xf>
    <xf numFmtId="0" fontId="12" fillId="0" borderId="22" xfId="64" applyFont="1" applyBorder="1" applyAlignment="1">
      <alignment horizontal="center" vertical="center"/>
      <protection/>
    </xf>
    <xf numFmtId="4" fontId="12" fillId="0" borderId="20" xfId="64" applyNumberFormat="1" applyFont="1" applyFill="1" applyBorder="1" applyAlignment="1" applyProtection="1">
      <alignment horizontal="right" vertical="center" wrapText="1"/>
      <protection/>
    </xf>
    <xf numFmtId="4" fontId="12" fillId="0" borderId="22" xfId="64" applyNumberFormat="1" applyFont="1" applyBorder="1" applyAlignment="1">
      <alignment horizontal="left" vertical="center"/>
      <protection/>
    </xf>
    <xf numFmtId="4" fontId="12" fillId="0" borderId="22" xfId="64" applyNumberFormat="1" applyFont="1" applyBorder="1" applyAlignment="1">
      <alignment horizontal="right" vertical="center"/>
      <protection/>
    </xf>
    <xf numFmtId="0" fontId="12" fillId="0" borderId="24" xfId="64" applyFont="1" applyFill="1" applyBorder="1" applyAlignment="1">
      <alignment horizontal="left" vertical="center"/>
      <protection/>
    </xf>
    <xf numFmtId="0" fontId="12" fillId="0" borderId="24" xfId="64" applyFont="1" applyBorder="1" applyAlignment="1">
      <alignment horizontal="left" vertical="center"/>
      <protection/>
    </xf>
    <xf numFmtId="4" fontId="12" fillId="0" borderId="22" xfId="64" applyNumberFormat="1" applyFont="1" applyFill="1" applyBorder="1" applyAlignment="1" applyProtection="1">
      <alignment horizontal="right" vertical="center" wrapText="1"/>
      <protection/>
    </xf>
    <xf numFmtId="4" fontId="12" fillId="0" borderId="20" xfId="64" applyNumberFormat="1" applyFont="1" applyFill="1" applyBorder="1" applyAlignment="1">
      <alignment horizontal="right" vertical="center" wrapText="1"/>
      <protection/>
    </xf>
    <xf numFmtId="4" fontId="12" fillId="0" borderId="20" xfId="64" applyNumberFormat="1" applyFont="1" applyBorder="1" applyAlignment="1">
      <alignment horizontal="center" vertical="center"/>
      <protection/>
    </xf>
    <xf numFmtId="4" fontId="12" fillId="0" borderId="20" xfId="64" applyNumberFormat="1" applyFont="1" applyFill="1" applyBorder="1" applyAlignment="1" applyProtection="1">
      <alignment horizontal="right" vertical="center"/>
      <protection/>
    </xf>
    <xf numFmtId="4" fontId="12" fillId="0" borderId="20" xfId="64" applyNumberFormat="1" applyFont="1" applyBorder="1" applyAlignment="1">
      <alignment horizontal="right" vertical="center"/>
      <protection/>
    </xf>
    <xf numFmtId="0" fontId="12" fillId="0" borderId="20" xfId="64" applyFont="1" applyBorder="1" applyAlignment="1">
      <alignment horizontal="center" vertical="center"/>
      <protection/>
    </xf>
    <xf numFmtId="4" fontId="12" fillId="0" borderId="20" xfId="64" applyNumberFormat="1" applyFont="1" applyFill="1" applyBorder="1" applyAlignment="1">
      <alignment horizontal="right" vertical="center"/>
      <protection/>
    </xf>
    <xf numFmtId="4" fontId="12" fillId="0" borderId="20" xfId="64" applyNumberFormat="1" applyFont="1" applyFill="1" applyBorder="1" applyAlignment="1">
      <alignment horizontal="center" vertical="center"/>
      <protection/>
    </xf>
    <xf numFmtId="0" fontId="13" fillId="0" borderId="33" xfId="64" applyBorder="1" applyAlignment="1">
      <alignment wrapText="1"/>
      <protection/>
    </xf>
    <xf numFmtId="4" fontId="13" fillId="0" borderId="33" xfId="64" applyNumberFormat="1" applyBorder="1" applyAlignment="1">
      <alignment wrapText="1"/>
      <protection/>
    </xf>
    <xf numFmtId="4" fontId="13" fillId="0" borderId="0" xfId="64" applyNumberFormat="1" applyAlignment="1">
      <alignment wrapText="1"/>
      <protection/>
    </xf>
    <xf numFmtId="0" fontId="17" fillId="0" borderId="0" xfId="64" applyFont="1" applyFill="1">
      <alignment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35" borderId="20" xfId="0" applyFont="1" applyFill="1" applyBorder="1" applyAlignment="1">
      <alignment horizontal="center"/>
    </xf>
    <xf numFmtId="0" fontId="22" fillId="35" borderId="2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66;&#27743;&#21306;2021&#24180;&#37096;&#38376;&#39044;&#31639;&#38468;&#34920;&#65288;&#37325;&#24198;&#24066;&#32166;&#27743;&#21306;&#36864;&#24441;&#20891;&#20154;&#20107;&#21153;&#23616;&#26412;&#3242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-2019对比表 "/>
      <sheetName val="1 财政拨款收支总表"/>
      <sheetName val="2 一般公共预算支出-无上年数"/>
      <sheetName val="3 一般公共预算财政基本支出"/>
      <sheetName val="4 一般公用预算“三公”经费支出表-无上年数"/>
      <sheetName val="5 政府性基金预算支出表"/>
      <sheetName val="6 部门收支总表"/>
      <sheetName val="7 部门收入总表"/>
      <sheetName val="8 部门支出总表"/>
      <sheetName val="9 政府采购明细表"/>
      <sheetName val="11 区级项目资金绩效目标表-局01"/>
      <sheetName val="11 区级项目资金绩效目标表-局02"/>
      <sheetName val="11 区级项目资金绩效目标表-局03"/>
      <sheetName val="11 区级项目资金绩效目标表-局04"/>
      <sheetName val="11 区级项目资金绩效目标表-局05"/>
      <sheetName val="11 区级项目资金绩效目标表-局06"/>
      <sheetName val="11 区级项目资金绩效目标表-局07"/>
      <sheetName val="11 区级项目资金绩效目标表-局 08"/>
      <sheetName val="11 区级项目资金绩效目标表-局 09"/>
      <sheetName val="11 区级项目资金绩效目标表-局 11"/>
      <sheetName val="11 区级项目资金绩效目标表-局12"/>
      <sheetName val="11 区级项目资金绩效目标表-局 13"/>
      <sheetName val="11 区级项目资金绩效目标表-局 14"/>
      <sheetName val="11 区级项目资金绩效目标表-局15"/>
      <sheetName val="11 区级项目资金绩效目标表-局 16"/>
      <sheetName val="11 区级项目资金绩效目标表-局17"/>
      <sheetName val="11 区级项目资金绩效目标表-局18"/>
    </sheetNames>
    <sheetDataSet>
      <sheetData sheetId="2">
        <row r="7">
          <cell r="D7">
            <v>176.744678</v>
          </cell>
          <cell r="E7">
            <v>8665.15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0" hidden="1" customWidth="1"/>
    <col min="2" max="2" width="15.375" style="170" customWidth="1"/>
    <col min="3" max="3" width="59.75390625" style="0" customWidth="1"/>
    <col min="4" max="4" width="13.00390625" style="170" customWidth="1"/>
    <col min="5" max="5" width="101.50390625" style="0" customWidth="1"/>
    <col min="6" max="6" width="29.25390625" style="0" customWidth="1"/>
    <col min="7" max="7" width="30.75390625" style="170" customWidth="1"/>
    <col min="8" max="8" width="28.50390625" style="170" customWidth="1"/>
    <col min="9" max="9" width="72.875" style="0" customWidth="1"/>
  </cols>
  <sheetData>
    <row r="2" spans="1:9" ht="24.7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4" spans="1:9" ht="21.75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spans="1:9" ht="21.75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spans="1:9" ht="21.75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spans="1:9" ht="21.75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spans="1:9" ht="21.75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spans="1:9" ht="21.75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spans="1:9" ht="21.75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spans="1:9" ht="21.75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spans="1:9" ht="21.75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spans="1:9" ht="21.75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spans="1:9" ht="21.75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spans="1:9" ht="21.75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spans="1:9" ht="21.75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spans="1:9" ht="21.75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spans="1:9" ht="21.75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spans="1:9" ht="21.75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spans="1:9" ht="21.75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spans="1:9" ht="21.75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spans="1:9" ht="21.75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spans="1:9" ht="21.75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spans="1:9" ht="21.75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spans="1:9" ht="21.75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spans="1:9" ht="21.75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spans="1:9" ht="21.75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spans="1:9" ht="21.75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spans="1:9" ht="21.75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spans="1:9" ht="21.75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spans="1:9" ht="21.75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spans="1:9" ht="21.75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spans="1:9" ht="21.75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spans="1:9" ht="21.75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spans="1:9" ht="21.75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spans="1:9" ht="21.75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spans="1:9" ht="21.75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spans="1:9" ht="21.75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spans="1:9" ht="21.75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spans="1:9" ht="21.75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spans="1:9" ht="21.75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spans="1:9" ht="21.75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spans="1:9" ht="21.75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spans="1:9" ht="21.75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spans="1:9" ht="21.75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spans="1:9" ht="21.75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spans="1:9" ht="21.75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spans="1:9" ht="21.75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spans="1:9" ht="21.75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spans="1:9" ht="21.75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spans="1:9" ht="21.75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spans="1:9" ht="21.75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spans="1:9" ht="21.75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spans="1:9" ht="21.75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spans="1:9" ht="21.75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spans="1:9" ht="21.75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spans="1:9" ht="21.75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spans="1:9" ht="21.75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spans="1:9" ht="21.75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spans="1:9" ht="21.75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spans="1:9" ht="21.75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spans="1:9" ht="21.75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spans="1:9" ht="21.75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spans="1:9" ht="21.75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spans="1:9" ht="21.75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spans="1:9" ht="21.75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spans="1:9" ht="21.75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spans="1:9" ht="21.75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spans="1:9" ht="21.75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spans="1:9" ht="21.75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spans="1:9" ht="21.75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spans="1:9" ht="21.75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spans="1:9" ht="21.75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spans="1:9" ht="21.75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spans="1:9" ht="21.75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spans="1:9" ht="21.75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spans="1:9" ht="21.75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spans="1:9" ht="21.75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spans="1:9" ht="21.75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spans="1:9" ht="21.75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spans="1:9" ht="21.75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spans="1:9" ht="21.75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spans="1:9" ht="21.75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spans="1:9" ht="21.75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spans="1:9" ht="21.75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spans="1:9" ht="21.75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spans="1:9" ht="21.75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spans="1:9" ht="21.75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spans="1:9" ht="21.75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spans="1:9" ht="21.75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spans="1:9" ht="21.75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spans="1:9" ht="21.75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spans="1:9" ht="21.75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spans="1:9" ht="21.75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spans="1:9" ht="21.75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spans="1:9" ht="21.75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spans="1:9" ht="21.75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spans="1:9" ht="21.75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spans="1:9" ht="21.75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spans="1:9" ht="21.75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spans="1:9" ht="21.75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spans="1:9" ht="21.75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spans="1:9" ht="21.75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spans="1:9" ht="21.75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spans="1:9" ht="21.75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spans="1:9" ht="21.75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spans="1:9" ht="21.75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spans="1:9" ht="21.75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spans="1:9" ht="21.75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spans="1:9" ht="21.75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spans="1:9" ht="21.75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spans="1:9" ht="21.75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spans="1:9" ht="21.75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spans="1:9" ht="21.75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spans="1:9" ht="21.75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spans="1:9" ht="21.75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spans="1:9" ht="21.75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spans="1:9" ht="21.75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spans="1:9" ht="21.75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spans="1:9" ht="21.75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spans="1:9" ht="21.75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spans="1:9" ht="21.75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spans="1:9" ht="21.75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spans="1:9" ht="21.75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spans="1:9" ht="21.75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spans="1:9" ht="21.75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spans="1:9" ht="21.75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spans="1:9" ht="21.75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spans="1:9" ht="21.75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spans="1:9" ht="21.75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spans="1:9" ht="21.75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spans="1:9" ht="21.75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spans="1:9" ht="21.75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spans="1:9" ht="21.75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spans="1:9" ht="21.75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spans="1:9" ht="21.75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spans="1:9" ht="21.75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spans="1:9" ht="21.75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spans="1:9" ht="21.75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spans="1:9" ht="21.75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spans="1:9" ht="21.75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spans="1:9" ht="21.75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spans="1:9" ht="21.75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spans="1:9" ht="21.75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spans="1:9" ht="21.75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spans="1:9" ht="21.75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spans="1:9" ht="21.75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spans="1:9" ht="21.75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spans="1:9" ht="21.75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spans="1:9" ht="21.75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spans="1:9" ht="21.75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spans="1:9" ht="21.75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spans="1:9" ht="21.75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spans="1:9" ht="21.75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spans="1:9" ht="21.75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spans="1:9" ht="21.75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spans="1:9" ht="21.75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spans="1:9" ht="21.75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spans="1:9" ht="21.75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spans="1:9" ht="21.75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spans="1:9" ht="21.75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spans="1:9" ht="21.75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spans="1:9" ht="21.75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spans="1:9" ht="21.75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spans="1:9" ht="21.75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spans="1:9" ht="21.75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spans="1:9" ht="21.75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spans="1:9" ht="21.75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spans="1:9" ht="21.75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spans="1:9" ht="21.75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spans="1:9" ht="21.75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spans="1:9" ht="21.75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spans="1:9" ht="21.75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spans="1:9" ht="21.75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spans="1:9" ht="21.75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spans="1:9" ht="21.75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spans="1:9" ht="21.75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spans="1:9" ht="21.75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spans="1:9" ht="21.75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spans="1:9" ht="21.75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spans="1:9" ht="21.75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spans="1:9" ht="21.75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spans="1:9" ht="21.75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spans="1:9" ht="21.75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spans="1:9" ht="21.75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spans="1:9" ht="21.75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spans="1:9" ht="21.75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spans="1:9" ht="21.75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spans="1:9" ht="21.75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spans="1:9" ht="21.75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spans="1:9" ht="21.75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spans="1:9" ht="21.75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spans="1:9" ht="21.75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spans="1:9" ht="21.75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spans="1:9" ht="21.75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spans="1:9" ht="21.75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spans="1:9" ht="21.75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spans="1:9" ht="21.75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spans="1:9" ht="21.75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spans="1:9" ht="21.75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spans="1:9" ht="21.75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spans="1:9" ht="21.75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spans="1:9" ht="21.75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spans="1:9" ht="21.75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spans="1:9" ht="21.75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spans="1:9" ht="21.75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spans="1:9" ht="21.75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spans="1:9" ht="21.75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spans="1:9" ht="21.75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spans="1:9" ht="21.75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spans="1:9" ht="21.75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spans="1:9" ht="21.75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spans="1:9" ht="21.75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spans="1:9" ht="21.75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spans="1:9" ht="21.75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spans="1:9" ht="21.75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spans="1:9" ht="21.75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spans="1:9" ht="21.75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spans="1:9" ht="21.75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spans="1:9" ht="21.75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spans="1:9" ht="21.75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spans="1:9" ht="21.75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spans="1:9" ht="21.75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spans="1:9" ht="21.75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spans="1:9" ht="21.75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spans="1:9" ht="21.75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spans="1:9" ht="21.75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spans="1:9" ht="21.75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spans="1:9" ht="21.75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spans="1:9" ht="21.75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spans="1:9" ht="21.75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spans="1:9" ht="21.75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spans="1:9" ht="21.75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spans="1:9" ht="21.75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spans="1:9" ht="21.75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spans="1:9" ht="21.75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spans="1:9" ht="21.75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spans="1:9" ht="21.75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spans="1:9" ht="21.75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spans="1:9" ht="21.75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spans="1:9" ht="21.75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spans="1:9" ht="21.75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spans="1:9" ht="21.75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spans="1:9" ht="21.75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spans="1:9" ht="21.75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spans="1:9" ht="21.75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spans="1:9" ht="21.75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spans="1:9" ht="21.75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spans="1:9" ht="21.75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spans="1:9" ht="21.75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spans="1:9" ht="21.75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spans="1:9" ht="21.75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spans="1:9" ht="21.75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spans="1:9" ht="21.75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spans="1:9" ht="21.75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spans="1:9" ht="21.75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spans="1:9" ht="21.75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spans="1:9" ht="21.75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F4" sqref="F4:F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3" t="s">
        <v>508</v>
      </c>
      <c r="B1" s="34"/>
      <c r="C1" s="34"/>
      <c r="D1" s="34"/>
      <c r="E1" s="34"/>
      <c r="F1" s="34"/>
    </row>
    <row r="2" spans="1:11" ht="40.5" customHeight="1">
      <c r="A2" s="35" t="s">
        <v>509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4"/>
      <c r="B3" s="34"/>
      <c r="C3" s="34"/>
      <c r="D3" s="34"/>
      <c r="E3" s="34"/>
      <c r="F3" s="34"/>
      <c r="K3" t="s">
        <v>313</v>
      </c>
    </row>
    <row r="4" spans="1:11" ht="22.5" customHeight="1">
      <c r="A4" s="36" t="s">
        <v>316</v>
      </c>
      <c r="B4" s="37" t="s">
        <v>318</v>
      </c>
      <c r="C4" s="37" t="s">
        <v>495</v>
      </c>
      <c r="D4" s="37" t="s">
        <v>485</v>
      </c>
      <c r="E4" s="37" t="s">
        <v>486</v>
      </c>
      <c r="F4" s="37" t="s">
        <v>487</v>
      </c>
      <c r="G4" s="37" t="s">
        <v>488</v>
      </c>
      <c r="H4" s="37"/>
      <c r="I4" s="37" t="s">
        <v>489</v>
      </c>
      <c r="J4" s="37" t="s">
        <v>490</v>
      </c>
      <c r="K4" s="37" t="s">
        <v>493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501</v>
      </c>
      <c r="H5" s="37" t="s">
        <v>510</v>
      </c>
      <c r="I5" s="37"/>
      <c r="J5" s="37"/>
      <c r="K5" s="37"/>
    </row>
    <row r="6" spans="1:11" ht="30" customHeight="1">
      <c r="A6" s="38" t="s">
        <v>318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48" customHeight="1">
      <c r="A7" s="40" t="s">
        <v>511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8" customHeight="1">
      <c r="A8" s="40" t="s">
        <v>512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49.5" customHeight="1">
      <c r="A9" s="40" t="s">
        <v>513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O40" sqref="O40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518</v>
      </c>
      <c r="G4" s="6"/>
      <c r="H4" s="6"/>
      <c r="I4" s="6"/>
      <c r="J4" s="5" t="s">
        <v>519</v>
      </c>
      <c r="K4" s="5"/>
      <c r="L4" s="6" t="s">
        <v>520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524</v>
      </c>
      <c r="G6" s="9"/>
      <c r="H6" s="11"/>
      <c r="I6" s="11"/>
      <c r="J6" s="10" t="s">
        <v>525</v>
      </c>
      <c r="K6" s="10"/>
      <c r="L6" s="23" t="s">
        <v>526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530</v>
      </c>
      <c r="G8" s="9"/>
      <c r="H8" s="11"/>
      <c r="I8" s="11"/>
      <c r="J8" s="10" t="s">
        <v>531</v>
      </c>
      <c r="K8" s="10"/>
      <c r="L8" s="10"/>
      <c r="M8" s="10"/>
      <c r="N8" s="23" t="s">
        <v>526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533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550</v>
      </c>
      <c r="D19" s="18" t="s">
        <v>551</v>
      </c>
      <c r="E19" s="18"/>
      <c r="F19" s="19" t="s">
        <v>552</v>
      </c>
      <c r="G19" s="19"/>
      <c r="H19" s="20" t="s">
        <v>553</v>
      </c>
      <c r="I19" s="20" t="s">
        <v>554</v>
      </c>
      <c r="J19" s="19" t="s">
        <v>555</v>
      </c>
      <c r="K19" s="20" t="s">
        <v>556</v>
      </c>
      <c r="L19" s="20"/>
      <c r="M19" s="20" t="s">
        <v>556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558</v>
      </c>
      <c r="D20" s="18" t="s">
        <v>559</v>
      </c>
      <c r="E20" s="18"/>
      <c r="F20" s="19" t="s">
        <v>560</v>
      </c>
      <c r="G20" s="19"/>
      <c r="H20" s="20" t="s">
        <v>561</v>
      </c>
      <c r="I20" s="20" t="s">
        <v>561</v>
      </c>
      <c r="J20" s="19" t="s">
        <v>562</v>
      </c>
      <c r="K20" s="20" t="s">
        <v>563</v>
      </c>
      <c r="L20" s="20"/>
      <c r="M20" s="20" t="s">
        <v>563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558</v>
      </c>
      <c r="D21" s="18" t="s">
        <v>564</v>
      </c>
      <c r="E21" s="18"/>
      <c r="F21" s="19" t="s">
        <v>560</v>
      </c>
      <c r="G21" s="19"/>
      <c r="H21" s="20" t="s">
        <v>561</v>
      </c>
      <c r="I21" s="20" t="s">
        <v>561</v>
      </c>
      <c r="J21" s="19" t="s">
        <v>562</v>
      </c>
      <c r="K21" s="20" t="s">
        <v>563</v>
      </c>
      <c r="L21" s="20"/>
      <c r="M21" s="20" t="s">
        <v>563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565</v>
      </c>
      <c r="C22" s="18" t="s">
        <v>566</v>
      </c>
      <c r="D22" s="18" t="s">
        <v>567</v>
      </c>
      <c r="E22" s="18"/>
      <c r="F22" s="19" t="s">
        <v>568</v>
      </c>
      <c r="G22" s="19"/>
      <c r="H22" s="20" t="s">
        <v>569</v>
      </c>
      <c r="I22" s="20" t="s">
        <v>569</v>
      </c>
      <c r="J22" s="19" t="s">
        <v>562</v>
      </c>
      <c r="K22" s="20" t="s">
        <v>563</v>
      </c>
      <c r="L22" s="20"/>
      <c r="M22" s="20" t="s">
        <v>563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565</v>
      </c>
      <c r="C23" s="18" t="s">
        <v>570</v>
      </c>
      <c r="D23" s="18" t="s">
        <v>571</v>
      </c>
      <c r="E23" s="18"/>
      <c r="F23" s="19" t="s">
        <v>568</v>
      </c>
      <c r="G23" s="19"/>
      <c r="H23" s="20" t="s">
        <v>569</v>
      </c>
      <c r="I23" s="20" t="s">
        <v>569</v>
      </c>
      <c r="J23" s="19" t="s">
        <v>562</v>
      </c>
      <c r="K23" s="20" t="s">
        <v>556</v>
      </c>
      <c r="L23" s="20"/>
      <c r="M23" s="20" t="s">
        <v>556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572</v>
      </c>
      <c r="C24" s="18" t="s">
        <v>573</v>
      </c>
      <c r="D24" s="18" t="s">
        <v>574</v>
      </c>
      <c r="E24" s="18"/>
      <c r="F24" s="19" t="s">
        <v>568</v>
      </c>
      <c r="G24" s="19"/>
      <c r="H24" s="20" t="s">
        <v>569</v>
      </c>
      <c r="I24" s="20" t="s">
        <v>569</v>
      </c>
      <c r="J24" s="19" t="s">
        <v>562</v>
      </c>
      <c r="K24" s="20" t="s">
        <v>556</v>
      </c>
      <c r="L24" s="20"/>
      <c r="M24" s="20" t="s">
        <v>556</v>
      </c>
      <c r="N24" s="20"/>
      <c r="O24" s="18" t="s">
        <v>557</v>
      </c>
      <c r="P24" s="18"/>
      <c r="Q24" s="30"/>
    </row>
    <row r="25" spans="1:17" s="1" customFormat="1" ht="14.2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8"/>
      <c r="M25" s="22"/>
      <c r="N25" s="28"/>
      <c r="O25" s="22"/>
      <c r="P25" s="28"/>
      <c r="Q25" s="31"/>
    </row>
  </sheetData>
  <sheetProtection/>
  <mergeCells count="52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A19:A24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O19" sqref="O19:P19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575</v>
      </c>
      <c r="G4" s="6"/>
      <c r="H4" s="6"/>
      <c r="I4" s="6"/>
      <c r="J4" s="5" t="s">
        <v>519</v>
      </c>
      <c r="K4" s="5"/>
      <c r="L4" s="6" t="s">
        <v>576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577</v>
      </c>
      <c r="G6" s="9"/>
      <c r="H6" s="11"/>
      <c r="I6" s="11"/>
      <c r="J6" s="10" t="s">
        <v>525</v>
      </c>
      <c r="K6" s="10"/>
      <c r="L6" s="23" t="s">
        <v>578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579</v>
      </c>
      <c r="G8" s="9"/>
      <c r="H8" s="11"/>
      <c r="I8" s="11"/>
      <c r="J8" s="10" t="s">
        <v>531</v>
      </c>
      <c r="K8" s="10"/>
      <c r="L8" s="10"/>
      <c r="M8" s="10"/>
      <c r="N8" s="23" t="s">
        <v>578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580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550</v>
      </c>
      <c r="D19" s="18" t="s">
        <v>581</v>
      </c>
      <c r="E19" s="18"/>
      <c r="F19" s="19" t="s">
        <v>552</v>
      </c>
      <c r="G19" s="19"/>
      <c r="H19" s="20" t="s">
        <v>582</v>
      </c>
      <c r="I19" s="20" t="s">
        <v>582</v>
      </c>
      <c r="J19" s="19" t="s">
        <v>583</v>
      </c>
      <c r="K19" s="20" t="s">
        <v>556</v>
      </c>
      <c r="L19" s="20"/>
      <c r="M19" s="20" t="s">
        <v>556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550</v>
      </c>
      <c r="D20" s="18" t="s">
        <v>584</v>
      </c>
      <c r="E20" s="18"/>
      <c r="F20" s="19" t="s">
        <v>560</v>
      </c>
      <c r="G20" s="19"/>
      <c r="H20" s="20" t="s">
        <v>585</v>
      </c>
      <c r="I20" s="20" t="s">
        <v>585</v>
      </c>
      <c r="J20" s="19" t="s">
        <v>586</v>
      </c>
      <c r="K20" s="20" t="s">
        <v>556</v>
      </c>
      <c r="L20" s="20"/>
      <c r="M20" s="20" t="s">
        <v>556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550</v>
      </c>
      <c r="D21" s="18" t="s">
        <v>587</v>
      </c>
      <c r="E21" s="18"/>
      <c r="F21" s="19" t="s">
        <v>560</v>
      </c>
      <c r="G21" s="19"/>
      <c r="H21" s="20" t="s">
        <v>588</v>
      </c>
      <c r="I21" s="20" t="s">
        <v>556</v>
      </c>
      <c r="J21" s="19" t="s">
        <v>586</v>
      </c>
      <c r="K21" s="20" t="s">
        <v>563</v>
      </c>
      <c r="L21" s="20"/>
      <c r="M21" s="20" t="s">
        <v>563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549</v>
      </c>
      <c r="C22" s="18" t="s">
        <v>550</v>
      </c>
      <c r="D22" s="18" t="s">
        <v>589</v>
      </c>
      <c r="E22" s="18"/>
      <c r="F22" s="19" t="s">
        <v>552</v>
      </c>
      <c r="G22" s="19"/>
      <c r="H22" s="20" t="s">
        <v>590</v>
      </c>
      <c r="I22" s="20" t="s">
        <v>590</v>
      </c>
      <c r="J22" s="19" t="s">
        <v>583</v>
      </c>
      <c r="K22" s="20" t="s">
        <v>556</v>
      </c>
      <c r="L22" s="20"/>
      <c r="M22" s="20" t="s">
        <v>556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565</v>
      </c>
      <c r="C23" s="18" t="s">
        <v>570</v>
      </c>
      <c r="D23" s="18" t="s">
        <v>591</v>
      </c>
      <c r="E23" s="18"/>
      <c r="F23" s="19" t="s">
        <v>592</v>
      </c>
      <c r="G23" s="19"/>
      <c r="H23" s="20" t="s">
        <v>593</v>
      </c>
      <c r="I23" s="20" t="s">
        <v>593</v>
      </c>
      <c r="J23" s="19"/>
      <c r="K23" s="20" t="s">
        <v>590</v>
      </c>
      <c r="L23" s="20"/>
      <c r="M23" s="20" t="s">
        <v>594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572</v>
      </c>
      <c r="C24" s="18" t="s">
        <v>573</v>
      </c>
      <c r="D24" s="18" t="s">
        <v>595</v>
      </c>
      <c r="E24" s="18"/>
      <c r="F24" s="19" t="s">
        <v>552</v>
      </c>
      <c r="G24" s="19"/>
      <c r="H24" s="20" t="s">
        <v>569</v>
      </c>
      <c r="I24" s="20" t="s">
        <v>569</v>
      </c>
      <c r="J24" s="19" t="s">
        <v>562</v>
      </c>
      <c r="K24" s="20" t="s">
        <v>556</v>
      </c>
      <c r="L24" s="20"/>
      <c r="M24" s="20" t="s">
        <v>556</v>
      </c>
      <c r="N24" s="20"/>
      <c r="O24" s="18" t="s">
        <v>557</v>
      </c>
      <c r="P24" s="18"/>
      <c r="Q24" s="30"/>
    </row>
    <row r="25" spans="1:17" s="1" customFormat="1" ht="19.5" customHeight="1">
      <c r="A25" s="16"/>
      <c r="B25" s="18" t="s">
        <v>565</v>
      </c>
      <c r="C25" s="18" t="s">
        <v>596</v>
      </c>
      <c r="D25" s="18" t="s">
        <v>597</v>
      </c>
      <c r="E25" s="18"/>
      <c r="F25" s="19" t="s">
        <v>592</v>
      </c>
      <c r="G25" s="19"/>
      <c r="H25" s="20"/>
      <c r="I25" s="20" t="s">
        <v>598</v>
      </c>
      <c r="J25" s="19"/>
      <c r="K25" s="20"/>
      <c r="L25" s="20"/>
      <c r="M25" s="20" t="s">
        <v>594</v>
      </c>
      <c r="N25" s="20"/>
      <c r="O25" s="18" t="s">
        <v>557</v>
      </c>
      <c r="P25" s="18"/>
      <c r="Q25" s="30"/>
    </row>
    <row r="26" spans="1:17" s="1" customFormat="1" ht="14.2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8"/>
      <c r="M26" s="22"/>
      <c r="N26" s="28"/>
      <c r="O26" s="22"/>
      <c r="P26" s="28"/>
      <c r="Q26" s="31"/>
    </row>
  </sheetData>
  <sheetProtection/>
  <mergeCells count="56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D25:E25"/>
    <mergeCell ref="K25:L25"/>
    <mergeCell ref="M25:N25"/>
    <mergeCell ref="O25:P25"/>
    <mergeCell ref="A19:A25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R39" sqref="R39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599</v>
      </c>
      <c r="G4" s="6"/>
      <c r="H4" s="6"/>
      <c r="I4" s="6"/>
      <c r="J4" s="5" t="s">
        <v>519</v>
      </c>
      <c r="K4" s="5"/>
      <c r="L4" s="6" t="s">
        <v>576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577</v>
      </c>
      <c r="G6" s="9"/>
      <c r="H6" s="11"/>
      <c r="I6" s="11"/>
      <c r="J6" s="10" t="s">
        <v>525</v>
      </c>
      <c r="K6" s="10"/>
      <c r="L6" s="23" t="s">
        <v>600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579</v>
      </c>
      <c r="G8" s="9"/>
      <c r="H8" s="11"/>
      <c r="I8" s="11"/>
      <c r="J8" s="10" t="s">
        <v>531</v>
      </c>
      <c r="K8" s="10"/>
      <c r="L8" s="10"/>
      <c r="M8" s="10"/>
      <c r="N8" s="23" t="s">
        <v>600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580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550</v>
      </c>
      <c r="D19" s="18" t="s">
        <v>601</v>
      </c>
      <c r="E19" s="18"/>
      <c r="F19" s="19" t="s">
        <v>602</v>
      </c>
      <c r="G19" s="19"/>
      <c r="H19" s="20" t="s">
        <v>588</v>
      </c>
      <c r="I19" s="20" t="s">
        <v>556</v>
      </c>
      <c r="J19" s="19" t="s">
        <v>586</v>
      </c>
      <c r="K19" s="20" t="s">
        <v>563</v>
      </c>
      <c r="L19" s="20"/>
      <c r="M19" s="20" t="s">
        <v>563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550</v>
      </c>
      <c r="D20" s="18" t="s">
        <v>584</v>
      </c>
      <c r="E20" s="18"/>
      <c r="F20" s="19" t="s">
        <v>602</v>
      </c>
      <c r="G20" s="19"/>
      <c r="H20" s="20" t="s">
        <v>585</v>
      </c>
      <c r="I20" s="20" t="s">
        <v>585</v>
      </c>
      <c r="J20" s="19" t="s">
        <v>586</v>
      </c>
      <c r="K20" s="20" t="s">
        <v>556</v>
      </c>
      <c r="L20" s="20"/>
      <c r="M20" s="20" t="s">
        <v>556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550</v>
      </c>
      <c r="D21" s="18" t="s">
        <v>581</v>
      </c>
      <c r="E21" s="18"/>
      <c r="F21" s="19" t="s">
        <v>552</v>
      </c>
      <c r="G21" s="19"/>
      <c r="H21" s="20" t="s">
        <v>582</v>
      </c>
      <c r="I21" s="20" t="s">
        <v>582</v>
      </c>
      <c r="J21" s="19" t="s">
        <v>583</v>
      </c>
      <c r="K21" s="20" t="s">
        <v>556</v>
      </c>
      <c r="L21" s="20"/>
      <c r="M21" s="20" t="s">
        <v>556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549</v>
      </c>
      <c r="C22" s="18" t="s">
        <v>550</v>
      </c>
      <c r="D22" s="18" t="s">
        <v>589</v>
      </c>
      <c r="E22" s="18"/>
      <c r="F22" s="19" t="s">
        <v>552</v>
      </c>
      <c r="G22" s="19"/>
      <c r="H22" s="20" t="s">
        <v>563</v>
      </c>
      <c r="I22" s="20" t="s">
        <v>563</v>
      </c>
      <c r="J22" s="19" t="s">
        <v>583</v>
      </c>
      <c r="K22" s="20" t="s">
        <v>556</v>
      </c>
      <c r="L22" s="20"/>
      <c r="M22" s="20" t="s">
        <v>556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565</v>
      </c>
      <c r="C23" s="18" t="s">
        <v>570</v>
      </c>
      <c r="D23" s="18" t="s">
        <v>591</v>
      </c>
      <c r="E23" s="18"/>
      <c r="F23" s="19" t="s">
        <v>592</v>
      </c>
      <c r="G23" s="19"/>
      <c r="H23" s="20" t="s">
        <v>593</v>
      </c>
      <c r="I23" s="20" t="s">
        <v>593</v>
      </c>
      <c r="J23" s="19"/>
      <c r="K23" s="20" t="s">
        <v>590</v>
      </c>
      <c r="L23" s="20"/>
      <c r="M23" s="20" t="s">
        <v>594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572</v>
      </c>
      <c r="C24" s="18" t="s">
        <v>573</v>
      </c>
      <c r="D24" s="18" t="s">
        <v>603</v>
      </c>
      <c r="E24" s="18"/>
      <c r="F24" s="19" t="s">
        <v>552</v>
      </c>
      <c r="G24" s="19"/>
      <c r="H24" s="20" t="s">
        <v>569</v>
      </c>
      <c r="I24" s="20" t="s">
        <v>569</v>
      </c>
      <c r="J24" s="19" t="s">
        <v>562</v>
      </c>
      <c r="K24" s="20" t="s">
        <v>556</v>
      </c>
      <c r="L24" s="20"/>
      <c r="M24" s="20" t="s">
        <v>556</v>
      </c>
      <c r="N24" s="20"/>
      <c r="O24" s="18" t="s">
        <v>557</v>
      </c>
      <c r="P24" s="18"/>
      <c r="Q24" s="30"/>
    </row>
    <row r="25" spans="1:17" s="1" customFormat="1" ht="19.5" customHeight="1">
      <c r="A25" s="16"/>
      <c r="B25" s="18" t="s">
        <v>565</v>
      </c>
      <c r="C25" s="18" t="s">
        <v>596</v>
      </c>
      <c r="D25" s="18" t="s">
        <v>597</v>
      </c>
      <c r="E25" s="18"/>
      <c r="F25" s="19" t="s">
        <v>592</v>
      </c>
      <c r="G25" s="19"/>
      <c r="H25" s="20"/>
      <c r="I25" s="20" t="s">
        <v>598</v>
      </c>
      <c r="J25" s="19"/>
      <c r="K25" s="20"/>
      <c r="L25" s="20"/>
      <c r="M25" s="20" t="s">
        <v>594</v>
      </c>
      <c r="N25" s="20"/>
      <c r="O25" s="18" t="s">
        <v>557</v>
      </c>
      <c r="P25" s="18"/>
      <c r="Q25" s="30"/>
    </row>
    <row r="26" spans="1:17" s="1" customFormat="1" ht="14.2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8"/>
      <c r="M26" s="22"/>
      <c r="N26" s="28"/>
      <c r="O26" s="22"/>
      <c r="P26" s="28"/>
      <c r="Q26" s="31"/>
    </row>
  </sheetData>
  <sheetProtection/>
  <mergeCells count="56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D25:E25"/>
    <mergeCell ref="K25:L25"/>
    <mergeCell ref="M25:N25"/>
    <mergeCell ref="O25:P25"/>
    <mergeCell ref="A19:A25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C10" sqref="C10:I16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604</v>
      </c>
      <c r="G4" s="6"/>
      <c r="H4" s="6"/>
      <c r="I4" s="6"/>
      <c r="J4" s="5" t="s">
        <v>519</v>
      </c>
      <c r="K4" s="5"/>
      <c r="L4" s="6" t="s">
        <v>576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577</v>
      </c>
      <c r="G6" s="9"/>
      <c r="H6" s="11"/>
      <c r="I6" s="11"/>
      <c r="J6" s="10" t="s">
        <v>525</v>
      </c>
      <c r="K6" s="10"/>
      <c r="L6" s="23" t="s">
        <v>605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579</v>
      </c>
      <c r="G8" s="9"/>
      <c r="H8" s="11"/>
      <c r="I8" s="11"/>
      <c r="J8" s="10" t="s">
        <v>531</v>
      </c>
      <c r="K8" s="10"/>
      <c r="L8" s="10"/>
      <c r="M8" s="10"/>
      <c r="N8" s="23" t="s">
        <v>605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580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550</v>
      </c>
      <c r="D19" s="18" t="s">
        <v>581</v>
      </c>
      <c r="E19" s="18"/>
      <c r="F19" s="19" t="s">
        <v>552</v>
      </c>
      <c r="G19" s="19"/>
      <c r="H19" s="20" t="s">
        <v>582</v>
      </c>
      <c r="I19" s="20" t="s">
        <v>582</v>
      </c>
      <c r="J19" s="19" t="s">
        <v>583</v>
      </c>
      <c r="K19" s="20" t="s">
        <v>556</v>
      </c>
      <c r="L19" s="20"/>
      <c r="M19" s="20" t="s">
        <v>556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550</v>
      </c>
      <c r="D20" s="18" t="s">
        <v>584</v>
      </c>
      <c r="E20" s="18"/>
      <c r="F20" s="19" t="s">
        <v>560</v>
      </c>
      <c r="G20" s="19"/>
      <c r="H20" s="20" t="s">
        <v>585</v>
      </c>
      <c r="I20" s="20" t="s">
        <v>585</v>
      </c>
      <c r="J20" s="19" t="s">
        <v>586</v>
      </c>
      <c r="K20" s="20" t="s">
        <v>556</v>
      </c>
      <c r="L20" s="20"/>
      <c r="M20" s="20" t="s">
        <v>556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550</v>
      </c>
      <c r="D21" s="18" t="s">
        <v>587</v>
      </c>
      <c r="E21" s="18"/>
      <c r="F21" s="19" t="s">
        <v>560</v>
      </c>
      <c r="G21" s="19"/>
      <c r="H21" s="20" t="s">
        <v>588</v>
      </c>
      <c r="I21" s="20" t="s">
        <v>556</v>
      </c>
      <c r="J21" s="19" t="s">
        <v>586</v>
      </c>
      <c r="K21" s="20" t="s">
        <v>563</v>
      </c>
      <c r="L21" s="20"/>
      <c r="M21" s="20" t="s">
        <v>563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549</v>
      </c>
      <c r="C22" s="18" t="s">
        <v>550</v>
      </c>
      <c r="D22" s="18" t="s">
        <v>589</v>
      </c>
      <c r="E22" s="18"/>
      <c r="F22" s="19" t="s">
        <v>552</v>
      </c>
      <c r="G22" s="19"/>
      <c r="H22" s="20" t="s">
        <v>590</v>
      </c>
      <c r="I22" s="20" t="s">
        <v>590</v>
      </c>
      <c r="J22" s="19" t="s">
        <v>583</v>
      </c>
      <c r="K22" s="20" t="s">
        <v>556</v>
      </c>
      <c r="L22" s="20"/>
      <c r="M22" s="20" t="s">
        <v>556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565</v>
      </c>
      <c r="C23" s="18" t="s">
        <v>570</v>
      </c>
      <c r="D23" s="18" t="s">
        <v>591</v>
      </c>
      <c r="E23" s="18"/>
      <c r="F23" s="19" t="s">
        <v>592</v>
      </c>
      <c r="G23" s="19"/>
      <c r="H23" s="20" t="s">
        <v>593</v>
      </c>
      <c r="I23" s="20" t="s">
        <v>593</v>
      </c>
      <c r="J23" s="19"/>
      <c r="K23" s="20" t="s">
        <v>590</v>
      </c>
      <c r="L23" s="20"/>
      <c r="M23" s="20" t="s">
        <v>594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572</v>
      </c>
      <c r="C24" s="18" t="s">
        <v>573</v>
      </c>
      <c r="D24" s="18" t="s">
        <v>595</v>
      </c>
      <c r="E24" s="18"/>
      <c r="F24" s="19" t="s">
        <v>552</v>
      </c>
      <c r="G24" s="19"/>
      <c r="H24" s="20" t="s">
        <v>569</v>
      </c>
      <c r="I24" s="20" t="s">
        <v>569</v>
      </c>
      <c r="J24" s="19" t="s">
        <v>562</v>
      </c>
      <c r="K24" s="20" t="s">
        <v>556</v>
      </c>
      <c r="L24" s="20"/>
      <c r="M24" s="20" t="s">
        <v>556</v>
      </c>
      <c r="N24" s="20"/>
      <c r="O24" s="18" t="s">
        <v>557</v>
      </c>
      <c r="P24" s="18"/>
      <c r="Q24" s="30"/>
    </row>
    <row r="25" spans="1:17" s="1" customFormat="1" ht="19.5" customHeight="1">
      <c r="A25" s="16"/>
      <c r="B25" s="18" t="s">
        <v>565</v>
      </c>
      <c r="C25" s="18" t="s">
        <v>596</v>
      </c>
      <c r="D25" s="18" t="s">
        <v>597</v>
      </c>
      <c r="E25" s="18"/>
      <c r="F25" s="19" t="s">
        <v>592</v>
      </c>
      <c r="G25" s="19"/>
      <c r="H25" s="20"/>
      <c r="I25" s="20" t="s">
        <v>598</v>
      </c>
      <c r="J25" s="19"/>
      <c r="K25" s="20"/>
      <c r="L25" s="20"/>
      <c r="M25" s="20" t="s">
        <v>594</v>
      </c>
      <c r="N25" s="20"/>
      <c r="O25" s="18" t="s">
        <v>557</v>
      </c>
      <c r="P25" s="18"/>
      <c r="Q25" s="30"/>
    </row>
    <row r="26" spans="1:17" s="1" customFormat="1" ht="14.2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8"/>
      <c r="M26" s="22"/>
      <c r="N26" s="28"/>
      <c r="O26" s="22"/>
      <c r="P26" s="28"/>
      <c r="Q26" s="31"/>
    </row>
  </sheetData>
  <sheetProtection/>
  <mergeCells count="56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D25:E25"/>
    <mergeCell ref="K25:L25"/>
    <mergeCell ref="M25:N25"/>
    <mergeCell ref="O25:P25"/>
    <mergeCell ref="A19:A25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G18" sqref="G18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606</v>
      </c>
      <c r="G4" s="6"/>
      <c r="H4" s="6"/>
      <c r="I4" s="6"/>
      <c r="J4" s="5" t="s">
        <v>519</v>
      </c>
      <c r="K4" s="5"/>
      <c r="L4" s="6" t="s">
        <v>607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608</v>
      </c>
      <c r="G6" s="9"/>
      <c r="H6" s="11"/>
      <c r="I6" s="11"/>
      <c r="J6" s="10" t="s">
        <v>525</v>
      </c>
      <c r="K6" s="10"/>
      <c r="L6" s="23" t="s">
        <v>609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530</v>
      </c>
      <c r="G8" s="9"/>
      <c r="H8" s="11"/>
      <c r="I8" s="11"/>
      <c r="J8" s="10" t="s">
        <v>531</v>
      </c>
      <c r="K8" s="10"/>
      <c r="L8" s="10"/>
      <c r="M8" s="10"/>
      <c r="N8" s="23" t="s">
        <v>609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610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550</v>
      </c>
      <c r="D19" s="18" t="s">
        <v>611</v>
      </c>
      <c r="E19" s="18"/>
      <c r="F19" s="19" t="s">
        <v>552</v>
      </c>
      <c r="G19" s="19"/>
      <c r="H19" s="20" t="s">
        <v>612</v>
      </c>
      <c r="I19" s="20" t="s">
        <v>612</v>
      </c>
      <c r="J19" s="19" t="s">
        <v>613</v>
      </c>
      <c r="K19" s="20" t="s">
        <v>556</v>
      </c>
      <c r="L19" s="20"/>
      <c r="M19" s="20" t="s">
        <v>556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550</v>
      </c>
      <c r="D20" s="18" t="s">
        <v>614</v>
      </c>
      <c r="E20" s="18"/>
      <c r="F20" s="19" t="s">
        <v>552</v>
      </c>
      <c r="G20" s="19"/>
      <c r="H20" s="20" t="s">
        <v>561</v>
      </c>
      <c r="I20" s="20" t="s">
        <v>561</v>
      </c>
      <c r="J20" s="19" t="s">
        <v>615</v>
      </c>
      <c r="K20" s="20" t="s">
        <v>556</v>
      </c>
      <c r="L20" s="20"/>
      <c r="M20" s="20" t="s">
        <v>556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550</v>
      </c>
      <c r="D21" s="18" t="s">
        <v>616</v>
      </c>
      <c r="E21" s="18"/>
      <c r="F21" s="19" t="s">
        <v>552</v>
      </c>
      <c r="G21" s="19"/>
      <c r="H21" s="20" t="s">
        <v>617</v>
      </c>
      <c r="I21" s="20" t="s">
        <v>617</v>
      </c>
      <c r="J21" s="19" t="s">
        <v>615</v>
      </c>
      <c r="K21" s="20" t="s">
        <v>556</v>
      </c>
      <c r="L21" s="20"/>
      <c r="M21" s="20" t="s">
        <v>556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549</v>
      </c>
      <c r="C22" s="18" t="s">
        <v>550</v>
      </c>
      <c r="D22" s="18" t="s">
        <v>618</v>
      </c>
      <c r="E22" s="18"/>
      <c r="F22" s="19" t="s">
        <v>552</v>
      </c>
      <c r="G22" s="19"/>
      <c r="H22" s="20" t="s">
        <v>619</v>
      </c>
      <c r="I22" s="20" t="s">
        <v>619</v>
      </c>
      <c r="J22" s="19" t="s">
        <v>620</v>
      </c>
      <c r="K22" s="20" t="s">
        <v>556</v>
      </c>
      <c r="L22" s="20"/>
      <c r="M22" s="20" t="s">
        <v>556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549</v>
      </c>
      <c r="C23" s="18" t="s">
        <v>550</v>
      </c>
      <c r="D23" s="18" t="s">
        <v>621</v>
      </c>
      <c r="E23" s="18"/>
      <c r="F23" s="19" t="s">
        <v>552</v>
      </c>
      <c r="G23" s="19"/>
      <c r="H23" s="20" t="s">
        <v>556</v>
      </c>
      <c r="I23" s="20" t="s">
        <v>556</v>
      </c>
      <c r="J23" s="19" t="s">
        <v>620</v>
      </c>
      <c r="K23" s="20" t="s">
        <v>556</v>
      </c>
      <c r="L23" s="20"/>
      <c r="M23" s="20" t="s">
        <v>556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565</v>
      </c>
      <c r="C24" s="18" t="s">
        <v>596</v>
      </c>
      <c r="D24" s="18" t="s">
        <v>622</v>
      </c>
      <c r="E24" s="18"/>
      <c r="F24" s="19" t="s">
        <v>552</v>
      </c>
      <c r="G24" s="19"/>
      <c r="H24" s="20" t="s">
        <v>569</v>
      </c>
      <c r="I24" s="20" t="s">
        <v>569</v>
      </c>
      <c r="J24" s="19" t="s">
        <v>562</v>
      </c>
      <c r="K24" s="20" t="s">
        <v>594</v>
      </c>
      <c r="L24" s="20"/>
      <c r="M24" s="20" t="s">
        <v>594</v>
      </c>
      <c r="N24" s="20"/>
      <c r="O24" s="18" t="s">
        <v>557</v>
      </c>
      <c r="P24" s="18"/>
      <c r="Q24" s="30"/>
    </row>
    <row r="25" spans="1:17" s="1" customFormat="1" ht="19.5" customHeight="1">
      <c r="A25" s="16"/>
      <c r="B25" s="18" t="s">
        <v>565</v>
      </c>
      <c r="C25" s="18" t="s">
        <v>570</v>
      </c>
      <c r="D25" s="18" t="s">
        <v>623</v>
      </c>
      <c r="E25" s="18"/>
      <c r="F25" s="19" t="s">
        <v>552</v>
      </c>
      <c r="G25" s="19"/>
      <c r="H25" s="20" t="s">
        <v>569</v>
      </c>
      <c r="I25" s="20" t="s">
        <v>569</v>
      </c>
      <c r="J25" s="19" t="s">
        <v>562</v>
      </c>
      <c r="K25" s="20" t="s">
        <v>594</v>
      </c>
      <c r="L25" s="20"/>
      <c r="M25" s="20" t="s">
        <v>594</v>
      </c>
      <c r="N25" s="20"/>
      <c r="O25" s="18" t="s">
        <v>557</v>
      </c>
      <c r="P25" s="18"/>
      <c r="Q25" s="30"/>
    </row>
    <row r="26" spans="1:17" s="1" customFormat="1" ht="19.5" customHeight="1">
      <c r="A26" s="16"/>
      <c r="B26" s="18" t="s">
        <v>572</v>
      </c>
      <c r="C26" s="18" t="s">
        <v>573</v>
      </c>
      <c r="D26" s="18" t="s">
        <v>624</v>
      </c>
      <c r="E26" s="18"/>
      <c r="F26" s="19" t="s">
        <v>552</v>
      </c>
      <c r="G26" s="19"/>
      <c r="H26" s="20" t="s">
        <v>569</v>
      </c>
      <c r="I26" s="20" t="s">
        <v>569</v>
      </c>
      <c r="J26" s="19" t="s">
        <v>562</v>
      </c>
      <c r="K26" s="20" t="s">
        <v>556</v>
      </c>
      <c r="L26" s="20"/>
      <c r="M26" s="20" t="s">
        <v>556</v>
      </c>
      <c r="N26" s="20"/>
      <c r="O26" s="18" t="s">
        <v>557</v>
      </c>
      <c r="P26" s="18"/>
      <c r="Q26" s="30"/>
    </row>
    <row r="27" spans="1:17" s="1" customFormat="1" ht="14.2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8"/>
      <c r="M27" s="22"/>
      <c r="N27" s="28"/>
      <c r="O27" s="22"/>
      <c r="P27" s="28"/>
      <c r="Q27" s="31"/>
    </row>
  </sheetData>
  <sheetProtection/>
  <mergeCells count="60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D25:E25"/>
    <mergeCell ref="K25:L25"/>
    <mergeCell ref="M25:N25"/>
    <mergeCell ref="O25:P25"/>
    <mergeCell ref="D26:E26"/>
    <mergeCell ref="K26:L26"/>
    <mergeCell ref="M26:N26"/>
    <mergeCell ref="O26:P26"/>
    <mergeCell ref="A19:A26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G18" sqref="G18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625</v>
      </c>
      <c r="G4" s="6"/>
      <c r="H4" s="6"/>
      <c r="I4" s="6"/>
      <c r="J4" s="5" t="s">
        <v>519</v>
      </c>
      <c r="K4" s="5"/>
      <c r="L4" s="6" t="s">
        <v>626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524</v>
      </c>
      <c r="G6" s="9"/>
      <c r="H6" s="11"/>
      <c r="I6" s="11"/>
      <c r="J6" s="10" t="s">
        <v>525</v>
      </c>
      <c r="K6" s="10"/>
      <c r="L6" s="23" t="s">
        <v>627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530</v>
      </c>
      <c r="G8" s="9"/>
      <c r="H8" s="11"/>
      <c r="I8" s="11"/>
      <c r="J8" s="10" t="s">
        <v>531</v>
      </c>
      <c r="K8" s="10"/>
      <c r="L8" s="10"/>
      <c r="M8" s="10"/>
      <c r="N8" s="23" t="s">
        <v>627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628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550</v>
      </c>
      <c r="D19" s="18" t="s">
        <v>629</v>
      </c>
      <c r="E19" s="18"/>
      <c r="F19" s="19" t="s">
        <v>552</v>
      </c>
      <c r="G19" s="19"/>
      <c r="H19" s="20" t="s">
        <v>553</v>
      </c>
      <c r="I19" s="20" t="s">
        <v>553</v>
      </c>
      <c r="J19" s="19" t="s">
        <v>555</v>
      </c>
      <c r="K19" s="20" t="s">
        <v>563</v>
      </c>
      <c r="L19" s="20"/>
      <c r="M19" s="20" t="s">
        <v>563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630</v>
      </c>
      <c r="D20" s="18" t="s">
        <v>631</v>
      </c>
      <c r="E20" s="18"/>
      <c r="F20" s="19" t="s">
        <v>560</v>
      </c>
      <c r="G20" s="19"/>
      <c r="H20" s="20" t="s">
        <v>561</v>
      </c>
      <c r="I20" s="20" t="s">
        <v>561</v>
      </c>
      <c r="J20" s="19" t="s">
        <v>562</v>
      </c>
      <c r="K20" s="20" t="s">
        <v>594</v>
      </c>
      <c r="L20" s="20"/>
      <c r="M20" s="20" t="s">
        <v>594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565</v>
      </c>
      <c r="C21" s="18" t="s">
        <v>596</v>
      </c>
      <c r="D21" s="18" t="s">
        <v>622</v>
      </c>
      <c r="E21" s="18"/>
      <c r="F21" s="19" t="s">
        <v>568</v>
      </c>
      <c r="G21" s="19"/>
      <c r="H21" s="20" t="s">
        <v>569</v>
      </c>
      <c r="I21" s="20" t="s">
        <v>569</v>
      </c>
      <c r="J21" s="19" t="s">
        <v>562</v>
      </c>
      <c r="K21" s="20" t="s">
        <v>594</v>
      </c>
      <c r="L21" s="20"/>
      <c r="M21" s="20" t="s">
        <v>594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565</v>
      </c>
      <c r="C22" s="18" t="s">
        <v>570</v>
      </c>
      <c r="D22" s="18" t="s">
        <v>632</v>
      </c>
      <c r="E22" s="18"/>
      <c r="F22" s="19" t="s">
        <v>568</v>
      </c>
      <c r="G22" s="19"/>
      <c r="H22" s="20" t="s">
        <v>569</v>
      </c>
      <c r="I22" s="20" t="s">
        <v>569</v>
      </c>
      <c r="J22" s="19" t="s">
        <v>562</v>
      </c>
      <c r="K22" s="20" t="s">
        <v>563</v>
      </c>
      <c r="L22" s="20"/>
      <c r="M22" s="20" t="s">
        <v>563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572</v>
      </c>
      <c r="C23" s="18" t="s">
        <v>573</v>
      </c>
      <c r="D23" s="18" t="s">
        <v>633</v>
      </c>
      <c r="E23" s="18"/>
      <c r="F23" s="19" t="s">
        <v>568</v>
      </c>
      <c r="G23" s="19"/>
      <c r="H23" s="20" t="s">
        <v>569</v>
      </c>
      <c r="I23" s="20" t="s">
        <v>569</v>
      </c>
      <c r="J23" s="19" t="s">
        <v>562</v>
      </c>
      <c r="K23" s="20" t="s">
        <v>563</v>
      </c>
      <c r="L23" s="20"/>
      <c r="M23" s="20" t="s">
        <v>563</v>
      </c>
      <c r="N23" s="20"/>
      <c r="O23" s="18" t="s">
        <v>557</v>
      </c>
      <c r="P23" s="18"/>
      <c r="Q23" s="30"/>
    </row>
    <row r="24" spans="1:17" s="1" customFormat="1" ht="14.2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8"/>
      <c r="M24" s="22"/>
      <c r="N24" s="28"/>
      <c r="O24" s="22"/>
      <c r="P24" s="28"/>
      <c r="Q24" s="31"/>
    </row>
  </sheetData>
  <sheetProtection/>
  <mergeCells count="48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A19:A23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S41" sqref="S41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634</v>
      </c>
      <c r="G4" s="6"/>
      <c r="H4" s="6"/>
      <c r="I4" s="6"/>
      <c r="J4" s="5" t="s">
        <v>519</v>
      </c>
      <c r="K4" s="5"/>
      <c r="L4" s="6" t="s">
        <v>635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524</v>
      </c>
      <c r="G6" s="9"/>
      <c r="H6" s="11"/>
      <c r="I6" s="11"/>
      <c r="J6" s="10" t="s">
        <v>525</v>
      </c>
      <c r="K6" s="10"/>
      <c r="L6" s="23" t="s">
        <v>636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530</v>
      </c>
      <c r="G8" s="9"/>
      <c r="H8" s="11"/>
      <c r="I8" s="11"/>
      <c r="J8" s="10" t="s">
        <v>531</v>
      </c>
      <c r="K8" s="10"/>
      <c r="L8" s="10"/>
      <c r="M8" s="10"/>
      <c r="N8" s="23" t="s">
        <v>636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637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630</v>
      </c>
      <c r="D19" s="18" t="s">
        <v>638</v>
      </c>
      <c r="E19" s="18"/>
      <c r="F19" s="19" t="s">
        <v>560</v>
      </c>
      <c r="G19" s="19"/>
      <c r="H19" s="20" t="s">
        <v>561</v>
      </c>
      <c r="I19" s="20" t="s">
        <v>561</v>
      </c>
      <c r="J19" s="19" t="s">
        <v>562</v>
      </c>
      <c r="K19" s="20" t="s">
        <v>556</v>
      </c>
      <c r="L19" s="20"/>
      <c r="M19" s="20" t="s">
        <v>556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550</v>
      </c>
      <c r="D20" s="18" t="s">
        <v>639</v>
      </c>
      <c r="E20" s="18"/>
      <c r="F20" s="19" t="s">
        <v>552</v>
      </c>
      <c r="G20" s="19"/>
      <c r="H20" s="20" t="s">
        <v>640</v>
      </c>
      <c r="I20" s="20" t="s">
        <v>640</v>
      </c>
      <c r="J20" s="19" t="s">
        <v>555</v>
      </c>
      <c r="K20" s="20" t="s">
        <v>563</v>
      </c>
      <c r="L20" s="20"/>
      <c r="M20" s="20" t="s">
        <v>563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558</v>
      </c>
      <c r="D21" s="18" t="s">
        <v>641</v>
      </c>
      <c r="E21" s="18"/>
      <c r="F21" s="19" t="s">
        <v>560</v>
      </c>
      <c r="G21" s="19"/>
      <c r="H21" s="20" t="s">
        <v>561</v>
      </c>
      <c r="I21" s="20" t="s">
        <v>561</v>
      </c>
      <c r="J21" s="19" t="s">
        <v>562</v>
      </c>
      <c r="K21" s="20" t="s">
        <v>556</v>
      </c>
      <c r="L21" s="20"/>
      <c r="M21" s="20" t="s">
        <v>556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565</v>
      </c>
      <c r="C22" s="18" t="s">
        <v>570</v>
      </c>
      <c r="D22" s="18" t="s">
        <v>642</v>
      </c>
      <c r="E22" s="18"/>
      <c r="F22" s="19" t="s">
        <v>552</v>
      </c>
      <c r="G22" s="19"/>
      <c r="H22" s="20" t="s">
        <v>569</v>
      </c>
      <c r="I22" s="20" t="s">
        <v>569</v>
      </c>
      <c r="J22" s="19" t="s">
        <v>562</v>
      </c>
      <c r="K22" s="20" t="s">
        <v>563</v>
      </c>
      <c r="L22" s="20"/>
      <c r="M22" s="20" t="s">
        <v>563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565</v>
      </c>
      <c r="C23" s="18" t="s">
        <v>570</v>
      </c>
      <c r="D23" s="18" t="s">
        <v>643</v>
      </c>
      <c r="E23" s="18"/>
      <c r="F23" s="19" t="s">
        <v>552</v>
      </c>
      <c r="G23" s="19"/>
      <c r="H23" s="20" t="s">
        <v>569</v>
      </c>
      <c r="I23" s="20" t="s">
        <v>569</v>
      </c>
      <c r="J23" s="19" t="s">
        <v>562</v>
      </c>
      <c r="K23" s="20" t="s">
        <v>594</v>
      </c>
      <c r="L23" s="20"/>
      <c r="M23" s="20" t="s">
        <v>594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572</v>
      </c>
      <c r="C24" s="18" t="s">
        <v>573</v>
      </c>
      <c r="D24" s="18" t="s">
        <v>633</v>
      </c>
      <c r="E24" s="18"/>
      <c r="F24" s="19" t="s">
        <v>552</v>
      </c>
      <c r="G24" s="19"/>
      <c r="H24" s="20" t="s">
        <v>569</v>
      </c>
      <c r="I24" s="20" t="s">
        <v>569</v>
      </c>
      <c r="J24" s="19" t="s">
        <v>562</v>
      </c>
      <c r="K24" s="20" t="s">
        <v>594</v>
      </c>
      <c r="L24" s="20"/>
      <c r="M24" s="20" t="s">
        <v>594</v>
      </c>
      <c r="N24" s="20"/>
      <c r="O24" s="18" t="s">
        <v>557</v>
      </c>
      <c r="P24" s="18"/>
      <c r="Q24" s="30"/>
    </row>
    <row r="25" spans="1:17" s="1" customFormat="1" ht="14.2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8"/>
      <c r="M25" s="22"/>
      <c r="N25" s="28"/>
      <c r="O25" s="22"/>
      <c r="P25" s="28"/>
      <c r="Q25" s="31"/>
    </row>
  </sheetData>
  <sheetProtection/>
  <mergeCells count="52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A19:A24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6">
      <selection activeCell="M46" sqref="M46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644</v>
      </c>
      <c r="G4" s="6"/>
      <c r="H4" s="6"/>
      <c r="I4" s="6"/>
      <c r="J4" s="5" t="s">
        <v>519</v>
      </c>
      <c r="K4" s="5"/>
      <c r="L4" s="6" t="s">
        <v>645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524</v>
      </c>
      <c r="G6" s="9"/>
      <c r="H6" s="11"/>
      <c r="I6" s="11"/>
      <c r="J6" s="10" t="s">
        <v>525</v>
      </c>
      <c r="K6" s="10"/>
      <c r="L6" s="23" t="s">
        <v>646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530</v>
      </c>
      <c r="G8" s="9"/>
      <c r="H8" s="11"/>
      <c r="I8" s="11"/>
      <c r="J8" s="10" t="s">
        <v>531</v>
      </c>
      <c r="K8" s="10"/>
      <c r="L8" s="10"/>
      <c r="M8" s="10"/>
      <c r="N8" s="23" t="s">
        <v>646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647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630</v>
      </c>
      <c r="D19" s="18" t="s">
        <v>648</v>
      </c>
      <c r="E19" s="18"/>
      <c r="F19" s="19" t="s">
        <v>560</v>
      </c>
      <c r="G19" s="19"/>
      <c r="H19" s="20" t="s">
        <v>561</v>
      </c>
      <c r="I19" s="20" t="s">
        <v>561</v>
      </c>
      <c r="J19" s="19" t="s">
        <v>562</v>
      </c>
      <c r="K19" s="20" t="s">
        <v>556</v>
      </c>
      <c r="L19" s="20"/>
      <c r="M19" s="20" t="s">
        <v>556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649</v>
      </c>
      <c r="D20" s="18" t="s">
        <v>650</v>
      </c>
      <c r="E20" s="18"/>
      <c r="F20" s="19" t="s">
        <v>560</v>
      </c>
      <c r="G20" s="19"/>
      <c r="H20" s="20" t="s">
        <v>651</v>
      </c>
      <c r="I20" s="20" t="s">
        <v>651</v>
      </c>
      <c r="J20" s="19" t="s">
        <v>652</v>
      </c>
      <c r="K20" s="20" t="s">
        <v>563</v>
      </c>
      <c r="L20" s="20"/>
      <c r="M20" s="20" t="s">
        <v>563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550</v>
      </c>
      <c r="D21" s="18" t="s">
        <v>653</v>
      </c>
      <c r="E21" s="18"/>
      <c r="F21" s="19" t="s">
        <v>552</v>
      </c>
      <c r="G21" s="19"/>
      <c r="H21" s="20" t="s">
        <v>654</v>
      </c>
      <c r="I21" s="20" t="s">
        <v>654</v>
      </c>
      <c r="J21" s="19" t="s">
        <v>555</v>
      </c>
      <c r="K21" s="20" t="s">
        <v>563</v>
      </c>
      <c r="L21" s="20"/>
      <c r="M21" s="20" t="s">
        <v>563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565</v>
      </c>
      <c r="C22" s="18" t="s">
        <v>570</v>
      </c>
      <c r="D22" s="18" t="s">
        <v>655</v>
      </c>
      <c r="E22" s="18"/>
      <c r="F22" s="19" t="s">
        <v>568</v>
      </c>
      <c r="G22" s="19"/>
      <c r="H22" s="20" t="s">
        <v>569</v>
      </c>
      <c r="I22" s="20" t="s">
        <v>569</v>
      </c>
      <c r="J22" s="19" t="s">
        <v>562</v>
      </c>
      <c r="K22" s="20" t="s">
        <v>563</v>
      </c>
      <c r="L22" s="20"/>
      <c r="M22" s="20" t="s">
        <v>594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572</v>
      </c>
      <c r="C23" s="18" t="s">
        <v>573</v>
      </c>
      <c r="D23" s="18" t="s">
        <v>633</v>
      </c>
      <c r="E23" s="18"/>
      <c r="F23" s="19" t="s">
        <v>568</v>
      </c>
      <c r="G23" s="19"/>
      <c r="H23" s="20" t="s">
        <v>569</v>
      </c>
      <c r="I23" s="20" t="s">
        <v>569</v>
      </c>
      <c r="J23" s="19" t="s">
        <v>562</v>
      </c>
      <c r="K23" s="20" t="s">
        <v>563</v>
      </c>
      <c r="L23" s="20"/>
      <c r="M23" s="20" t="s">
        <v>556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565</v>
      </c>
      <c r="C24" s="18" t="s">
        <v>596</v>
      </c>
      <c r="D24" s="18" t="s">
        <v>656</v>
      </c>
      <c r="E24" s="18"/>
      <c r="F24" s="19" t="s">
        <v>592</v>
      </c>
      <c r="G24" s="19"/>
      <c r="H24" s="20"/>
      <c r="I24" s="20" t="s">
        <v>612</v>
      </c>
      <c r="J24" s="19"/>
      <c r="K24" s="20"/>
      <c r="L24" s="20"/>
      <c r="M24" s="20" t="s">
        <v>594</v>
      </c>
      <c r="N24" s="20"/>
      <c r="O24" s="18" t="s">
        <v>557</v>
      </c>
      <c r="P24" s="18"/>
      <c r="Q24" s="30"/>
    </row>
    <row r="25" spans="1:17" s="1" customFormat="1" ht="14.2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8"/>
      <c r="M25" s="22"/>
      <c r="N25" s="28"/>
      <c r="O25" s="22"/>
      <c r="P25" s="28"/>
      <c r="Q25" s="31"/>
    </row>
  </sheetData>
  <sheetProtection/>
  <mergeCells count="52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A19:A24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2">
      <selection activeCell="Q41" sqref="Q41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657</v>
      </c>
      <c r="G4" s="6"/>
      <c r="H4" s="6"/>
      <c r="I4" s="6"/>
      <c r="J4" s="5" t="s">
        <v>519</v>
      </c>
      <c r="K4" s="5"/>
      <c r="L4" s="6" t="s">
        <v>658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524</v>
      </c>
      <c r="G6" s="9"/>
      <c r="H6" s="11"/>
      <c r="I6" s="11"/>
      <c r="J6" s="10" t="s">
        <v>525</v>
      </c>
      <c r="K6" s="10"/>
      <c r="L6" s="23" t="s">
        <v>659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530</v>
      </c>
      <c r="G8" s="9"/>
      <c r="H8" s="11"/>
      <c r="I8" s="11"/>
      <c r="J8" s="10" t="s">
        <v>531</v>
      </c>
      <c r="K8" s="10"/>
      <c r="L8" s="10"/>
      <c r="M8" s="10"/>
      <c r="N8" s="23" t="s">
        <v>659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660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630</v>
      </c>
      <c r="D19" s="18" t="s">
        <v>661</v>
      </c>
      <c r="E19" s="18"/>
      <c r="F19" s="19" t="s">
        <v>560</v>
      </c>
      <c r="G19" s="19"/>
      <c r="H19" s="20" t="s">
        <v>561</v>
      </c>
      <c r="I19" s="20" t="s">
        <v>561</v>
      </c>
      <c r="J19" s="19" t="s">
        <v>562</v>
      </c>
      <c r="K19" s="20" t="s">
        <v>563</v>
      </c>
      <c r="L19" s="20"/>
      <c r="M19" s="20" t="s">
        <v>563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550</v>
      </c>
      <c r="D20" s="18" t="s">
        <v>662</v>
      </c>
      <c r="E20" s="18"/>
      <c r="F20" s="19" t="s">
        <v>552</v>
      </c>
      <c r="G20" s="19"/>
      <c r="H20" s="20" t="s">
        <v>598</v>
      </c>
      <c r="I20" s="20" t="s">
        <v>663</v>
      </c>
      <c r="J20" s="19" t="s">
        <v>664</v>
      </c>
      <c r="K20" s="20" t="s">
        <v>594</v>
      </c>
      <c r="L20" s="20"/>
      <c r="M20" s="20" t="s">
        <v>594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550</v>
      </c>
      <c r="D21" s="18" t="s">
        <v>665</v>
      </c>
      <c r="E21" s="18"/>
      <c r="F21" s="19" t="s">
        <v>552</v>
      </c>
      <c r="G21" s="19"/>
      <c r="H21" s="20" t="s">
        <v>666</v>
      </c>
      <c r="I21" s="20" t="s">
        <v>666</v>
      </c>
      <c r="J21" s="19" t="s">
        <v>555</v>
      </c>
      <c r="K21" s="20" t="s">
        <v>594</v>
      </c>
      <c r="L21" s="20"/>
      <c r="M21" s="20" t="s">
        <v>594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565</v>
      </c>
      <c r="C22" s="18" t="s">
        <v>596</v>
      </c>
      <c r="D22" s="18" t="s">
        <v>667</v>
      </c>
      <c r="E22" s="18"/>
      <c r="F22" s="19" t="s">
        <v>568</v>
      </c>
      <c r="G22" s="19"/>
      <c r="H22" s="20" t="s">
        <v>569</v>
      </c>
      <c r="I22" s="20" t="s">
        <v>569</v>
      </c>
      <c r="J22" s="19" t="s">
        <v>562</v>
      </c>
      <c r="K22" s="20" t="s">
        <v>563</v>
      </c>
      <c r="L22" s="20"/>
      <c r="M22" s="20" t="s">
        <v>594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572</v>
      </c>
      <c r="C23" s="18" t="s">
        <v>573</v>
      </c>
      <c r="D23" s="18" t="s">
        <v>633</v>
      </c>
      <c r="E23" s="18"/>
      <c r="F23" s="19" t="s">
        <v>568</v>
      </c>
      <c r="G23" s="19"/>
      <c r="H23" s="20" t="s">
        <v>569</v>
      </c>
      <c r="I23" s="20" t="s">
        <v>569</v>
      </c>
      <c r="J23" s="19" t="s">
        <v>562</v>
      </c>
      <c r="K23" s="20" t="s">
        <v>563</v>
      </c>
      <c r="L23" s="20"/>
      <c r="M23" s="20" t="s">
        <v>556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565</v>
      </c>
      <c r="C24" s="18" t="s">
        <v>596</v>
      </c>
      <c r="D24" s="18" t="s">
        <v>668</v>
      </c>
      <c r="E24" s="18"/>
      <c r="F24" s="19" t="s">
        <v>552</v>
      </c>
      <c r="G24" s="19"/>
      <c r="H24" s="20"/>
      <c r="I24" s="20" t="s">
        <v>569</v>
      </c>
      <c r="J24" s="19" t="s">
        <v>562</v>
      </c>
      <c r="K24" s="20"/>
      <c r="L24" s="20"/>
      <c r="M24" s="20" t="s">
        <v>594</v>
      </c>
      <c r="N24" s="20"/>
      <c r="O24" s="18" t="s">
        <v>557</v>
      </c>
      <c r="P24" s="18"/>
      <c r="Q24" s="30"/>
    </row>
    <row r="25" spans="1:17" s="1" customFormat="1" ht="14.2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8"/>
      <c r="M25" s="22"/>
      <c r="N25" s="28"/>
      <c r="O25" s="22"/>
      <c r="P25" s="28"/>
      <c r="Q25" s="31"/>
    </row>
  </sheetData>
  <sheetProtection/>
  <mergeCells count="52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A19:A24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showZeros="0" workbookViewId="0" topLeftCell="A1">
      <selection activeCell="H7" sqref="H7:H9"/>
    </sheetView>
  </sheetViews>
  <sheetFormatPr defaultColWidth="6.875" defaultRowHeight="19.5" customHeight="1"/>
  <cols>
    <col min="1" max="1" width="22.875" style="141" customWidth="1"/>
    <col min="2" max="2" width="19.00390625" style="141" customWidth="1"/>
    <col min="3" max="3" width="31.875" style="141" customWidth="1"/>
    <col min="4" max="7" width="19.00390625" style="141" customWidth="1"/>
    <col min="8" max="8" width="11.75390625" style="142" bestFit="1" customWidth="1"/>
    <col min="9" max="9" width="6.875" style="142" customWidth="1"/>
    <col min="10" max="10" width="7.625" style="142" bestFit="1" customWidth="1"/>
    <col min="11" max="16384" width="6.875" style="142" customWidth="1"/>
  </cols>
  <sheetData>
    <row r="1" spans="1:7" s="140" customFormat="1" ht="19.5" customHeight="1">
      <c r="A1" s="33" t="s">
        <v>311</v>
      </c>
      <c r="B1" s="143"/>
      <c r="C1" s="143"/>
      <c r="D1" s="143"/>
      <c r="E1" s="143"/>
      <c r="F1" s="143"/>
      <c r="G1" s="143"/>
    </row>
    <row r="2" spans="1:7" s="140" customFormat="1" ht="38.25" customHeight="1">
      <c r="A2" s="144" t="s">
        <v>312</v>
      </c>
      <c r="B2" s="145"/>
      <c r="C2" s="145"/>
      <c r="D2" s="145"/>
      <c r="E2" s="145"/>
      <c r="F2" s="145"/>
      <c r="G2" s="145"/>
    </row>
    <row r="3" spans="1:7" s="140" customFormat="1" ht="19.5" customHeight="1">
      <c r="A3" s="146"/>
      <c r="B3" s="143"/>
      <c r="C3" s="143"/>
      <c r="D3" s="143"/>
      <c r="E3" s="143"/>
      <c r="F3" s="143"/>
      <c r="G3" s="143"/>
    </row>
    <row r="4" spans="1:7" s="140" customFormat="1" ht="19.5" customHeight="1">
      <c r="A4" s="147"/>
      <c r="B4" s="148"/>
      <c r="C4" s="148"/>
      <c r="D4" s="148"/>
      <c r="E4" s="148"/>
      <c r="F4" s="148"/>
      <c r="G4" s="149" t="s">
        <v>313</v>
      </c>
    </row>
    <row r="5" spans="1:7" s="140" customFormat="1" ht="19.5" customHeight="1">
      <c r="A5" s="150" t="s">
        <v>314</v>
      </c>
      <c r="B5" s="150"/>
      <c r="C5" s="150" t="s">
        <v>315</v>
      </c>
      <c r="D5" s="150"/>
      <c r="E5" s="150"/>
      <c r="F5" s="150"/>
      <c r="G5" s="150"/>
    </row>
    <row r="6" spans="1:7" s="140" customFormat="1" ht="45" customHeight="1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pans="1:7" s="140" customFormat="1" ht="19.5" customHeight="1">
      <c r="A7" s="152" t="s">
        <v>322</v>
      </c>
      <c r="B7" s="153">
        <v>7518.45</v>
      </c>
      <c r="C7" s="154" t="s">
        <v>323</v>
      </c>
      <c r="D7" s="155">
        <f>B7</f>
        <v>7518.45</v>
      </c>
      <c r="E7" s="155">
        <f>D7</f>
        <v>7518.45</v>
      </c>
      <c r="F7" s="155"/>
      <c r="G7" s="155"/>
    </row>
    <row r="8" spans="1:7" s="140" customFormat="1" ht="19.5" customHeight="1">
      <c r="A8" s="156" t="s">
        <v>324</v>
      </c>
      <c r="B8" s="153">
        <f>B7</f>
        <v>7518.45</v>
      </c>
      <c r="C8" s="87" t="s">
        <v>325</v>
      </c>
      <c r="D8" s="88">
        <v>6951.48</v>
      </c>
      <c r="E8" s="88">
        <f>D8</f>
        <v>6951.48</v>
      </c>
      <c r="F8" s="88"/>
      <c r="G8" s="88"/>
    </row>
    <row r="9" spans="1:7" s="140" customFormat="1" ht="19.5" customHeight="1">
      <c r="A9" s="156" t="s">
        <v>326</v>
      </c>
      <c r="B9" s="153"/>
      <c r="C9" s="87" t="s">
        <v>327</v>
      </c>
      <c r="D9" s="88"/>
      <c r="E9" s="88"/>
      <c r="F9" s="88"/>
      <c r="G9" s="88"/>
    </row>
    <row r="10" spans="1:7" s="140" customFormat="1" ht="19.5" customHeight="1">
      <c r="A10" s="157" t="s">
        <v>328</v>
      </c>
      <c r="B10" s="158"/>
      <c r="C10" s="91" t="s">
        <v>329</v>
      </c>
      <c r="D10" s="88">
        <v>558.53</v>
      </c>
      <c r="E10" s="88">
        <f>D10</f>
        <v>558.53</v>
      </c>
      <c r="F10" s="88"/>
      <c r="G10" s="88"/>
    </row>
    <row r="11" spans="1:7" s="140" customFormat="1" ht="19.5" customHeight="1">
      <c r="A11" s="157"/>
      <c r="B11" s="158"/>
      <c r="C11" s="94" t="s">
        <v>330</v>
      </c>
      <c r="D11" s="88"/>
      <c r="E11" s="88"/>
      <c r="F11" s="88"/>
      <c r="G11" s="88"/>
    </row>
    <row r="12" spans="1:7" s="140" customFormat="1" ht="19.5" customHeight="1">
      <c r="A12" s="157"/>
      <c r="B12" s="158"/>
      <c r="C12" s="91" t="s">
        <v>331</v>
      </c>
      <c r="D12" s="88"/>
      <c r="E12" s="88"/>
      <c r="F12" s="88"/>
      <c r="G12" s="88"/>
    </row>
    <row r="13" spans="1:7" s="140" customFormat="1" ht="19.5" customHeight="1">
      <c r="A13" s="157"/>
      <c r="B13" s="158"/>
      <c r="C13" s="91" t="s">
        <v>332</v>
      </c>
      <c r="D13" s="88"/>
      <c r="E13" s="88"/>
      <c r="F13" s="88"/>
      <c r="G13" s="88"/>
    </row>
    <row r="14" spans="1:13" s="140" customFormat="1" ht="19.5" customHeight="1">
      <c r="A14" s="157"/>
      <c r="B14" s="158"/>
      <c r="C14" s="91" t="s">
        <v>333</v>
      </c>
      <c r="D14" s="88"/>
      <c r="E14" s="88"/>
      <c r="F14" s="88"/>
      <c r="G14" s="88"/>
      <c r="M14" s="169"/>
    </row>
    <row r="15" spans="1:13" s="140" customFormat="1" ht="19.5" customHeight="1">
      <c r="A15" s="157"/>
      <c r="B15" s="158"/>
      <c r="C15" s="96" t="s">
        <v>334</v>
      </c>
      <c r="D15" s="88"/>
      <c r="E15" s="88"/>
      <c r="F15" s="88"/>
      <c r="G15" s="88"/>
      <c r="M15" s="169"/>
    </row>
    <row r="16" spans="1:13" s="140" customFormat="1" ht="19.5" customHeight="1">
      <c r="A16" s="157"/>
      <c r="B16" s="158"/>
      <c r="C16" s="96" t="s">
        <v>335</v>
      </c>
      <c r="D16" s="88"/>
      <c r="E16" s="88"/>
      <c r="F16" s="88"/>
      <c r="G16" s="88"/>
      <c r="M16" s="169"/>
    </row>
    <row r="17" spans="1:13" s="140" customFormat="1" ht="19.5" customHeight="1">
      <c r="A17" s="157" t="s">
        <v>336</v>
      </c>
      <c r="B17" s="158">
        <f>B18</f>
        <v>0</v>
      </c>
      <c r="C17" s="96" t="s">
        <v>337</v>
      </c>
      <c r="D17" s="88"/>
      <c r="E17" s="88"/>
      <c r="F17" s="88"/>
      <c r="G17" s="88"/>
      <c r="M17" s="169"/>
    </row>
    <row r="18" spans="1:13" s="140" customFormat="1" ht="19.5" customHeight="1">
      <c r="A18" s="157" t="s">
        <v>324</v>
      </c>
      <c r="B18" s="158"/>
      <c r="C18" s="96" t="s">
        <v>338</v>
      </c>
      <c r="D18" s="88"/>
      <c r="E18" s="88"/>
      <c r="F18" s="88"/>
      <c r="G18" s="88"/>
      <c r="M18" s="169"/>
    </row>
    <row r="19" spans="1:13" s="140" customFormat="1" ht="19.5" customHeight="1">
      <c r="A19" s="157" t="s">
        <v>326</v>
      </c>
      <c r="B19" s="158"/>
      <c r="C19" s="96" t="s">
        <v>339</v>
      </c>
      <c r="D19" s="88"/>
      <c r="E19" s="88"/>
      <c r="F19" s="88"/>
      <c r="G19" s="88"/>
      <c r="M19" s="169"/>
    </row>
    <row r="20" spans="1:13" s="140" customFormat="1" ht="19.5" customHeight="1">
      <c r="A20" s="157" t="s">
        <v>328</v>
      </c>
      <c r="B20" s="158"/>
      <c r="C20" s="96" t="s">
        <v>340</v>
      </c>
      <c r="D20" s="88">
        <v>8.44</v>
      </c>
      <c r="E20" s="88">
        <f>D20</f>
        <v>8.44</v>
      </c>
      <c r="F20" s="88"/>
      <c r="G20" s="88"/>
      <c r="M20" s="169"/>
    </row>
    <row r="21" spans="1:13" s="140" customFormat="1" ht="19.5" customHeight="1">
      <c r="A21" s="157"/>
      <c r="B21" s="158"/>
      <c r="C21" s="96"/>
      <c r="D21" s="88"/>
      <c r="E21" s="88"/>
      <c r="F21" s="88"/>
      <c r="G21" s="88"/>
      <c r="M21" s="169"/>
    </row>
    <row r="22" spans="1:7" s="140" customFormat="1" ht="19.5" customHeight="1">
      <c r="A22" s="157"/>
      <c r="B22" s="158"/>
      <c r="C22" s="94"/>
      <c r="D22" s="159"/>
      <c r="E22" s="159"/>
      <c r="F22" s="159"/>
      <c r="G22" s="159"/>
    </row>
    <row r="23" spans="1:7" s="140" customFormat="1" ht="19.5" customHeight="1">
      <c r="A23" s="157"/>
      <c r="B23" s="158"/>
      <c r="C23" s="160" t="s">
        <v>341</v>
      </c>
      <c r="D23" s="161">
        <f>E23+F23+G23</f>
        <v>0</v>
      </c>
      <c r="E23" s="162">
        <f>B8+B18-E7</f>
        <v>0</v>
      </c>
      <c r="F23" s="162">
        <f>B9+B19-F7</f>
        <v>0</v>
      </c>
      <c r="G23" s="162">
        <f>B10+B20-G7</f>
        <v>0</v>
      </c>
    </row>
    <row r="24" spans="1:7" s="140" customFormat="1" ht="19.5" customHeight="1">
      <c r="A24" s="163"/>
      <c r="B24" s="160"/>
      <c r="C24" s="160"/>
      <c r="D24" s="162"/>
      <c r="E24" s="162"/>
      <c r="F24" s="162"/>
      <c r="G24" s="164"/>
    </row>
    <row r="25" spans="1:7" s="140" customFormat="1" ht="19.5" customHeight="1">
      <c r="A25" s="163" t="s">
        <v>342</v>
      </c>
      <c r="B25" s="165">
        <f>B7+B17</f>
        <v>7518.45</v>
      </c>
      <c r="C25" s="165" t="s">
        <v>343</v>
      </c>
      <c r="D25" s="162">
        <f>SUM(D7+D23)</f>
        <v>7518.45</v>
      </c>
      <c r="E25" s="162">
        <f>SUM(E7+E23)</f>
        <v>7518.45</v>
      </c>
      <c r="F25" s="162">
        <f>SUM(F7+F23)</f>
        <v>0</v>
      </c>
      <c r="G25" s="162">
        <f>SUM(G7+G23)</f>
        <v>0</v>
      </c>
    </row>
    <row r="26" spans="1:10" ht="19.5" customHeight="1">
      <c r="A26" s="166"/>
      <c r="B26" s="167"/>
      <c r="C26" s="166"/>
      <c r="D26" s="167"/>
      <c r="E26" s="166"/>
      <c r="F26" s="166"/>
      <c r="J26" s="140"/>
    </row>
    <row r="27" spans="2:10" ht="19.5" customHeight="1">
      <c r="B27" s="168"/>
      <c r="J27" s="140"/>
    </row>
    <row r="28" ht="19.5" customHeight="1">
      <c r="J28" s="140"/>
    </row>
    <row r="29" ht="19.5" customHeight="1">
      <c r="J29" s="140"/>
    </row>
    <row r="30" ht="19.5" customHeight="1">
      <c r="J30" s="140"/>
    </row>
    <row r="31" ht="19.5" customHeight="1">
      <c r="J31" s="140"/>
    </row>
    <row r="32" ht="19.5" customHeight="1">
      <c r="J32" s="140"/>
    </row>
    <row r="33" ht="19.5" customHeight="1">
      <c r="J33" s="140"/>
    </row>
    <row r="34" ht="19.5" customHeight="1">
      <c r="J34" s="140"/>
    </row>
    <row r="35" ht="19.5" customHeight="1">
      <c r="J35" s="140"/>
    </row>
    <row r="36" ht="19.5" customHeight="1">
      <c r="J36" s="140"/>
    </row>
    <row r="37" ht="19.5" customHeight="1">
      <c r="J37" s="140"/>
    </row>
    <row r="38" ht="19.5" customHeight="1">
      <c r="J38" s="140"/>
    </row>
    <row r="39" ht="19.5" customHeight="1">
      <c r="J39" s="140"/>
    </row>
    <row r="40" ht="19.5" customHeight="1">
      <c r="J40" s="140"/>
    </row>
    <row r="41" ht="19.5" customHeight="1">
      <c r="J41" s="140"/>
    </row>
    <row r="42" ht="19.5" customHeight="1">
      <c r="J42" s="140"/>
    </row>
    <row r="43" ht="19.5" customHeight="1">
      <c r="J43" s="140"/>
    </row>
    <row r="44" ht="19.5" customHeight="1">
      <c r="J44" s="140"/>
    </row>
    <row r="45" ht="19.5" customHeight="1">
      <c r="J45" s="140"/>
    </row>
    <row r="46" ht="19.5" customHeight="1">
      <c r="J46" s="140"/>
    </row>
    <row r="47" ht="19.5" customHeight="1">
      <c r="J47" s="140"/>
    </row>
    <row r="48" ht="19.5" customHeight="1">
      <c r="J48" s="140"/>
    </row>
    <row r="49" ht="19.5" customHeight="1">
      <c r="J49" s="140"/>
    </row>
    <row r="50" ht="19.5" customHeight="1">
      <c r="J50" s="140"/>
    </row>
    <row r="51" ht="19.5" customHeight="1">
      <c r="J51" s="140"/>
    </row>
    <row r="52" ht="19.5" customHeight="1">
      <c r="J52" s="140"/>
    </row>
    <row r="53" ht="19.5" customHeight="1">
      <c r="J53" s="140"/>
    </row>
    <row r="54" ht="19.5" customHeight="1">
      <c r="J54" s="140"/>
    </row>
    <row r="55" ht="19.5" customHeight="1">
      <c r="J55" s="140"/>
    </row>
    <row r="56" ht="19.5" customHeight="1">
      <c r="J56" s="140"/>
    </row>
    <row r="57" ht="19.5" customHeight="1">
      <c r="J57" s="140"/>
    </row>
    <row r="58" ht="19.5" customHeight="1">
      <c r="J58" s="140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2">
      <selection activeCell="D19" sqref="D19:E19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669</v>
      </c>
      <c r="D4" s="6"/>
      <c r="E4" s="5" t="s">
        <v>517</v>
      </c>
      <c r="F4" s="6" t="s">
        <v>670</v>
      </c>
      <c r="G4" s="6"/>
      <c r="H4" s="6"/>
      <c r="I4" s="6"/>
      <c r="J4" s="5" t="s">
        <v>519</v>
      </c>
      <c r="K4" s="5"/>
      <c r="L4" s="6" t="s">
        <v>671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672</v>
      </c>
      <c r="G6" s="9"/>
      <c r="H6" s="11"/>
      <c r="I6" s="11"/>
      <c r="J6" s="10" t="s">
        <v>525</v>
      </c>
      <c r="K6" s="10"/>
      <c r="L6" s="23" t="s">
        <v>673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674</v>
      </c>
      <c r="G8" s="9"/>
      <c r="H8" s="11"/>
      <c r="I8" s="11"/>
      <c r="J8" s="10" t="s">
        <v>531</v>
      </c>
      <c r="K8" s="10"/>
      <c r="L8" s="10"/>
      <c r="M8" s="10"/>
      <c r="N8" s="23" t="s">
        <v>673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675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649</v>
      </c>
      <c r="D19" s="18" t="s">
        <v>676</v>
      </c>
      <c r="E19" s="18"/>
      <c r="F19" s="19" t="s">
        <v>560</v>
      </c>
      <c r="G19" s="19"/>
      <c r="H19" s="20" t="s">
        <v>677</v>
      </c>
      <c r="I19" s="20" t="s">
        <v>677</v>
      </c>
      <c r="J19" s="19" t="s">
        <v>678</v>
      </c>
      <c r="K19" s="20" t="s">
        <v>556</v>
      </c>
      <c r="L19" s="20"/>
      <c r="M19" s="20" t="s">
        <v>556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630</v>
      </c>
      <c r="D20" s="18" t="s">
        <v>679</v>
      </c>
      <c r="E20" s="18"/>
      <c r="F20" s="19" t="s">
        <v>560</v>
      </c>
      <c r="G20" s="19"/>
      <c r="H20" s="20" t="s">
        <v>561</v>
      </c>
      <c r="I20" s="20" t="s">
        <v>561</v>
      </c>
      <c r="J20" s="19" t="s">
        <v>562</v>
      </c>
      <c r="K20" s="20" t="s">
        <v>556</v>
      </c>
      <c r="L20" s="20"/>
      <c r="M20" s="20" t="s">
        <v>556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649</v>
      </c>
      <c r="D21" s="18" t="s">
        <v>680</v>
      </c>
      <c r="E21" s="18"/>
      <c r="F21" s="19" t="s">
        <v>560</v>
      </c>
      <c r="G21" s="19"/>
      <c r="H21" s="20" t="s">
        <v>681</v>
      </c>
      <c r="I21" s="20" t="s">
        <v>681</v>
      </c>
      <c r="J21" s="19" t="s">
        <v>678</v>
      </c>
      <c r="K21" s="20" t="s">
        <v>556</v>
      </c>
      <c r="L21" s="20"/>
      <c r="M21" s="20" t="s">
        <v>556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549</v>
      </c>
      <c r="C22" s="18" t="s">
        <v>649</v>
      </c>
      <c r="D22" s="18" t="s">
        <v>682</v>
      </c>
      <c r="E22" s="18"/>
      <c r="F22" s="19" t="s">
        <v>560</v>
      </c>
      <c r="G22" s="19"/>
      <c r="H22" s="20" t="s">
        <v>683</v>
      </c>
      <c r="I22" s="20" t="s">
        <v>683</v>
      </c>
      <c r="J22" s="19" t="s">
        <v>678</v>
      </c>
      <c r="K22" s="20" t="s">
        <v>556</v>
      </c>
      <c r="L22" s="20"/>
      <c r="M22" s="20" t="s">
        <v>556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549</v>
      </c>
      <c r="C23" s="18" t="s">
        <v>550</v>
      </c>
      <c r="D23" s="18" t="s">
        <v>684</v>
      </c>
      <c r="E23" s="18"/>
      <c r="F23" s="19" t="s">
        <v>552</v>
      </c>
      <c r="G23" s="19"/>
      <c r="H23" s="20" t="s">
        <v>685</v>
      </c>
      <c r="I23" s="20" t="s">
        <v>685</v>
      </c>
      <c r="J23" s="19" t="s">
        <v>555</v>
      </c>
      <c r="K23" s="20" t="s">
        <v>556</v>
      </c>
      <c r="L23" s="20"/>
      <c r="M23" s="20" t="s">
        <v>556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565</v>
      </c>
      <c r="C24" s="18" t="s">
        <v>596</v>
      </c>
      <c r="D24" s="18" t="s">
        <v>668</v>
      </c>
      <c r="E24" s="18"/>
      <c r="F24" s="19" t="s">
        <v>552</v>
      </c>
      <c r="G24" s="19"/>
      <c r="H24" s="20" t="s">
        <v>569</v>
      </c>
      <c r="I24" s="20" t="s">
        <v>569</v>
      </c>
      <c r="J24" s="19" t="s">
        <v>562</v>
      </c>
      <c r="K24" s="20" t="s">
        <v>556</v>
      </c>
      <c r="L24" s="20"/>
      <c r="M24" s="20" t="s">
        <v>556</v>
      </c>
      <c r="N24" s="20"/>
      <c r="O24" s="18" t="s">
        <v>557</v>
      </c>
      <c r="P24" s="18"/>
      <c r="Q24" s="30"/>
    </row>
    <row r="25" spans="1:17" s="1" customFormat="1" ht="19.5" customHeight="1">
      <c r="A25" s="16"/>
      <c r="B25" s="18" t="s">
        <v>565</v>
      </c>
      <c r="C25" s="18" t="s">
        <v>596</v>
      </c>
      <c r="D25" s="18" t="s">
        <v>686</v>
      </c>
      <c r="E25" s="18"/>
      <c r="F25" s="19" t="s">
        <v>552</v>
      </c>
      <c r="G25" s="19"/>
      <c r="H25" s="20" t="s">
        <v>569</v>
      </c>
      <c r="I25" s="20" t="s">
        <v>569</v>
      </c>
      <c r="J25" s="19" t="s">
        <v>562</v>
      </c>
      <c r="K25" s="20" t="s">
        <v>556</v>
      </c>
      <c r="L25" s="20"/>
      <c r="M25" s="20" t="s">
        <v>556</v>
      </c>
      <c r="N25" s="20"/>
      <c r="O25" s="18" t="s">
        <v>557</v>
      </c>
      <c r="P25" s="18"/>
      <c r="Q25" s="30"/>
    </row>
    <row r="26" spans="1:17" s="1" customFormat="1" ht="19.5" customHeight="1">
      <c r="A26" s="16"/>
      <c r="B26" s="18" t="s">
        <v>565</v>
      </c>
      <c r="C26" s="18" t="s">
        <v>570</v>
      </c>
      <c r="D26" s="18" t="s">
        <v>687</v>
      </c>
      <c r="E26" s="18"/>
      <c r="F26" s="19" t="s">
        <v>552</v>
      </c>
      <c r="G26" s="19"/>
      <c r="H26" s="20" t="s">
        <v>569</v>
      </c>
      <c r="I26" s="20" t="s">
        <v>569</v>
      </c>
      <c r="J26" s="19" t="s">
        <v>562</v>
      </c>
      <c r="K26" s="20" t="s">
        <v>556</v>
      </c>
      <c r="L26" s="20"/>
      <c r="M26" s="20" t="s">
        <v>556</v>
      </c>
      <c r="N26" s="20"/>
      <c r="O26" s="18" t="s">
        <v>557</v>
      </c>
      <c r="P26" s="18"/>
      <c r="Q26" s="30"/>
    </row>
    <row r="27" spans="1:17" s="1" customFormat="1" ht="19.5" customHeight="1">
      <c r="A27" s="16"/>
      <c r="B27" s="18" t="s">
        <v>572</v>
      </c>
      <c r="C27" s="18" t="s">
        <v>573</v>
      </c>
      <c r="D27" s="18" t="s">
        <v>633</v>
      </c>
      <c r="E27" s="18"/>
      <c r="F27" s="19" t="s">
        <v>552</v>
      </c>
      <c r="G27" s="19"/>
      <c r="H27" s="20" t="s">
        <v>569</v>
      </c>
      <c r="I27" s="20" t="s">
        <v>569</v>
      </c>
      <c r="J27" s="19" t="s">
        <v>562</v>
      </c>
      <c r="K27" s="20" t="s">
        <v>556</v>
      </c>
      <c r="L27" s="20"/>
      <c r="M27" s="20" t="s">
        <v>556</v>
      </c>
      <c r="N27" s="20"/>
      <c r="O27" s="18" t="s">
        <v>557</v>
      </c>
      <c r="P27" s="18"/>
      <c r="Q27" s="30"/>
    </row>
    <row r="28" spans="1:17" s="1" customFormat="1" ht="14.2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8"/>
      <c r="M28" s="22"/>
      <c r="N28" s="28"/>
      <c r="O28" s="22"/>
      <c r="P28" s="28"/>
      <c r="Q28" s="31"/>
    </row>
  </sheetData>
  <sheetProtection/>
  <mergeCells count="64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D25:E25"/>
    <mergeCell ref="K25:L25"/>
    <mergeCell ref="M25:N25"/>
    <mergeCell ref="O25:P25"/>
    <mergeCell ref="D26:E26"/>
    <mergeCell ref="K26:L26"/>
    <mergeCell ref="M26:N26"/>
    <mergeCell ref="O26:P26"/>
    <mergeCell ref="D27:E27"/>
    <mergeCell ref="K27:L27"/>
    <mergeCell ref="M27:N27"/>
    <mergeCell ref="O27:P27"/>
    <mergeCell ref="A19:A27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6">
      <selection activeCell="I41" sqref="I41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688</v>
      </c>
      <c r="G4" s="6"/>
      <c r="H4" s="6"/>
      <c r="I4" s="6"/>
      <c r="J4" s="5" t="s">
        <v>519</v>
      </c>
      <c r="K4" s="5"/>
      <c r="L4" s="6" t="s">
        <v>689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524</v>
      </c>
      <c r="G6" s="9"/>
      <c r="H6" s="11"/>
      <c r="I6" s="11"/>
      <c r="J6" s="10" t="s">
        <v>525</v>
      </c>
      <c r="K6" s="10"/>
      <c r="L6" s="23" t="s">
        <v>600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690</v>
      </c>
      <c r="G8" s="9"/>
      <c r="H8" s="11"/>
      <c r="I8" s="11"/>
      <c r="J8" s="10" t="s">
        <v>531</v>
      </c>
      <c r="K8" s="10"/>
      <c r="L8" s="10"/>
      <c r="M8" s="10"/>
      <c r="N8" s="23" t="s">
        <v>600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691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630</v>
      </c>
      <c r="D19" s="18" t="s">
        <v>692</v>
      </c>
      <c r="E19" s="18"/>
      <c r="F19" s="19" t="s">
        <v>560</v>
      </c>
      <c r="G19" s="19"/>
      <c r="H19" s="20" t="s">
        <v>561</v>
      </c>
      <c r="I19" s="20" t="s">
        <v>561</v>
      </c>
      <c r="J19" s="19" t="s">
        <v>562</v>
      </c>
      <c r="K19" s="20" t="s">
        <v>594</v>
      </c>
      <c r="L19" s="20"/>
      <c r="M19" s="20" t="s">
        <v>594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649</v>
      </c>
      <c r="D20" s="18" t="s">
        <v>693</v>
      </c>
      <c r="E20" s="18"/>
      <c r="F20" s="19" t="s">
        <v>560</v>
      </c>
      <c r="G20" s="19"/>
      <c r="H20" s="20" t="s">
        <v>556</v>
      </c>
      <c r="I20" s="20" t="s">
        <v>556</v>
      </c>
      <c r="J20" s="19" t="s">
        <v>527</v>
      </c>
      <c r="K20" s="20" t="s">
        <v>594</v>
      </c>
      <c r="L20" s="20"/>
      <c r="M20" s="20" t="s">
        <v>594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630</v>
      </c>
      <c r="D21" s="18" t="s">
        <v>694</v>
      </c>
      <c r="E21" s="18"/>
      <c r="F21" s="19" t="s">
        <v>560</v>
      </c>
      <c r="G21" s="19"/>
      <c r="H21" s="20" t="s">
        <v>561</v>
      </c>
      <c r="I21" s="20" t="s">
        <v>561</v>
      </c>
      <c r="J21" s="19" t="s">
        <v>562</v>
      </c>
      <c r="K21" s="20" t="s">
        <v>594</v>
      </c>
      <c r="L21" s="20"/>
      <c r="M21" s="20" t="s">
        <v>594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549</v>
      </c>
      <c r="C22" s="18" t="s">
        <v>550</v>
      </c>
      <c r="D22" s="18" t="s">
        <v>695</v>
      </c>
      <c r="E22" s="18"/>
      <c r="F22" s="19" t="s">
        <v>602</v>
      </c>
      <c r="G22" s="19"/>
      <c r="H22" s="20" t="s">
        <v>696</v>
      </c>
      <c r="I22" s="20" t="s">
        <v>593</v>
      </c>
      <c r="J22" s="19" t="s">
        <v>697</v>
      </c>
      <c r="K22" s="20" t="s">
        <v>612</v>
      </c>
      <c r="L22" s="20"/>
      <c r="M22" s="20" t="s">
        <v>612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565</v>
      </c>
      <c r="C23" s="18" t="s">
        <v>596</v>
      </c>
      <c r="D23" s="18" t="s">
        <v>622</v>
      </c>
      <c r="E23" s="18"/>
      <c r="F23" s="19" t="s">
        <v>568</v>
      </c>
      <c r="G23" s="19"/>
      <c r="H23" s="20" t="s">
        <v>569</v>
      </c>
      <c r="I23" s="20" t="s">
        <v>569</v>
      </c>
      <c r="J23" s="19" t="s">
        <v>562</v>
      </c>
      <c r="K23" s="20" t="s">
        <v>594</v>
      </c>
      <c r="L23" s="20"/>
      <c r="M23" s="20" t="s">
        <v>594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565</v>
      </c>
      <c r="C24" s="18" t="s">
        <v>570</v>
      </c>
      <c r="D24" s="18" t="s">
        <v>698</v>
      </c>
      <c r="E24" s="18"/>
      <c r="F24" s="19" t="s">
        <v>568</v>
      </c>
      <c r="G24" s="19"/>
      <c r="H24" s="20" t="s">
        <v>569</v>
      </c>
      <c r="I24" s="20" t="s">
        <v>569</v>
      </c>
      <c r="J24" s="19" t="s">
        <v>562</v>
      </c>
      <c r="K24" s="20" t="s">
        <v>594</v>
      </c>
      <c r="L24" s="20"/>
      <c r="M24" s="20" t="s">
        <v>594</v>
      </c>
      <c r="N24" s="20"/>
      <c r="O24" s="18" t="s">
        <v>557</v>
      </c>
      <c r="P24" s="18"/>
      <c r="Q24" s="30"/>
    </row>
    <row r="25" spans="1:17" s="1" customFormat="1" ht="19.5" customHeight="1">
      <c r="A25" s="16"/>
      <c r="B25" s="18" t="s">
        <v>572</v>
      </c>
      <c r="C25" s="18" t="s">
        <v>573</v>
      </c>
      <c r="D25" s="18" t="s">
        <v>633</v>
      </c>
      <c r="E25" s="18"/>
      <c r="F25" s="19" t="s">
        <v>568</v>
      </c>
      <c r="G25" s="19"/>
      <c r="H25" s="20" t="s">
        <v>569</v>
      </c>
      <c r="I25" s="20" t="s">
        <v>569</v>
      </c>
      <c r="J25" s="19" t="s">
        <v>562</v>
      </c>
      <c r="K25" s="20" t="s">
        <v>556</v>
      </c>
      <c r="L25" s="20"/>
      <c r="M25" s="20" t="s">
        <v>556</v>
      </c>
      <c r="N25" s="20"/>
      <c r="O25" s="18" t="s">
        <v>557</v>
      </c>
      <c r="P25" s="18"/>
      <c r="Q25" s="30"/>
    </row>
    <row r="26" spans="1:17" s="1" customFormat="1" ht="14.2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8"/>
      <c r="M26" s="22"/>
      <c r="N26" s="28"/>
      <c r="O26" s="22"/>
      <c r="P26" s="28"/>
      <c r="Q26" s="31"/>
    </row>
  </sheetData>
  <sheetProtection/>
  <mergeCells count="56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D25:E25"/>
    <mergeCell ref="K25:L25"/>
    <mergeCell ref="M25:N25"/>
    <mergeCell ref="O25:P25"/>
    <mergeCell ref="A19:A25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10" sqref="B10:B16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699</v>
      </c>
      <c r="G4" s="6"/>
      <c r="H4" s="6"/>
      <c r="I4" s="6"/>
      <c r="J4" s="5" t="s">
        <v>519</v>
      </c>
      <c r="K4" s="5"/>
      <c r="L4" s="6" t="s">
        <v>700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701</v>
      </c>
      <c r="G6" s="9"/>
      <c r="H6" s="11"/>
      <c r="I6" s="11"/>
      <c r="J6" s="10" t="s">
        <v>525</v>
      </c>
      <c r="K6" s="10"/>
      <c r="L6" s="23" t="s">
        <v>702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703</v>
      </c>
      <c r="G8" s="9"/>
      <c r="H8" s="11"/>
      <c r="I8" s="11"/>
      <c r="J8" s="10" t="s">
        <v>531</v>
      </c>
      <c r="K8" s="10"/>
      <c r="L8" s="10"/>
      <c r="M8" s="10"/>
      <c r="N8" s="23" t="s">
        <v>702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704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558</v>
      </c>
      <c r="D19" s="18" t="s">
        <v>705</v>
      </c>
      <c r="E19" s="18"/>
      <c r="F19" s="19" t="s">
        <v>560</v>
      </c>
      <c r="G19" s="19"/>
      <c r="H19" s="20" t="s">
        <v>561</v>
      </c>
      <c r="I19" s="20" t="s">
        <v>561</v>
      </c>
      <c r="J19" s="19" t="s">
        <v>562</v>
      </c>
      <c r="K19" s="20" t="s">
        <v>556</v>
      </c>
      <c r="L19" s="20"/>
      <c r="M19" s="20" t="s">
        <v>556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558</v>
      </c>
      <c r="D20" s="18" t="s">
        <v>706</v>
      </c>
      <c r="E20" s="18"/>
      <c r="F20" s="19" t="s">
        <v>560</v>
      </c>
      <c r="G20" s="19"/>
      <c r="H20" s="20" t="s">
        <v>561</v>
      </c>
      <c r="I20" s="20" t="s">
        <v>561</v>
      </c>
      <c r="J20" s="19" t="s">
        <v>562</v>
      </c>
      <c r="K20" s="20" t="s">
        <v>556</v>
      </c>
      <c r="L20" s="20"/>
      <c r="M20" s="20" t="s">
        <v>556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550</v>
      </c>
      <c r="D21" s="18" t="s">
        <v>707</v>
      </c>
      <c r="E21" s="18"/>
      <c r="F21" s="19" t="s">
        <v>552</v>
      </c>
      <c r="G21" s="19"/>
      <c r="H21" s="20" t="s">
        <v>708</v>
      </c>
      <c r="I21" s="20" t="s">
        <v>708</v>
      </c>
      <c r="J21" s="19" t="s">
        <v>709</v>
      </c>
      <c r="K21" s="20" t="s">
        <v>556</v>
      </c>
      <c r="L21" s="20"/>
      <c r="M21" s="20" t="s">
        <v>556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549</v>
      </c>
      <c r="C22" s="18" t="s">
        <v>630</v>
      </c>
      <c r="D22" s="18" t="s">
        <v>710</v>
      </c>
      <c r="E22" s="18"/>
      <c r="F22" s="19" t="s">
        <v>560</v>
      </c>
      <c r="G22" s="19"/>
      <c r="H22" s="20" t="s">
        <v>561</v>
      </c>
      <c r="I22" s="20" t="s">
        <v>561</v>
      </c>
      <c r="J22" s="19" t="s">
        <v>562</v>
      </c>
      <c r="K22" s="20" t="s">
        <v>556</v>
      </c>
      <c r="L22" s="20"/>
      <c r="M22" s="20" t="s">
        <v>556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549</v>
      </c>
      <c r="C23" s="18" t="s">
        <v>558</v>
      </c>
      <c r="D23" s="18" t="s">
        <v>711</v>
      </c>
      <c r="E23" s="18"/>
      <c r="F23" s="19" t="s">
        <v>560</v>
      </c>
      <c r="G23" s="19"/>
      <c r="H23" s="20" t="s">
        <v>561</v>
      </c>
      <c r="I23" s="20" t="s">
        <v>561</v>
      </c>
      <c r="J23" s="19" t="s">
        <v>562</v>
      </c>
      <c r="K23" s="20" t="s">
        <v>556</v>
      </c>
      <c r="L23" s="20"/>
      <c r="M23" s="20" t="s">
        <v>556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565</v>
      </c>
      <c r="C24" s="18" t="s">
        <v>570</v>
      </c>
      <c r="D24" s="18" t="s">
        <v>712</v>
      </c>
      <c r="E24" s="18"/>
      <c r="F24" s="19" t="s">
        <v>568</v>
      </c>
      <c r="G24" s="19"/>
      <c r="H24" s="20" t="s">
        <v>569</v>
      </c>
      <c r="I24" s="20" t="s">
        <v>569</v>
      </c>
      <c r="J24" s="19" t="s">
        <v>562</v>
      </c>
      <c r="K24" s="20" t="s">
        <v>594</v>
      </c>
      <c r="L24" s="20"/>
      <c r="M24" s="20" t="s">
        <v>594</v>
      </c>
      <c r="N24" s="20"/>
      <c r="O24" s="18" t="s">
        <v>557</v>
      </c>
      <c r="P24" s="18"/>
      <c r="Q24" s="30"/>
    </row>
    <row r="25" spans="1:17" s="1" customFormat="1" ht="19.5" customHeight="1">
      <c r="A25" s="16"/>
      <c r="B25" s="18" t="s">
        <v>565</v>
      </c>
      <c r="C25" s="18" t="s">
        <v>570</v>
      </c>
      <c r="D25" s="18" t="s">
        <v>713</v>
      </c>
      <c r="E25" s="18"/>
      <c r="F25" s="19" t="s">
        <v>568</v>
      </c>
      <c r="G25" s="19"/>
      <c r="H25" s="20" t="s">
        <v>569</v>
      </c>
      <c r="I25" s="20" t="s">
        <v>569</v>
      </c>
      <c r="J25" s="19" t="s">
        <v>562</v>
      </c>
      <c r="K25" s="20" t="s">
        <v>594</v>
      </c>
      <c r="L25" s="20"/>
      <c r="M25" s="20" t="s">
        <v>594</v>
      </c>
      <c r="N25" s="20"/>
      <c r="O25" s="18" t="s">
        <v>557</v>
      </c>
      <c r="P25" s="18"/>
      <c r="Q25" s="30"/>
    </row>
    <row r="26" spans="1:17" s="1" customFormat="1" ht="19.5" customHeight="1">
      <c r="A26" s="16"/>
      <c r="B26" s="18" t="s">
        <v>572</v>
      </c>
      <c r="C26" s="18" t="s">
        <v>573</v>
      </c>
      <c r="D26" s="18" t="s">
        <v>714</v>
      </c>
      <c r="E26" s="18"/>
      <c r="F26" s="19" t="s">
        <v>568</v>
      </c>
      <c r="G26" s="19"/>
      <c r="H26" s="20" t="s">
        <v>569</v>
      </c>
      <c r="I26" s="20" t="s">
        <v>569</v>
      </c>
      <c r="J26" s="19" t="s">
        <v>562</v>
      </c>
      <c r="K26" s="20" t="s">
        <v>556</v>
      </c>
      <c r="L26" s="20"/>
      <c r="M26" s="20" t="s">
        <v>556</v>
      </c>
      <c r="N26" s="20"/>
      <c r="O26" s="18" t="s">
        <v>557</v>
      </c>
      <c r="P26" s="18"/>
      <c r="Q26" s="30"/>
    </row>
    <row r="27" spans="1:17" s="1" customFormat="1" ht="14.2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8"/>
      <c r="M27" s="22"/>
      <c r="N27" s="28"/>
      <c r="O27" s="22"/>
      <c r="P27" s="28"/>
      <c r="Q27" s="31"/>
    </row>
  </sheetData>
  <sheetProtection/>
  <mergeCells count="60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D25:E25"/>
    <mergeCell ref="K25:L25"/>
    <mergeCell ref="M25:N25"/>
    <mergeCell ref="O25:P25"/>
    <mergeCell ref="D26:E26"/>
    <mergeCell ref="K26:L26"/>
    <mergeCell ref="M26:N26"/>
    <mergeCell ref="O26:P26"/>
    <mergeCell ref="A19:A26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K27" sqref="K27:L27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715</v>
      </c>
      <c r="G4" s="6"/>
      <c r="H4" s="6"/>
      <c r="I4" s="6"/>
      <c r="J4" s="5" t="s">
        <v>519</v>
      </c>
      <c r="K4" s="5"/>
      <c r="L4" s="6" t="s">
        <v>716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701</v>
      </c>
      <c r="G6" s="9"/>
      <c r="H6" s="11"/>
      <c r="I6" s="11"/>
      <c r="J6" s="10" t="s">
        <v>525</v>
      </c>
      <c r="K6" s="10"/>
      <c r="L6" s="23" t="s">
        <v>717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718</v>
      </c>
      <c r="G8" s="9"/>
      <c r="H8" s="11"/>
      <c r="I8" s="11"/>
      <c r="J8" s="10" t="s">
        <v>531</v>
      </c>
      <c r="K8" s="10"/>
      <c r="L8" s="10"/>
      <c r="M8" s="10"/>
      <c r="N8" s="23" t="s">
        <v>717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719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630</v>
      </c>
      <c r="D19" s="18" t="s">
        <v>720</v>
      </c>
      <c r="E19" s="18"/>
      <c r="F19" s="19" t="s">
        <v>560</v>
      </c>
      <c r="G19" s="19"/>
      <c r="H19" s="20" t="s">
        <v>561</v>
      </c>
      <c r="I19" s="20" t="s">
        <v>561</v>
      </c>
      <c r="J19" s="19" t="s">
        <v>562</v>
      </c>
      <c r="K19" s="20" t="s">
        <v>556</v>
      </c>
      <c r="L19" s="20"/>
      <c r="M19" s="20" t="s">
        <v>556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630</v>
      </c>
      <c r="D20" s="18" t="s">
        <v>721</v>
      </c>
      <c r="E20" s="18"/>
      <c r="F20" s="19" t="s">
        <v>560</v>
      </c>
      <c r="G20" s="19"/>
      <c r="H20" s="20" t="s">
        <v>561</v>
      </c>
      <c r="I20" s="20" t="s">
        <v>561</v>
      </c>
      <c r="J20" s="19" t="s">
        <v>562</v>
      </c>
      <c r="K20" s="20" t="s">
        <v>556</v>
      </c>
      <c r="L20" s="20"/>
      <c r="M20" s="20" t="s">
        <v>556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630</v>
      </c>
      <c r="D21" s="18" t="s">
        <v>722</v>
      </c>
      <c r="E21" s="18"/>
      <c r="F21" s="19" t="s">
        <v>560</v>
      </c>
      <c r="G21" s="19"/>
      <c r="H21" s="20" t="s">
        <v>561</v>
      </c>
      <c r="I21" s="20" t="s">
        <v>561</v>
      </c>
      <c r="J21" s="19" t="s">
        <v>562</v>
      </c>
      <c r="K21" s="20" t="s">
        <v>556</v>
      </c>
      <c r="L21" s="20"/>
      <c r="M21" s="20" t="s">
        <v>556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549</v>
      </c>
      <c r="C22" s="18" t="s">
        <v>550</v>
      </c>
      <c r="D22" s="18" t="s">
        <v>723</v>
      </c>
      <c r="E22" s="18"/>
      <c r="F22" s="19" t="s">
        <v>552</v>
      </c>
      <c r="G22" s="19"/>
      <c r="H22" s="20" t="s">
        <v>724</v>
      </c>
      <c r="I22" s="20" t="s">
        <v>725</v>
      </c>
      <c r="J22" s="19" t="s">
        <v>709</v>
      </c>
      <c r="K22" s="20" t="s">
        <v>556</v>
      </c>
      <c r="L22" s="20"/>
      <c r="M22" s="20" t="s">
        <v>556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549</v>
      </c>
      <c r="C23" s="18" t="s">
        <v>630</v>
      </c>
      <c r="D23" s="18" t="s">
        <v>726</v>
      </c>
      <c r="E23" s="18"/>
      <c r="F23" s="19" t="s">
        <v>560</v>
      </c>
      <c r="G23" s="19"/>
      <c r="H23" s="20" t="s">
        <v>561</v>
      </c>
      <c r="I23" s="20" t="s">
        <v>561</v>
      </c>
      <c r="J23" s="19" t="s">
        <v>562</v>
      </c>
      <c r="K23" s="20" t="s">
        <v>556</v>
      </c>
      <c r="L23" s="20"/>
      <c r="M23" s="20" t="s">
        <v>556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565</v>
      </c>
      <c r="C24" s="18" t="s">
        <v>570</v>
      </c>
      <c r="D24" s="18" t="s">
        <v>727</v>
      </c>
      <c r="E24" s="18"/>
      <c r="F24" s="19" t="s">
        <v>568</v>
      </c>
      <c r="G24" s="19"/>
      <c r="H24" s="20" t="s">
        <v>569</v>
      </c>
      <c r="I24" s="20" t="s">
        <v>569</v>
      </c>
      <c r="J24" s="19" t="s">
        <v>562</v>
      </c>
      <c r="K24" s="20" t="s">
        <v>612</v>
      </c>
      <c r="L24" s="20"/>
      <c r="M24" s="20" t="s">
        <v>612</v>
      </c>
      <c r="N24" s="20"/>
      <c r="O24" s="18" t="s">
        <v>557</v>
      </c>
      <c r="P24" s="18"/>
      <c r="Q24" s="30"/>
    </row>
    <row r="25" spans="1:17" s="1" customFormat="1" ht="19.5" customHeight="1">
      <c r="A25" s="16"/>
      <c r="B25" s="18" t="s">
        <v>565</v>
      </c>
      <c r="C25" s="18" t="s">
        <v>570</v>
      </c>
      <c r="D25" s="18" t="s">
        <v>728</v>
      </c>
      <c r="E25" s="18"/>
      <c r="F25" s="19" t="s">
        <v>568</v>
      </c>
      <c r="G25" s="19"/>
      <c r="H25" s="20" t="s">
        <v>569</v>
      </c>
      <c r="I25" s="20" t="s">
        <v>569</v>
      </c>
      <c r="J25" s="19" t="s">
        <v>562</v>
      </c>
      <c r="K25" s="20" t="s">
        <v>612</v>
      </c>
      <c r="L25" s="20"/>
      <c r="M25" s="20" t="s">
        <v>612</v>
      </c>
      <c r="N25" s="20"/>
      <c r="O25" s="18" t="s">
        <v>557</v>
      </c>
      <c r="P25" s="18"/>
      <c r="Q25" s="30"/>
    </row>
    <row r="26" spans="1:17" s="1" customFormat="1" ht="19.5" customHeight="1">
      <c r="A26" s="16"/>
      <c r="B26" s="18" t="s">
        <v>565</v>
      </c>
      <c r="C26" s="18" t="s">
        <v>570</v>
      </c>
      <c r="D26" s="18" t="s">
        <v>729</v>
      </c>
      <c r="E26" s="18"/>
      <c r="F26" s="19" t="s">
        <v>568</v>
      </c>
      <c r="G26" s="19"/>
      <c r="H26" s="20" t="s">
        <v>569</v>
      </c>
      <c r="I26" s="20" t="s">
        <v>569</v>
      </c>
      <c r="J26" s="19" t="s">
        <v>562</v>
      </c>
      <c r="K26" s="20" t="s">
        <v>612</v>
      </c>
      <c r="L26" s="20"/>
      <c r="M26" s="20" t="s">
        <v>612</v>
      </c>
      <c r="N26" s="20"/>
      <c r="O26" s="18" t="s">
        <v>557</v>
      </c>
      <c r="P26" s="18"/>
      <c r="Q26" s="30"/>
    </row>
    <row r="27" spans="1:17" s="1" customFormat="1" ht="19.5" customHeight="1">
      <c r="A27" s="16"/>
      <c r="B27" s="18" t="s">
        <v>565</v>
      </c>
      <c r="C27" s="18" t="s">
        <v>570</v>
      </c>
      <c r="D27" s="18" t="s">
        <v>730</v>
      </c>
      <c r="E27" s="18"/>
      <c r="F27" s="19" t="s">
        <v>568</v>
      </c>
      <c r="G27" s="19"/>
      <c r="H27" s="20" t="s">
        <v>569</v>
      </c>
      <c r="I27" s="20" t="s">
        <v>569</v>
      </c>
      <c r="J27" s="19" t="s">
        <v>562</v>
      </c>
      <c r="K27" s="20" t="s">
        <v>556</v>
      </c>
      <c r="L27" s="20"/>
      <c r="M27" s="20" t="s">
        <v>556</v>
      </c>
      <c r="N27" s="20"/>
      <c r="O27" s="18" t="s">
        <v>557</v>
      </c>
      <c r="P27" s="18"/>
      <c r="Q27" s="30"/>
    </row>
    <row r="28" spans="1:17" s="1" customFormat="1" ht="19.5" customHeight="1">
      <c r="A28" s="16"/>
      <c r="B28" s="18" t="s">
        <v>565</v>
      </c>
      <c r="C28" s="18" t="s">
        <v>570</v>
      </c>
      <c r="D28" s="18" t="s">
        <v>731</v>
      </c>
      <c r="E28" s="18"/>
      <c r="F28" s="19" t="s">
        <v>568</v>
      </c>
      <c r="G28" s="19"/>
      <c r="H28" s="20" t="s">
        <v>569</v>
      </c>
      <c r="I28" s="20" t="s">
        <v>569</v>
      </c>
      <c r="J28" s="19" t="s">
        <v>562</v>
      </c>
      <c r="K28" s="20" t="s">
        <v>612</v>
      </c>
      <c r="L28" s="20"/>
      <c r="M28" s="20" t="s">
        <v>612</v>
      </c>
      <c r="N28" s="20"/>
      <c r="O28" s="18" t="s">
        <v>557</v>
      </c>
      <c r="P28" s="18"/>
      <c r="Q28" s="30"/>
    </row>
    <row r="29" spans="1:17" s="1" customFormat="1" ht="19.5" customHeight="1">
      <c r="A29" s="16"/>
      <c r="B29" s="18" t="s">
        <v>572</v>
      </c>
      <c r="C29" s="18" t="s">
        <v>573</v>
      </c>
      <c r="D29" s="18" t="s">
        <v>714</v>
      </c>
      <c r="E29" s="18"/>
      <c r="F29" s="19" t="s">
        <v>568</v>
      </c>
      <c r="G29" s="19"/>
      <c r="H29" s="20" t="s">
        <v>569</v>
      </c>
      <c r="I29" s="20" t="s">
        <v>569</v>
      </c>
      <c r="J29" s="19" t="s">
        <v>562</v>
      </c>
      <c r="K29" s="20" t="s">
        <v>556</v>
      </c>
      <c r="L29" s="20"/>
      <c r="M29" s="20" t="s">
        <v>556</v>
      </c>
      <c r="N29" s="20"/>
      <c r="O29" s="18" t="s">
        <v>557</v>
      </c>
      <c r="P29" s="18"/>
      <c r="Q29" s="30"/>
    </row>
    <row r="30" spans="1:17" s="1" customFormat="1" ht="14.2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8"/>
      <c r="M30" s="22"/>
      <c r="N30" s="28"/>
      <c r="O30" s="22"/>
      <c r="P30" s="28"/>
      <c r="Q30" s="31"/>
    </row>
  </sheetData>
  <sheetProtection/>
  <mergeCells count="72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D25:E25"/>
    <mergeCell ref="K25:L25"/>
    <mergeCell ref="M25:N25"/>
    <mergeCell ref="O25:P25"/>
    <mergeCell ref="D26:E26"/>
    <mergeCell ref="K26:L26"/>
    <mergeCell ref="M26:N26"/>
    <mergeCell ref="O26:P26"/>
    <mergeCell ref="D27:E27"/>
    <mergeCell ref="K27:L27"/>
    <mergeCell ref="M27:N27"/>
    <mergeCell ref="O27:P27"/>
    <mergeCell ref="D28:E28"/>
    <mergeCell ref="K28:L28"/>
    <mergeCell ref="M28:N28"/>
    <mergeCell ref="O28:P28"/>
    <mergeCell ref="D29:E29"/>
    <mergeCell ref="K29:L29"/>
    <mergeCell ref="M29:N29"/>
    <mergeCell ref="O29:P29"/>
    <mergeCell ref="A19:A29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6">
      <selection activeCell="F43" sqref="F43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732</v>
      </c>
      <c r="G4" s="6"/>
      <c r="H4" s="6"/>
      <c r="I4" s="6"/>
      <c r="J4" s="5" t="s">
        <v>519</v>
      </c>
      <c r="K4" s="5"/>
      <c r="L4" s="6" t="s">
        <v>733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701</v>
      </c>
      <c r="G6" s="9"/>
      <c r="H6" s="11"/>
      <c r="I6" s="11"/>
      <c r="J6" s="10" t="s">
        <v>525</v>
      </c>
      <c r="K6" s="10"/>
      <c r="L6" s="23" t="s">
        <v>600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718</v>
      </c>
      <c r="G8" s="9"/>
      <c r="H8" s="11"/>
      <c r="I8" s="11"/>
      <c r="J8" s="10" t="s">
        <v>531</v>
      </c>
      <c r="K8" s="10"/>
      <c r="L8" s="10"/>
      <c r="M8" s="10"/>
      <c r="N8" s="23" t="s">
        <v>600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734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558</v>
      </c>
      <c r="D19" s="18" t="s">
        <v>735</v>
      </c>
      <c r="E19" s="18"/>
      <c r="F19" s="19" t="s">
        <v>560</v>
      </c>
      <c r="G19" s="19"/>
      <c r="H19" s="20" t="s">
        <v>561</v>
      </c>
      <c r="I19" s="20" t="s">
        <v>561</v>
      </c>
      <c r="J19" s="19" t="s">
        <v>562</v>
      </c>
      <c r="K19" s="20" t="s">
        <v>563</v>
      </c>
      <c r="L19" s="20"/>
      <c r="M19" s="20" t="s">
        <v>563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558</v>
      </c>
      <c r="D20" s="18" t="s">
        <v>736</v>
      </c>
      <c r="E20" s="18"/>
      <c r="F20" s="19" t="s">
        <v>560</v>
      </c>
      <c r="G20" s="19"/>
      <c r="H20" s="20" t="s">
        <v>561</v>
      </c>
      <c r="I20" s="20" t="s">
        <v>561</v>
      </c>
      <c r="J20" s="19" t="s">
        <v>562</v>
      </c>
      <c r="K20" s="20" t="s">
        <v>556</v>
      </c>
      <c r="L20" s="20"/>
      <c r="M20" s="20" t="s">
        <v>556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550</v>
      </c>
      <c r="D21" s="18" t="s">
        <v>737</v>
      </c>
      <c r="E21" s="18"/>
      <c r="F21" s="19" t="s">
        <v>560</v>
      </c>
      <c r="G21" s="19"/>
      <c r="H21" s="20" t="s">
        <v>738</v>
      </c>
      <c r="I21" s="20" t="s">
        <v>738</v>
      </c>
      <c r="J21" s="19" t="s">
        <v>739</v>
      </c>
      <c r="K21" s="20" t="s">
        <v>563</v>
      </c>
      <c r="L21" s="20"/>
      <c r="M21" s="20" t="s">
        <v>563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565</v>
      </c>
      <c r="C22" s="18" t="s">
        <v>570</v>
      </c>
      <c r="D22" s="18" t="s">
        <v>740</v>
      </c>
      <c r="E22" s="18"/>
      <c r="F22" s="19" t="s">
        <v>560</v>
      </c>
      <c r="G22" s="19"/>
      <c r="H22" s="20" t="s">
        <v>561</v>
      </c>
      <c r="I22" s="20" t="s">
        <v>561</v>
      </c>
      <c r="J22" s="19" t="s">
        <v>562</v>
      </c>
      <c r="K22" s="20" t="s">
        <v>594</v>
      </c>
      <c r="L22" s="20"/>
      <c r="M22" s="20" t="s">
        <v>594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565</v>
      </c>
      <c r="C23" s="18" t="s">
        <v>570</v>
      </c>
      <c r="D23" s="18" t="s">
        <v>741</v>
      </c>
      <c r="E23" s="18"/>
      <c r="F23" s="19" t="s">
        <v>552</v>
      </c>
      <c r="G23" s="19"/>
      <c r="H23" s="20" t="s">
        <v>569</v>
      </c>
      <c r="I23" s="20" t="s">
        <v>569</v>
      </c>
      <c r="J23" s="19" t="s">
        <v>562</v>
      </c>
      <c r="K23" s="20" t="s">
        <v>594</v>
      </c>
      <c r="L23" s="20"/>
      <c r="M23" s="20" t="s">
        <v>594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572</v>
      </c>
      <c r="C24" s="18" t="s">
        <v>573</v>
      </c>
      <c r="D24" s="18" t="s">
        <v>714</v>
      </c>
      <c r="E24" s="18"/>
      <c r="F24" s="19" t="s">
        <v>568</v>
      </c>
      <c r="G24" s="19"/>
      <c r="H24" s="20" t="s">
        <v>569</v>
      </c>
      <c r="I24" s="20" t="s">
        <v>569</v>
      </c>
      <c r="J24" s="19" t="s">
        <v>562</v>
      </c>
      <c r="K24" s="20" t="s">
        <v>556</v>
      </c>
      <c r="L24" s="20"/>
      <c r="M24" s="20" t="s">
        <v>556</v>
      </c>
      <c r="N24" s="20"/>
      <c r="O24" s="18" t="s">
        <v>557</v>
      </c>
      <c r="P24" s="18"/>
      <c r="Q24" s="30"/>
    </row>
    <row r="25" spans="1:17" s="1" customFormat="1" ht="14.2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8"/>
      <c r="M25" s="22"/>
      <c r="N25" s="28"/>
      <c r="O25" s="22"/>
      <c r="P25" s="28"/>
      <c r="Q25" s="31"/>
    </row>
  </sheetData>
  <sheetProtection/>
  <mergeCells count="52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A19:A24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6">
      <selection activeCell="H34" sqref="H34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742</v>
      </c>
      <c r="G4" s="6"/>
      <c r="H4" s="6"/>
      <c r="I4" s="6"/>
      <c r="J4" s="5" t="s">
        <v>519</v>
      </c>
      <c r="K4" s="5"/>
      <c r="L4" s="6" t="s">
        <v>743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701</v>
      </c>
      <c r="G6" s="9"/>
      <c r="H6" s="11"/>
      <c r="I6" s="11"/>
      <c r="J6" s="10" t="s">
        <v>525</v>
      </c>
      <c r="K6" s="10"/>
      <c r="L6" s="23" t="s">
        <v>744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718</v>
      </c>
      <c r="G8" s="9"/>
      <c r="H8" s="11"/>
      <c r="I8" s="11"/>
      <c r="J8" s="10" t="s">
        <v>531</v>
      </c>
      <c r="K8" s="10"/>
      <c r="L8" s="10"/>
      <c r="M8" s="10"/>
      <c r="N8" s="23" t="s">
        <v>744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745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630</v>
      </c>
      <c r="D19" s="18" t="s">
        <v>746</v>
      </c>
      <c r="E19" s="18"/>
      <c r="F19" s="19" t="s">
        <v>560</v>
      </c>
      <c r="G19" s="19"/>
      <c r="H19" s="20" t="s">
        <v>561</v>
      </c>
      <c r="I19" s="20" t="s">
        <v>561</v>
      </c>
      <c r="J19" s="19" t="s">
        <v>562</v>
      </c>
      <c r="K19" s="20" t="s">
        <v>563</v>
      </c>
      <c r="L19" s="20"/>
      <c r="M19" s="20" t="s">
        <v>563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630</v>
      </c>
      <c r="D20" s="18" t="s">
        <v>747</v>
      </c>
      <c r="E20" s="18"/>
      <c r="F20" s="19" t="s">
        <v>560</v>
      </c>
      <c r="G20" s="19"/>
      <c r="H20" s="20" t="s">
        <v>561</v>
      </c>
      <c r="I20" s="20" t="s">
        <v>561</v>
      </c>
      <c r="J20" s="19" t="s">
        <v>562</v>
      </c>
      <c r="K20" s="20" t="s">
        <v>556</v>
      </c>
      <c r="L20" s="20"/>
      <c r="M20" s="20" t="s">
        <v>556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550</v>
      </c>
      <c r="D21" s="18" t="s">
        <v>748</v>
      </c>
      <c r="E21" s="18"/>
      <c r="F21" s="19" t="s">
        <v>552</v>
      </c>
      <c r="G21" s="19"/>
      <c r="H21" s="20" t="s">
        <v>749</v>
      </c>
      <c r="I21" s="20" t="s">
        <v>749</v>
      </c>
      <c r="J21" s="19" t="s">
        <v>709</v>
      </c>
      <c r="K21" s="20" t="s">
        <v>563</v>
      </c>
      <c r="L21" s="20"/>
      <c r="M21" s="20" t="s">
        <v>563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565</v>
      </c>
      <c r="C22" s="18" t="s">
        <v>570</v>
      </c>
      <c r="D22" s="18" t="s">
        <v>750</v>
      </c>
      <c r="E22" s="18"/>
      <c r="F22" s="19" t="s">
        <v>552</v>
      </c>
      <c r="G22" s="19"/>
      <c r="H22" s="20" t="s">
        <v>569</v>
      </c>
      <c r="I22" s="20" t="s">
        <v>569</v>
      </c>
      <c r="J22" s="19" t="s">
        <v>562</v>
      </c>
      <c r="K22" s="20" t="s">
        <v>594</v>
      </c>
      <c r="L22" s="20"/>
      <c r="M22" s="20" t="s">
        <v>594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565</v>
      </c>
      <c r="C23" s="18" t="s">
        <v>570</v>
      </c>
      <c r="D23" s="18" t="s">
        <v>751</v>
      </c>
      <c r="E23" s="18"/>
      <c r="F23" s="19" t="s">
        <v>552</v>
      </c>
      <c r="G23" s="19"/>
      <c r="H23" s="20" t="s">
        <v>569</v>
      </c>
      <c r="I23" s="20" t="s">
        <v>569</v>
      </c>
      <c r="J23" s="19" t="s">
        <v>562</v>
      </c>
      <c r="K23" s="20" t="s">
        <v>594</v>
      </c>
      <c r="L23" s="20"/>
      <c r="M23" s="20" t="s">
        <v>594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572</v>
      </c>
      <c r="C24" s="18" t="s">
        <v>573</v>
      </c>
      <c r="D24" s="18" t="s">
        <v>714</v>
      </c>
      <c r="E24" s="18"/>
      <c r="F24" s="19" t="s">
        <v>552</v>
      </c>
      <c r="G24" s="19"/>
      <c r="H24" s="20" t="s">
        <v>569</v>
      </c>
      <c r="I24" s="20" t="s">
        <v>569</v>
      </c>
      <c r="J24" s="19" t="s">
        <v>562</v>
      </c>
      <c r="K24" s="20" t="s">
        <v>556</v>
      </c>
      <c r="L24" s="20"/>
      <c r="M24" s="20" t="s">
        <v>556</v>
      </c>
      <c r="N24" s="20"/>
      <c r="O24" s="18" t="s">
        <v>557</v>
      </c>
      <c r="P24" s="18"/>
      <c r="Q24" s="30"/>
    </row>
    <row r="25" spans="1:17" s="1" customFormat="1" ht="14.2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8"/>
      <c r="M25" s="22"/>
      <c r="N25" s="28"/>
      <c r="O25" s="22"/>
      <c r="P25" s="28"/>
      <c r="Q25" s="31"/>
    </row>
  </sheetData>
  <sheetProtection/>
  <mergeCells count="52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A19:A24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D21" sqref="D21:E21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752</v>
      </c>
      <c r="G4" s="6"/>
      <c r="H4" s="6"/>
      <c r="I4" s="6"/>
      <c r="J4" s="5" t="s">
        <v>519</v>
      </c>
      <c r="K4" s="5"/>
      <c r="L4" s="6" t="s">
        <v>753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701</v>
      </c>
      <c r="G6" s="9"/>
      <c r="H6" s="11"/>
      <c r="I6" s="11"/>
      <c r="J6" s="10" t="s">
        <v>525</v>
      </c>
      <c r="K6" s="10"/>
      <c r="L6" s="23" t="s">
        <v>754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718</v>
      </c>
      <c r="G8" s="9"/>
      <c r="H8" s="11"/>
      <c r="I8" s="11"/>
      <c r="J8" s="10" t="s">
        <v>531</v>
      </c>
      <c r="K8" s="10"/>
      <c r="L8" s="10"/>
      <c r="M8" s="10"/>
      <c r="N8" s="23" t="s">
        <v>754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755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550</v>
      </c>
      <c r="D19" s="18" t="s">
        <v>756</v>
      </c>
      <c r="E19" s="18"/>
      <c r="F19" s="19" t="s">
        <v>552</v>
      </c>
      <c r="G19" s="19"/>
      <c r="H19" s="20" t="s">
        <v>757</v>
      </c>
      <c r="I19" s="20" t="s">
        <v>758</v>
      </c>
      <c r="J19" s="19" t="s">
        <v>709</v>
      </c>
      <c r="K19" s="20" t="s">
        <v>556</v>
      </c>
      <c r="L19" s="20"/>
      <c r="M19" s="20" t="s">
        <v>556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630</v>
      </c>
      <c r="D20" s="18" t="s">
        <v>759</v>
      </c>
      <c r="E20" s="18"/>
      <c r="F20" s="19" t="s">
        <v>560</v>
      </c>
      <c r="G20" s="19"/>
      <c r="H20" s="20" t="s">
        <v>561</v>
      </c>
      <c r="I20" s="20" t="s">
        <v>561</v>
      </c>
      <c r="J20" s="19" t="s">
        <v>562</v>
      </c>
      <c r="K20" s="20" t="s">
        <v>563</v>
      </c>
      <c r="L20" s="20"/>
      <c r="M20" s="20" t="s">
        <v>563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649</v>
      </c>
      <c r="D21" s="18" t="s">
        <v>756</v>
      </c>
      <c r="E21" s="18"/>
      <c r="F21" s="19" t="s">
        <v>560</v>
      </c>
      <c r="G21" s="19"/>
      <c r="H21" s="20" t="s">
        <v>561</v>
      </c>
      <c r="I21" s="20" t="s">
        <v>561</v>
      </c>
      <c r="J21" s="19" t="s">
        <v>562</v>
      </c>
      <c r="K21" s="20" t="s">
        <v>563</v>
      </c>
      <c r="L21" s="20"/>
      <c r="M21" s="20" t="s">
        <v>563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565</v>
      </c>
      <c r="C22" s="18" t="s">
        <v>570</v>
      </c>
      <c r="D22" s="18" t="s">
        <v>760</v>
      </c>
      <c r="E22" s="18"/>
      <c r="F22" s="19" t="s">
        <v>568</v>
      </c>
      <c r="G22" s="19"/>
      <c r="H22" s="20" t="s">
        <v>569</v>
      </c>
      <c r="I22" s="20" t="s">
        <v>569</v>
      </c>
      <c r="J22" s="19" t="s">
        <v>562</v>
      </c>
      <c r="K22" s="20" t="s">
        <v>590</v>
      </c>
      <c r="L22" s="20"/>
      <c r="M22" s="20" t="s">
        <v>594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572</v>
      </c>
      <c r="C23" s="18" t="s">
        <v>573</v>
      </c>
      <c r="D23" s="18" t="s">
        <v>714</v>
      </c>
      <c r="E23" s="18"/>
      <c r="F23" s="19" t="s">
        <v>568</v>
      </c>
      <c r="G23" s="19"/>
      <c r="H23" s="20" t="s">
        <v>569</v>
      </c>
      <c r="I23" s="20" t="s">
        <v>569</v>
      </c>
      <c r="J23" s="19" t="s">
        <v>562</v>
      </c>
      <c r="K23" s="20" t="s">
        <v>556</v>
      </c>
      <c r="L23" s="20"/>
      <c r="M23" s="20" t="s">
        <v>556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565</v>
      </c>
      <c r="C24" s="18" t="s">
        <v>596</v>
      </c>
      <c r="D24" s="18" t="s">
        <v>622</v>
      </c>
      <c r="E24" s="18"/>
      <c r="F24" s="19" t="s">
        <v>592</v>
      </c>
      <c r="G24" s="19"/>
      <c r="H24" s="20"/>
      <c r="I24" s="20" t="s">
        <v>612</v>
      </c>
      <c r="J24" s="19"/>
      <c r="K24" s="20"/>
      <c r="L24" s="20"/>
      <c r="M24" s="20" t="s">
        <v>594</v>
      </c>
      <c r="N24" s="20"/>
      <c r="O24" s="18" t="s">
        <v>557</v>
      </c>
      <c r="P24" s="18"/>
      <c r="Q24" s="30"/>
    </row>
    <row r="25" spans="1:17" s="1" customFormat="1" ht="14.2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8"/>
      <c r="M25" s="22"/>
      <c r="N25" s="28"/>
      <c r="O25" s="22"/>
      <c r="P25" s="28"/>
      <c r="Q25" s="31"/>
    </row>
  </sheetData>
  <sheetProtection/>
  <mergeCells count="52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A19:A24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C10" sqref="C10:I16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515</v>
      </c>
      <c r="C4" s="6" t="s">
        <v>516</v>
      </c>
      <c r="D4" s="6"/>
      <c r="E4" s="5" t="s">
        <v>517</v>
      </c>
      <c r="F4" s="6" t="s">
        <v>761</v>
      </c>
      <c r="G4" s="6"/>
      <c r="H4" s="6"/>
      <c r="I4" s="6"/>
      <c r="J4" s="5" t="s">
        <v>519</v>
      </c>
      <c r="K4" s="5"/>
      <c r="L4" s="6" t="s">
        <v>762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521</v>
      </c>
      <c r="C6" s="9" t="s">
        <v>522</v>
      </c>
      <c r="D6" s="9"/>
      <c r="E6" s="10" t="s">
        <v>523</v>
      </c>
      <c r="F6" s="9" t="s">
        <v>701</v>
      </c>
      <c r="G6" s="9"/>
      <c r="H6" s="11"/>
      <c r="I6" s="11"/>
      <c r="J6" s="10" t="s">
        <v>525</v>
      </c>
      <c r="K6" s="10"/>
      <c r="L6" s="23" t="s">
        <v>763</v>
      </c>
      <c r="M6" s="23"/>
      <c r="N6" s="23"/>
      <c r="O6" s="23"/>
      <c r="P6" s="24" t="s">
        <v>527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528</v>
      </c>
      <c r="C8" s="9">
        <v>10</v>
      </c>
      <c r="D8" s="9"/>
      <c r="E8" s="10" t="s">
        <v>529</v>
      </c>
      <c r="F8" s="9" t="s">
        <v>718</v>
      </c>
      <c r="G8" s="9"/>
      <c r="H8" s="11"/>
      <c r="I8" s="11"/>
      <c r="J8" s="10" t="s">
        <v>531</v>
      </c>
      <c r="K8" s="10"/>
      <c r="L8" s="10"/>
      <c r="M8" s="10"/>
      <c r="N8" s="23" t="s">
        <v>763</v>
      </c>
      <c r="O8" s="23"/>
      <c r="P8" s="24" t="s">
        <v>527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532</v>
      </c>
      <c r="C10" s="15" t="s">
        <v>764</v>
      </c>
      <c r="D10" s="15"/>
      <c r="E10" s="15"/>
      <c r="F10" s="15"/>
      <c r="G10" s="15"/>
      <c r="H10" s="15"/>
      <c r="I10" s="15"/>
      <c r="J10" s="10" t="s">
        <v>534</v>
      </c>
      <c r="K10" s="10"/>
      <c r="L10" s="10"/>
      <c r="M10" s="10"/>
      <c r="N10" s="23"/>
      <c r="O10" s="23"/>
      <c r="P10" s="24" t="s">
        <v>527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535</v>
      </c>
      <c r="K12" s="10"/>
      <c r="L12" s="10"/>
      <c r="M12" s="10"/>
      <c r="N12" s="23"/>
      <c r="O12" s="23"/>
      <c r="P12" s="24" t="s">
        <v>527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536</v>
      </c>
      <c r="K14" s="10"/>
      <c r="L14" s="10"/>
      <c r="M14" s="10"/>
      <c r="N14" s="23"/>
      <c r="O14" s="23"/>
      <c r="P14" s="24" t="s">
        <v>527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537</v>
      </c>
      <c r="K16" s="10"/>
      <c r="L16" s="10"/>
      <c r="M16" s="10"/>
      <c r="N16" s="23"/>
      <c r="O16" s="23"/>
      <c r="P16" s="24" t="s">
        <v>527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538</v>
      </c>
      <c r="C18" s="17" t="s">
        <v>539</v>
      </c>
      <c r="D18" s="17" t="s">
        <v>540</v>
      </c>
      <c r="E18" s="17"/>
      <c r="F18" s="17" t="s">
        <v>541</v>
      </c>
      <c r="G18" s="17" t="s">
        <v>542</v>
      </c>
      <c r="H18" s="17" t="s">
        <v>543</v>
      </c>
      <c r="I18" s="17" t="s">
        <v>544</v>
      </c>
      <c r="J18" s="17" t="s">
        <v>545</v>
      </c>
      <c r="K18" s="17" t="s">
        <v>546</v>
      </c>
      <c r="L18" s="17"/>
      <c r="M18" s="17" t="s">
        <v>547</v>
      </c>
      <c r="N18" s="17"/>
      <c r="O18" s="17" t="s">
        <v>548</v>
      </c>
      <c r="P18" s="17"/>
      <c r="Q18" s="30"/>
    </row>
    <row r="19" spans="1:17" s="1" customFormat="1" ht="19.5" customHeight="1">
      <c r="A19" s="16"/>
      <c r="B19" s="18" t="s">
        <v>549</v>
      </c>
      <c r="C19" s="18" t="s">
        <v>550</v>
      </c>
      <c r="D19" s="18" t="s">
        <v>765</v>
      </c>
      <c r="E19" s="18"/>
      <c r="F19" s="19" t="s">
        <v>560</v>
      </c>
      <c r="G19" s="19"/>
      <c r="H19" s="20" t="s">
        <v>585</v>
      </c>
      <c r="I19" s="20" t="s">
        <v>585</v>
      </c>
      <c r="J19" s="19" t="s">
        <v>709</v>
      </c>
      <c r="K19" s="20" t="s">
        <v>556</v>
      </c>
      <c r="L19" s="20"/>
      <c r="M19" s="20" t="s">
        <v>556</v>
      </c>
      <c r="N19" s="20"/>
      <c r="O19" s="18" t="s">
        <v>557</v>
      </c>
      <c r="P19" s="18"/>
      <c r="Q19" s="30"/>
    </row>
    <row r="20" spans="1:17" s="1" customFormat="1" ht="19.5" customHeight="1">
      <c r="A20" s="16"/>
      <c r="B20" s="18" t="s">
        <v>549</v>
      </c>
      <c r="C20" s="18" t="s">
        <v>550</v>
      </c>
      <c r="D20" s="18" t="s">
        <v>766</v>
      </c>
      <c r="E20" s="18"/>
      <c r="F20" s="19" t="s">
        <v>560</v>
      </c>
      <c r="G20" s="19"/>
      <c r="H20" s="20" t="s">
        <v>767</v>
      </c>
      <c r="I20" s="20" t="s">
        <v>590</v>
      </c>
      <c r="J20" s="19" t="s">
        <v>709</v>
      </c>
      <c r="K20" s="20" t="s">
        <v>612</v>
      </c>
      <c r="L20" s="20"/>
      <c r="M20" s="20" t="s">
        <v>556</v>
      </c>
      <c r="N20" s="20"/>
      <c r="O20" s="18" t="s">
        <v>557</v>
      </c>
      <c r="P20" s="18"/>
      <c r="Q20" s="30"/>
    </row>
    <row r="21" spans="1:17" s="1" customFormat="1" ht="19.5" customHeight="1">
      <c r="A21" s="16"/>
      <c r="B21" s="18" t="s">
        <v>549</v>
      </c>
      <c r="C21" s="18" t="s">
        <v>630</v>
      </c>
      <c r="D21" s="18" t="s">
        <v>768</v>
      </c>
      <c r="E21" s="18"/>
      <c r="F21" s="19" t="s">
        <v>560</v>
      </c>
      <c r="G21" s="19"/>
      <c r="H21" s="20" t="s">
        <v>561</v>
      </c>
      <c r="I21" s="20" t="s">
        <v>561</v>
      </c>
      <c r="J21" s="19" t="s">
        <v>562</v>
      </c>
      <c r="K21" s="20" t="s">
        <v>556</v>
      </c>
      <c r="L21" s="20"/>
      <c r="M21" s="20" t="s">
        <v>556</v>
      </c>
      <c r="N21" s="20"/>
      <c r="O21" s="18" t="s">
        <v>557</v>
      </c>
      <c r="P21" s="18"/>
      <c r="Q21" s="30"/>
    </row>
    <row r="22" spans="1:17" s="1" customFormat="1" ht="19.5" customHeight="1">
      <c r="A22" s="16"/>
      <c r="B22" s="18" t="s">
        <v>549</v>
      </c>
      <c r="C22" s="18" t="s">
        <v>630</v>
      </c>
      <c r="D22" s="18" t="s">
        <v>769</v>
      </c>
      <c r="E22" s="18"/>
      <c r="F22" s="19" t="s">
        <v>560</v>
      </c>
      <c r="G22" s="19"/>
      <c r="H22" s="20" t="s">
        <v>561</v>
      </c>
      <c r="I22" s="20" t="s">
        <v>561</v>
      </c>
      <c r="J22" s="19" t="s">
        <v>562</v>
      </c>
      <c r="K22" s="20" t="s">
        <v>556</v>
      </c>
      <c r="L22" s="20"/>
      <c r="M22" s="20" t="s">
        <v>556</v>
      </c>
      <c r="N22" s="20"/>
      <c r="O22" s="18" t="s">
        <v>557</v>
      </c>
      <c r="P22" s="18"/>
      <c r="Q22" s="30"/>
    </row>
    <row r="23" spans="1:17" s="1" customFormat="1" ht="19.5" customHeight="1">
      <c r="A23" s="16"/>
      <c r="B23" s="18" t="s">
        <v>549</v>
      </c>
      <c r="C23" s="18" t="s">
        <v>550</v>
      </c>
      <c r="D23" s="18" t="s">
        <v>770</v>
      </c>
      <c r="E23" s="18"/>
      <c r="F23" s="19" t="s">
        <v>568</v>
      </c>
      <c r="G23" s="19"/>
      <c r="H23" s="20" t="s">
        <v>771</v>
      </c>
      <c r="I23" s="20" t="s">
        <v>758</v>
      </c>
      <c r="J23" s="19" t="s">
        <v>709</v>
      </c>
      <c r="K23" s="20" t="s">
        <v>556</v>
      </c>
      <c r="L23" s="20"/>
      <c r="M23" s="20" t="s">
        <v>556</v>
      </c>
      <c r="N23" s="20"/>
      <c r="O23" s="18" t="s">
        <v>557</v>
      </c>
      <c r="P23" s="18"/>
      <c r="Q23" s="30"/>
    </row>
    <row r="24" spans="1:17" s="1" customFormat="1" ht="19.5" customHeight="1">
      <c r="A24" s="16"/>
      <c r="B24" s="18" t="s">
        <v>565</v>
      </c>
      <c r="C24" s="18" t="s">
        <v>570</v>
      </c>
      <c r="D24" s="18" t="s">
        <v>772</v>
      </c>
      <c r="E24" s="18"/>
      <c r="F24" s="19" t="s">
        <v>560</v>
      </c>
      <c r="G24" s="19"/>
      <c r="H24" s="20" t="s">
        <v>561</v>
      </c>
      <c r="I24" s="20" t="s">
        <v>569</v>
      </c>
      <c r="J24" s="19" t="s">
        <v>562</v>
      </c>
      <c r="K24" s="20" t="s">
        <v>594</v>
      </c>
      <c r="L24" s="20"/>
      <c r="M24" s="20" t="s">
        <v>594</v>
      </c>
      <c r="N24" s="20"/>
      <c r="O24" s="18" t="s">
        <v>557</v>
      </c>
      <c r="P24" s="18"/>
      <c r="Q24" s="30"/>
    </row>
    <row r="25" spans="1:17" s="1" customFormat="1" ht="19.5" customHeight="1">
      <c r="A25" s="16"/>
      <c r="B25" s="18" t="s">
        <v>565</v>
      </c>
      <c r="C25" s="18" t="s">
        <v>570</v>
      </c>
      <c r="D25" s="18" t="s">
        <v>730</v>
      </c>
      <c r="E25" s="18"/>
      <c r="F25" s="19" t="s">
        <v>560</v>
      </c>
      <c r="G25" s="19"/>
      <c r="H25" s="20" t="s">
        <v>561</v>
      </c>
      <c r="I25" s="20" t="s">
        <v>561</v>
      </c>
      <c r="J25" s="19" t="s">
        <v>562</v>
      </c>
      <c r="K25" s="20" t="s">
        <v>594</v>
      </c>
      <c r="L25" s="20"/>
      <c r="M25" s="20" t="s">
        <v>594</v>
      </c>
      <c r="N25" s="20"/>
      <c r="O25" s="18" t="s">
        <v>557</v>
      </c>
      <c r="P25" s="18"/>
      <c r="Q25" s="30"/>
    </row>
    <row r="26" spans="1:17" s="1" customFormat="1" ht="19.5" customHeight="1">
      <c r="A26" s="16"/>
      <c r="B26" s="18" t="s">
        <v>572</v>
      </c>
      <c r="C26" s="18" t="s">
        <v>573</v>
      </c>
      <c r="D26" s="18" t="s">
        <v>714</v>
      </c>
      <c r="E26" s="18"/>
      <c r="F26" s="19" t="s">
        <v>552</v>
      </c>
      <c r="G26" s="19"/>
      <c r="H26" s="20" t="s">
        <v>569</v>
      </c>
      <c r="I26" s="20" t="s">
        <v>569</v>
      </c>
      <c r="J26" s="19" t="s">
        <v>562</v>
      </c>
      <c r="K26" s="20" t="s">
        <v>556</v>
      </c>
      <c r="L26" s="20"/>
      <c r="M26" s="20" t="s">
        <v>556</v>
      </c>
      <c r="N26" s="20"/>
      <c r="O26" s="18" t="s">
        <v>557</v>
      </c>
      <c r="P26" s="18"/>
      <c r="Q26" s="30"/>
    </row>
    <row r="27" spans="1:17" s="1" customFormat="1" ht="14.2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8"/>
      <c r="M27" s="22"/>
      <c r="N27" s="28"/>
      <c r="O27" s="22"/>
      <c r="P27" s="28"/>
      <c r="Q27" s="31"/>
    </row>
  </sheetData>
  <sheetProtection/>
  <mergeCells count="60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D25:E25"/>
    <mergeCell ref="K25:L25"/>
    <mergeCell ref="M25:N25"/>
    <mergeCell ref="O25:P25"/>
    <mergeCell ref="D26:E26"/>
    <mergeCell ref="K26:L26"/>
    <mergeCell ref="M26:N26"/>
    <mergeCell ref="O26:P26"/>
    <mergeCell ref="A19:A26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showZeros="0" workbookViewId="0" topLeftCell="A1">
      <pane xSplit="2" ySplit="6" topLeftCell="C13" activePane="bottomRight" state="frozen"/>
      <selection pane="bottomRight" activeCell="E22" sqref="E22"/>
    </sheetView>
  </sheetViews>
  <sheetFormatPr defaultColWidth="23.625" defaultRowHeight="12.75" customHeight="1"/>
  <cols>
    <col min="1" max="1" width="14.125" style="41" customWidth="1"/>
    <col min="2" max="2" width="53.625" style="41" customWidth="1"/>
    <col min="3" max="5" width="15.375" style="41" customWidth="1"/>
    <col min="6" max="255" width="6.875" style="41" customWidth="1"/>
    <col min="256" max="256" width="23.625" style="41" customWidth="1"/>
  </cols>
  <sheetData>
    <row r="1" ht="19.5" customHeight="1">
      <c r="A1" s="42" t="s">
        <v>344</v>
      </c>
    </row>
    <row r="2" spans="1:5" ht="27.75">
      <c r="A2" s="137" t="s">
        <v>345</v>
      </c>
      <c r="B2" s="137"/>
      <c r="C2" s="137"/>
      <c r="D2" s="137"/>
      <c r="E2" s="137"/>
    </row>
    <row r="3" spans="1:5" ht="27.75">
      <c r="A3" s="137" t="s">
        <v>346</v>
      </c>
      <c r="B3" s="137"/>
      <c r="C3" s="137"/>
      <c r="D3" s="137"/>
      <c r="E3" s="137"/>
    </row>
    <row r="4" spans="1:5" ht="19.5" customHeight="1">
      <c r="A4" s="51"/>
      <c r="B4" s="50"/>
      <c r="C4" s="50"/>
      <c r="D4" s="50"/>
      <c r="E4" s="138" t="s">
        <v>313</v>
      </c>
    </row>
    <row r="5" spans="1:5" ht="19.5" customHeight="1">
      <c r="A5" s="63" t="s">
        <v>347</v>
      </c>
      <c r="B5" s="63"/>
      <c r="C5" s="63" t="s">
        <v>348</v>
      </c>
      <c r="D5" s="63"/>
      <c r="E5" s="63"/>
    </row>
    <row r="6" spans="1:5" ht="19.5" customHeight="1">
      <c r="A6" s="63" t="s">
        <v>349</v>
      </c>
      <c r="B6" s="139" t="s">
        <v>350</v>
      </c>
      <c r="C6" s="63" t="s">
        <v>351</v>
      </c>
      <c r="D6" s="63" t="s">
        <v>352</v>
      </c>
      <c r="E6" s="63" t="s">
        <v>353</v>
      </c>
    </row>
    <row r="7" spans="1:7" ht="19.5" customHeight="1">
      <c r="A7" s="54" t="s">
        <v>354</v>
      </c>
      <c r="B7" s="55"/>
      <c r="C7" s="56">
        <f>C8+C24+C28</f>
        <v>7518.445249</v>
      </c>
      <c r="D7" s="56">
        <f>D8+D24+D28</f>
        <v>192.195249</v>
      </c>
      <c r="E7" s="56">
        <f>E8+E24+E28</f>
        <v>7326.25</v>
      </c>
      <c r="F7" s="41">
        <f>D7-'[1]2 一般公共预算支出-无上年数'!$D$7</f>
        <v>15.450570999999997</v>
      </c>
      <c r="G7" s="41">
        <f>E7-'[1]2 一般公共预算支出-无上年数'!E$7</f>
        <v>-1338.8999999999996</v>
      </c>
    </row>
    <row r="8" spans="1:5" ht="19.5" customHeight="1">
      <c r="A8" s="58">
        <v>208</v>
      </c>
      <c r="B8" s="58" t="s">
        <v>355</v>
      </c>
      <c r="C8" s="56">
        <f>SUM(C9:C23)</f>
        <v>6951.480482</v>
      </c>
      <c r="D8" s="56">
        <f>SUM(D9:D23)</f>
        <v>175.230482</v>
      </c>
      <c r="E8" s="56">
        <f>SUM(E9:E23)</f>
        <v>6776.25</v>
      </c>
    </row>
    <row r="9" spans="1:5" ht="19.5" customHeight="1">
      <c r="A9" s="58" t="str">
        <f>MID(B9,1,7)</f>
        <v>2080505</v>
      </c>
      <c r="B9" s="58" t="s">
        <v>356</v>
      </c>
      <c r="C9" s="56">
        <v>11.252239999999999</v>
      </c>
      <c r="D9" s="56">
        <v>11.252239999999999</v>
      </c>
      <c r="E9" s="56">
        <v>0</v>
      </c>
    </row>
    <row r="10" spans="1:5" ht="19.5" customHeight="1">
      <c r="A10" s="58" t="str">
        <f aca="true" t="shared" si="0" ref="A10:A29">MID(B10,1,7)</f>
        <v>2080506</v>
      </c>
      <c r="B10" s="58" t="s">
        <v>357</v>
      </c>
      <c r="C10" s="56">
        <v>5.626119999999999</v>
      </c>
      <c r="D10" s="56">
        <v>5.626119999999999</v>
      </c>
      <c r="E10" s="56">
        <v>0</v>
      </c>
    </row>
    <row r="11" spans="1:5" ht="19.5" customHeight="1">
      <c r="A11" s="58" t="str">
        <f t="shared" si="0"/>
        <v>2080599</v>
      </c>
      <c r="B11" s="58" t="s">
        <v>358</v>
      </c>
      <c r="C11" s="56">
        <v>4.7398489999999995</v>
      </c>
      <c r="D11" s="56">
        <v>4.7398489999999995</v>
      </c>
      <c r="E11" s="56">
        <v>0</v>
      </c>
    </row>
    <row r="12" spans="1:5" ht="19.5" customHeight="1">
      <c r="A12" s="58" t="str">
        <f t="shared" si="0"/>
        <v>2080802</v>
      </c>
      <c r="B12" s="58" t="s">
        <v>359</v>
      </c>
      <c r="C12" s="56">
        <v>500</v>
      </c>
      <c r="D12" s="56">
        <v>0</v>
      </c>
      <c r="E12" s="56">
        <v>500</v>
      </c>
    </row>
    <row r="13" spans="1:5" ht="19.5" customHeight="1">
      <c r="A13" s="58" t="str">
        <f t="shared" si="0"/>
        <v>2080803</v>
      </c>
      <c r="B13" s="58" t="s">
        <v>360</v>
      </c>
      <c r="C13" s="56">
        <v>2500</v>
      </c>
      <c r="D13" s="56">
        <v>0</v>
      </c>
      <c r="E13" s="56">
        <v>2500</v>
      </c>
    </row>
    <row r="14" spans="1:5" ht="19.5" customHeight="1">
      <c r="A14" s="58" t="str">
        <f t="shared" si="0"/>
        <v>2080805</v>
      </c>
      <c r="B14" s="58" t="s">
        <v>361</v>
      </c>
      <c r="C14" s="56">
        <v>692</v>
      </c>
      <c r="D14" s="56">
        <v>0</v>
      </c>
      <c r="E14" s="56">
        <v>692</v>
      </c>
    </row>
    <row r="15" spans="1:5" ht="19.5" customHeight="1">
      <c r="A15" s="58" t="str">
        <f t="shared" si="0"/>
        <v>2080899</v>
      </c>
      <c r="B15" s="58" t="s">
        <v>362</v>
      </c>
      <c r="C15" s="56">
        <v>45</v>
      </c>
      <c r="D15" s="56">
        <v>0</v>
      </c>
      <c r="E15" s="56">
        <v>45</v>
      </c>
    </row>
    <row r="16" spans="1:5" ht="19.5" customHeight="1">
      <c r="A16" s="58" t="str">
        <f t="shared" si="0"/>
        <v>2080901</v>
      </c>
      <c r="B16" s="58" t="s">
        <v>363</v>
      </c>
      <c r="C16" s="56">
        <v>1220</v>
      </c>
      <c r="D16" s="56">
        <v>0</v>
      </c>
      <c r="E16" s="56">
        <v>1220</v>
      </c>
    </row>
    <row r="17" spans="1:5" ht="19.5" customHeight="1">
      <c r="A17" s="58" t="str">
        <f t="shared" si="0"/>
        <v>2080904</v>
      </c>
      <c r="B17" s="58" t="s">
        <v>364</v>
      </c>
      <c r="C17" s="56">
        <v>292.5</v>
      </c>
      <c r="D17" s="56">
        <v>0</v>
      </c>
      <c r="E17" s="56">
        <v>292.5</v>
      </c>
    </row>
    <row r="18" spans="1:5" ht="19.5" customHeight="1">
      <c r="A18" s="58" t="str">
        <f t="shared" si="0"/>
        <v>2080905</v>
      </c>
      <c r="B18" s="58" t="s">
        <v>365</v>
      </c>
      <c r="C18" s="56">
        <v>231</v>
      </c>
      <c r="D18" s="56">
        <v>0</v>
      </c>
      <c r="E18" s="56">
        <v>231</v>
      </c>
    </row>
    <row r="19" spans="1:5" ht="19.5" customHeight="1">
      <c r="A19" s="58" t="str">
        <f t="shared" si="0"/>
        <v>2080999</v>
      </c>
      <c r="B19" s="58" t="s">
        <v>366</v>
      </c>
      <c r="C19" s="56">
        <v>710</v>
      </c>
      <c r="D19" s="56">
        <v>0</v>
      </c>
      <c r="E19" s="56">
        <v>710</v>
      </c>
    </row>
    <row r="20" spans="1:5" ht="19.5" customHeight="1">
      <c r="A20" s="58" t="str">
        <f t="shared" si="0"/>
        <v>2082502</v>
      </c>
      <c r="B20" s="58" t="s">
        <v>367</v>
      </c>
      <c r="C20" s="56">
        <v>500</v>
      </c>
      <c r="D20" s="56">
        <v>0</v>
      </c>
      <c r="E20" s="56">
        <v>500</v>
      </c>
    </row>
    <row r="21" spans="1:5" ht="19.5" customHeight="1">
      <c r="A21" s="58" t="str">
        <f t="shared" si="0"/>
        <v>2082801</v>
      </c>
      <c r="B21" s="58" t="s">
        <v>368</v>
      </c>
      <c r="C21" s="56">
        <v>174.362273</v>
      </c>
      <c r="D21" s="56">
        <v>153.612273</v>
      </c>
      <c r="E21" s="56">
        <v>20.75</v>
      </c>
    </row>
    <row r="22" spans="1:5" ht="19.5" customHeight="1">
      <c r="A22" s="58" t="str">
        <f t="shared" si="0"/>
        <v>2082802</v>
      </c>
      <c r="B22" s="58" t="s">
        <v>369</v>
      </c>
      <c r="C22" s="56">
        <v>35</v>
      </c>
      <c r="D22" s="56">
        <v>0</v>
      </c>
      <c r="E22" s="56">
        <v>35</v>
      </c>
    </row>
    <row r="23" spans="1:5" ht="19.5" customHeight="1">
      <c r="A23" s="58" t="str">
        <f t="shared" si="0"/>
        <v>2082804</v>
      </c>
      <c r="B23" s="58" t="s">
        <v>370</v>
      </c>
      <c r="C23" s="56">
        <v>30</v>
      </c>
      <c r="D23" s="56">
        <v>0</v>
      </c>
      <c r="E23" s="56">
        <v>30</v>
      </c>
    </row>
    <row r="24" spans="1:5" ht="19.5" customHeight="1">
      <c r="A24" s="58">
        <v>210</v>
      </c>
      <c r="B24" s="58" t="s">
        <v>371</v>
      </c>
      <c r="C24" s="56">
        <f>SUM(C25:C27)</f>
        <v>558.525587</v>
      </c>
      <c r="D24" s="56">
        <f>SUM(D25:D27)</f>
        <v>8.525587</v>
      </c>
      <c r="E24" s="56">
        <f>SUM(E25:E27)</f>
        <v>550</v>
      </c>
    </row>
    <row r="25" spans="1:5" ht="19.5" customHeight="1">
      <c r="A25" s="58" t="str">
        <f>MID(B25,1,7)</f>
        <v>2101101</v>
      </c>
      <c r="B25" s="58" t="s">
        <v>372</v>
      </c>
      <c r="C25" s="56">
        <v>6.845586999999999</v>
      </c>
      <c r="D25" s="56">
        <v>6.845586999999999</v>
      </c>
      <c r="E25" s="56">
        <v>0</v>
      </c>
    </row>
    <row r="26" spans="1:5" ht="19.5" customHeight="1">
      <c r="A26" s="58" t="str">
        <f>MID(B26,1,7)</f>
        <v>2101103</v>
      </c>
      <c r="B26" s="58" t="s">
        <v>373</v>
      </c>
      <c r="C26" s="56">
        <v>1.68</v>
      </c>
      <c r="D26" s="56">
        <v>1.68</v>
      </c>
      <c r="E26" s="56">
        <v>0</v>
      </c>
    </row>
    <row r="27" spans="1:5" ht="19.5" customHeight="1">
      <c r="A27" s="58" t="str">
        <f>MID(B27,1,7)</f>
        <v>2101401</v>
      </c>
      <c r="B27" s="58" t="s">
        <v>374</v>
      </c>
      <c r="C27" s="56">
        <v>550</v>
      </c>
      <c r="D27" s="56">
        <v>0</v>
      </c>
      <c r="E27" s="56">
        <v>550</v>
      </c>
    </row>
    <row r="28" spans="1:5" ht="19.5" customHeight="1">
      <c r="A28" s="58">
        <v>221</v>
      </c>
      <c r="B28" s="58" t="s">
        <v>375</v>
      </c>
      <c r="C28" s="56">
        <f>C29</f>
        <v>8.43918</v>
      </c>
      <c r="D28" s="56">
        <f>D29</f>
        <v>8.43918</v>
      </c>
      <c r="E28" s="56">
        <v>0</v>
      </c>
    </row>
    <row r="29" spans="1:5" ht="19.5" customHeight="1">
      <c r="A29" s="58" t="str">
        <f>MID(B29,1,7)</f>
        <v>2210201</v>
      </c>
      <c r="B29" s="58" t="s">
        <v>376</v>
      </c>
      <c r="C29" s="56">
        <v>8.43918</v>
      </c>
      <c r="D29" s="56">
        <v>8.43918</v>
      </c>
      <c r="E29" s="56"/>
    </row>
    <row r="30" spans="1:5" ht="19.5" customHeight="1">
      <c r="A30" s="119" t="s">
        <v>377</v>
      </c>
      <c r="B30" s="43"/>
      <c r="C30" s="43"/>
      <c r="D30" s="43"/>
      <c r="E30" s="43"/>
    </row>
    <row r="31" spans="1:5" ht="12.75" customHeight="1">
      <c r="A31" s="43"/>
      <c r="B31" s="43"/>
      <c r="C31" s="43"/>
      <c r="D31" s="43"/>
      <c r="E31" s="43"/>
    </row>
    <row r="32" spans="1:5" ht="12.75" customHeight="1">
      <c r="A32" s="43"/>
      <c r="B32" s="43"/>
      <c r="C32" s="43"/>
      <c r="D32" s="43"/>
      <c r="E32" s="43"/>
    </row>
    <row r="33" spans="1:5" ht="12.75" customHeight="1">
      <c r="A33" s="43"/>
      <c r="B33" s="43"/>
      <c r="C33" s="43"/>
      <c r="D33" s="43"/>
      <c r="E33" s="43"/>
    </row>
    <row r="34" spans="1:5" ht="12.75" customHeight="1">
      <c r="A34" s="43"/>
      <c r="B34" s="43"/>
      <c r="D34" s="43"/>
      <c r="E34" s="43"/>
    </row>
    <row r="35" spans="1:5" ht="12.75" customHeight="1">
      <c r="A35" s="43"/>
      <c r="B35" s="43"/>
      <c r="D35" s="43"/>
      <c r="E35" s="43"/>
    </row>
    <row r="36" s="43" customFormat="1" ht="12.75" customHeight="1"/>
    <row r="37" spans="1:2" ht="12.75" customHeight="1">
      <c r="A37" s="43"/>
      <c r="B37" s="43"/>
    </row>
    <row r="38" spans="1:4" ht="12.75" customHeight="1">
      <c r="A38" s="43"/>
      <c r="B38" s="43"/>
      <c r="D38" s="43"/>
    </row>
    <row r="39" spans="1:2" ht="12.75" customHeight="1">
      <c r="A39" s="43"/>
      <c r="B39" s="43"/>
    </row>
    <row r="40" spans="1:2" ht="12.75" customHeight="1">
      <c r="A40" s="43"/>
      <c r="B40" s="43"/>
    </row>
    <row r="41" spans="2:3" ht="12.75" customHeight="1">
      <c r="B41" s="43"/>
      <c r="C41" s="43"/>
    </row>
    <row r="43" ht="12.75" customHeight="1">
      <c r="A43" s="43"/>
    </row>
    <row r="45" ht="12.75" customHeight="1">
      <c r="B45" s="43"/>
    </row>
    <row r="46" ht="12.75" customHeight="1">
      <c r="B46" s="43"/>
    </row>
  </sheetData>
  <sheetProtection/>
  <mergeCells count="4">
    <mergeCell ref="A2:E2"/>
    <mergeCell ref="A3:E3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showGridLines="0" showZeros="0" workbookViewId="0" topLeftCell="A1">
      <pane xSplit="2" ySplit="6" topLeftCell="C7" activePane="bottomRight" state="frozen"/>
      <selection pane="bottomRight" activeCell="E7" sqref="E7"/>
    </sheetView>
  </sheetViews>
  <sheetFormatPr defaultColWidth="6.875" defaultRowHeight="19.5" customHeight="1"/>
  <cols>
    <col min="1" max="1" width="14.50390625" style="41" customWidth="1"/>
    <col min="2" max="2" width="33.375" style="41" customWidth="1"/>
    <col min="3" max="5" width="20.625" style="41" customWidth="1"/>
    <col min="6" max="6" width="37.125" style="41" hidden="1" customWidth="1"/>
    <col min="7" max="7" width="9.625" style="41" hidden="1" customWidth="1"/>
    <col min="8" max="16384" width="6.875" style="41" customWidth="1"/>
  </cols>
  <sheetData>
    <row r="1" spans="1:5" ht="19.5" customHeight="1">
      <c r="A1" s="42" t="s">
        <v>378</v>
      </c>
      <c r="E1" s="130"/>
    </row>
    <row r="2" spans="1:5" ht="27.75">
      <c r="A2" s="131" t="s">
        <v>345</v>
      </c>
      <c r="B2" s="132"/>
      <c r="C2" s="132"/>
      <c r="D2" s="132"/>
      <c r="E2" s="132"/>
    </row>
    <row r="3" spans="1:5" ht="36.75" customHeight="1">
      <c r="A3" s="131" t="s">
        <v>379</v>
      </c>
      <c r="B3" s="132"/>
      <c r="C3" s="132"/>
      <c r="D3" s="132"/>
      <c r="E3" s="132"/>
    </row>
    <row r="4" spans="1:5" s="122" customFormat="1" ht="19.5" customHeight="1">
      <c r="A4" s="51"/>
      <c r="B4" s="50"/>
      <c r="C4" s="50"/>
      <c r="D4" s="50"/>
      <c r="E4" s="133" t="s">
        <v>313</v>
      </c>
    </row>
    <row r="5" spans="1:5" s="122" customFormat="1" ht="19.5" customHeight="1">
      <c r="A5" s="63" t="s">
        <v>380</v>
      </c>
      <c r="B5" s="63"/>
      <c r="C5" s="63" t="s">
        <v>381</v>
      </c>
      <c r="D5" s="63"/>
      <c r="E5" s="63"/>
    </row>
    <row r="6" spans="1:5" s="122" customFormat="1" ht="19.5" customHeight="1">
      <c r="A6" s="63" t="s">
        <v>349</v>
      </c>
      <c r="B6" s="63" t="s">
        <v>350</v>
      </c>
      <c r="C6" s="63" t="s">
        <v>318</v>
      </c>
      <c r="D6" s="63" t="s">
        <v>382</v>
      </c>
      <c r="E6" s="63" t="s">
        <v>383</v>
      </c>
    </row>
    <row r="7" spans="1:6" s="122" customFormat="1" ht="19.5" customHeight="1">
      <c r="A7" s="54" t="s">
        <v>384</v>
      </c>
      <c r="B7" s="134" t="s">
        <v>385</v>
      </c>
      <c r="C7" s="68">
        <f>D7+E7</f>
        <v>192.195249</v>
      </c>
      <c r="D7" s="68">
        <f>D8+D19+D33</f>
        <v>168.47423999999998</v>
      </c>
      <c r="E7" s="68">
        <f>E8+E19+E33</f>
        <v>23.721009</v>
      </c>
      <c r="F7" s="109"/>
    </row>
    <row r="8" spans="1:6" s="122" customFormat="1" ht="19.5" customHeight="1">
      <c r="A8" s="54" t="s">
        <v>386</v>
      </c>
      <c r="B8" s="134" t="s">
        <v>387</v>
      </c>
      <c r="C8" s="68">
        <f aca="true" t="shared" si="0" ref="C8:C36">D8+E8</f>
        <v>163.47423999999998</v>
      </c>
      <c r="D8" s="68">
        <f>SUM(D9:D18)</f>
        <v>163.47423999999998</v>
      </c>
      <c r="E8" s="68">
        <f>SUM(E9:E18)</f>
        <v>0</v>
      </c>
      <c r="F8" s="109"/>
    </row>
    <row r="9" spans="1:7" s="122" customFormat="1" ht="19.5" customHeight="1">
      <c r="A9" s="54" t="s">
        <v>388</v>
      </c>
      <c r="B9" s="134" t="s">
        <v>389</v>
      </c>
      <c r="C9" s="68">
        <f t="shared" si="0"/>
        <v>35.8164</v>
      </c>
      <c r="D9" s="68">
        <f>G9/10000</f>
        <v>35.8164</v>
      </c>
      <c r="E9" s="68"/>
      <c r="F9" s="109" t="s">
        <v>390</v>
      </c>
      <c r="G9" s="122">
        <v>358164</v>
      </c>
    </row>
    <row r="10" spans="1:7" s="122" customFormat="1" ht="19.5" customHeight="1">
      <c r="A10" s="54" t="s">
        <v>391</v>
      </c>
      <c r="B10" s="134" t="s">
        <v>392</v>
      </c>
      <c r="C10" s="68">
        <f t="shared" si="0"/>
        <v>28.9284</v>
      </c>
      <c r="D10" s="68">
        <f aca="true" t="shared" si="1" ref="D10:D19">G10/10000</f>
        <v>28.9284</v>
      </c>
      <c r="E10" s="68"/>
      <c r="F10" s="109" t="s">
        <v>393</v>
      </c>
      <c r="G10" s="122">
        <v>289284</v>
      </c>
    </row>
    <row r="11" spans="1:7" s="122" customFormat="1" ht="19.5" customHeight="1">
      <c r="A11" s="54" t="s">
        <v>394</v>
      </c>
      <c r="B11" s="134" t="s">
        <v>395</v>
      </c>
      <c r="C11" s="68">
        <f t="shared" si="0"/>
        <v>32.9717</v>
      </c>
      <c r="D11" s="68">
        <f t="shared" si="1"/>
        <v>32.9717</v>
      </c>
      <c r="E11" s="68"/>
      <c r="F11" s="109" t="s">
        <v>396</v>
      </c>
      <c r="G11" s="122">
        <v>329717</v>
      </c>
    </row>
    <row r="12" spans="1:7" s="122" customFormat="1" ht="19.5" customHeight="1">
      <c r="A12" s="54" t="s">
        <v>397</v>
      </c>
      <c r="B12" s="134" t="s">
        <v>398</v>
      </c>
      <c r="C12" s="68">
        <f t="shared" si="0"/>
        <v>11.252239999999999</v>
      </c>
      <c r="D12" s="68">
        <f t="shared" si="1"/>
        <v>11.252239999999999</v>
      </c>
      <c r="E12" s="68"/>
      <c r="F12" s="109" t="s">
        <v>399</v>
      </c>
      <c r="G12" s="122">
        <v>112522.4</v>
      </c>
    </row>
    <row r="13" spans="1:7" s="122" customFormat="1" ht="19.5" customHeight="1">
      <c r="A13" s="54" t="s">
        <v>400</v>
      </c>
      <c r="B13" s="134" t="s">
        <v>401</v>
      </c>
      <c r="C13" s="68">
        <f t="shared" si="0"/>
        <v>5.626119999999999</v>
      </c>
      <c r="D13" s="68">
        <f t="shared" si="1"/>
        <v>5.626119999999999</v>
      </c>
      <c r="E13" s="68"/>
      <c r="F13" s="109" t="s">
        <v>402</v>
      </c>
      <c r="G13" s="122">
        <v>56261.2</v>
      </c>
    </row>
    <row r="14" spans="1:7" s="122" customFormat="1" ht="19.5" customHeight="1">
      <c r="A14" s="54" t="s">
        <v>403</v>
      </c>
      <c r="B14" s="134" t="s">
        <v>404</v>
      </c>
      <c r="C14" s="68">
        <f t="shared" si="0"/>
        <v>6.845586999999999</v>
      </c>
      <c r="D14" s="68">
        <f t="shared" si="1"/>
        <v>6.845586999999999</v>
      </c>
      <c r="E14" s="68"/>
      <c r="F14" s="109" t="s">
        <v>405</v>
      </c>
      <c r="G14" s="122">
        <v>68455.87</v>
      </c>
    </row>
    <row r="15" spans="1:7" s="122" customFormat="1" ht="19.5" customHeight="1">
      <c r="A15" s="54" t="s">
        <v>406</v>
      </c>
      <c r="B15" s="134" t="s">
        <v>407</v>
      </c>
      <c r="C15" s="68">
        <f t="shared" si="0"/>
        <v>1.7626130000000002</v>
      </c>
      <c r="D15" s="68">
        <f t="shared" si="1"/>
        <v>1.7626130000000002</v>
      </c>
      <c r="E15" s="68"/>
      <c r="F15" s="109" t="s">
        <v>408</v>
      </c>
      <c r="G15" s="122">
        <v>17626.13</v>
      </c>
    </row>
    <row r="16" spans="1:7" s="122" customFormat="1" ht="19.5" customHeight="1">
      <c r="A16" s="54" t="s">
        <v>409</v>
      </c>
      <c r="B16" s="134" t="s">
        <v>410</v>
      </c>
      <c r="C16" s="68">
        <f t="shared" si="0"/>
        <v>14.439179999999999</v>
      </c>
      <c r="D16" s="68">
        <f t="shared" si="1"/>
        <v>14.439179999999999</v>
      </c>
      <c r="E16" s="68"/>
      <c r="F16" s="109" t="s">
        <v>411</v>
      </c>
      <c r="G16" s="122">
        <v>144391.8</v>
      </c>
    </row>
    <row r="17" spans="1:7" s="122" customFormat="1" ht="19.5" customHeight="1">
      <c r="A17" s="54" t="s">
        <v>412</v>
      </c>
      <c r="B17" s="134" t="s">
        <v>413</v>
      </c>
      <c r="C17" s="68">
        <f t="shared" si="0"/>
        <v>1.28</v>
      </c>
      <c r="D17" s="68">
        <f t="shared" si="1"/>
        <v>1.28</v>
      </c>
      <c r="E17" s="68"/>
      <c r="F17" s="109" t="s">
        <v>414</v>
      </c>
      <c r="G17" s="122">
        <v>12800</v>
      </c>
    </row>
    <row r="18" spans="1:7" s="122" customFormat="1" ht="19.5" customHeight="1">
      <c r="A18" s="54" t="s">
        <v>415</v>
      </c>
      <c r="B18" s="134" t="s">
        <v>416</v>
      </c>
      <c r="C18" s="68">
        <f t="shared" si="0"/>
        <v>24.552</v>
      </c>
      <c r="D18" s="68">
        <f t="shared" si="1"/>
        <v>24.552</v>
      </c>
      <c r="E18" s="68"/>
      <c r="F18" s="109" t="s">
        <v>417</v>
      </c>
      <c r="G18" s="122">
        <v>245520</v>
      </c>
    </row>
    <row r="19" spans="1:6" s="122" customFormat="1" ht="19.5" customHeight="1">
      <c r="A19" s="54" t="s">
        <v>418</v>
      </c>
      <c r="B19" s="134" t="s">
        <v>419</v>
      </c>
      <c r="C19" s="68">
        <f t="shared" si="0"/>
        <v>23.721009</v>
      </c>
      <c r="D19" s="68">
        <f t="shared" si="1"/>
        <v>0</v>
      </c>
      <c r="E19" s="68">
        <f>SUM(E20:E32)</f>
        <v>23.721009</v>
      </c>
      <c r="F19" s="109"/>
    </row>
    <row r="20" spans="1:6" s="122" customFormat="1" ht="19.5" customHeight="1">
      <c r="A20" s="54" t="s">
        <v>420</v>
      </c>
      <c r="B20" s="134" t="s">
        <v>421</v>
      </c>
      <c r="C20" s="68">
        <f t="shared" si="0"/>
        <v>0</v>
      </c>
      <c r="D20" s="68"/>
      <c r="E20" s="68">
        <f>G20/10000</f>
        <v>0</v>
      </c>
      <c r="F20" s="109" t="s">
        <v>422</v>
      </c>
    </row>
    <row r="21" spans="1:7" s="122" customFormat="1" ht="19.5" customHeight="1">
      <c r="A21" s="54" t="s">
        <v>423</v>
      </c>
      <c r="B21" s="134" t="s">
        <v>424</v>
      </c>
      <c r="C21" s="68">
        <f t="shared" si="0"/>
        <v>0.5</v>
      </c>
      <c r="D21" s="68"/>
      <c r="E21" s="68">
        <f aca="true" t="shared" si="2" ref="E21:E32">G21/10000</f>
        <v>0.5</v>
      </c>
      <c r="F21" s="109" t="s">
        <v>425</v>
      </c>
      <c r="G21" s="122">
        <v>5000</v>
      </c>
    </row>
    <row r="22" spans="1:7" s="122" customFormat="1" ht="19.5" customHeight="1">
      <c r="A22" s="54" t="s">
        <v>426</v>
      </c>
      <c r="B22" s="134" t="s">
        <v>427</v>
      </c>
      <c r="C22" s="68">
        <f t="shared" si="0"/>
        <v>0.3</v>
      </c>
      <c r="D22" s="68"/>
      <c r="E22" s="68">
        <f t="shared" si="2"/>
        <v>0.3</v>
      </c>
      <c r="F22" s="109" t="s">
        <v>428</v>
      </c>
      <c r="G22" s="122">
        <v>3000</v>
      </c>
    </row>
    <row r="23" spans="1:7" s="122" customFormat="1" ht="19.5" customHeight="1">
      <c r="A23" s="54" t="s">
        <v>429</v>
      </c>
      <c r="B23" s="134" t="s">
        <v>430</v>
      </c>
      <c r="C23" s="68">
        <f t="shared" si="0"/>
        <v>0.5</v>
      </c>
      <c r="D23" s="68"/>
      <c r="E23" s="68">
        <f t="shared" si="2"/>
        <v>0.5</v>
      </c>
      <c r="F23" s="109" t="s">
        <v>431</v>
      </c>
      <c r="G23" s="122">
        <v>5000</v>
      </c>
    </row>
    <row r="24" spans="1:7" s="122" customFormat="1" ht="19.5" customHeight="1">
      <c r="A24" s="54" t="s">
        <v>432</v>
      </c>
      <c r="B24" s="134" t="s">
        <v>433</v>
      </c>
      <c r="C24" s="68">
        <f t="shared" si="0"/>
        <v>2.596</v>
      </c>
      <c r="D24" s="68"/>
      <c r="E24" s="68">
        <f t="shared" si="2"/>
        <v>2.596</v>
      </c>
      <c r="F24" s="109" t="s">
        <v>434</v>
      </c>
      <c r="G24" s="122">
        <v>25960</v>
      </c>
    </row>
    <row r="25" spans="1:7" s="122" customFormat="1" ht="19.5" customHeight="1">
      <c r="A25" s="54" t="s">
        <v>435</v>
      </c>
      <c r="B25" s="134" t="s">
        <v>436</v>
      </c>
      <c r="C25" s="68">
        <f t="shared" si="0"/>
        <v>0.5</v>
      </c>
      <c r="D25" s="68"/>
      <c r="E25" s="68">
        <f t="shared" si="2"/>
        <v>0.5</v>
      </c>
      <c r="F25" s="109" t="s">
        <v>437</v>
      </c>
      <c r="G25" s="122">
        <v>5000</v>
      </c>
    </row>
    <row r="26" spans="1:7" s="122" customFormat="1" ht="19.5" customHeight="1">
      <c r="A26" s="54" t="s">
        <v>438</v>
      </c>
      <c r="B26" s="134" t="s">
        <v>439</v>
      </c>
      <c r="C26" s="68">
        <f t="shared" si="0"/>
        <v>1.476572</v>
      </c>
      <c r="D26" s="68"/>
      <c r="E26" s="68">
        <f t="shared" si="2"/>
        <v>1.476572</v>
      </c>
      <c r="F26" s="109" t="s">
        <v>440</v>
      </c>
      <c r="G26" s="122">
        <v>14765.72</v>
      </c>
    </row>
    <row r="27" spans="1:7" s="122" customFormat="1" ht="19.5" customHeight="1">
      <c r="A27" s="54" t="s">
        <v>441</v>
      </c>
      <c r="B27" s="134" t="s">
        <v>442</v>
      </c>
      <c r="C27" s="68">
        <f t="shared" si="0"/>
        <v>2</v>
      </c>
      <c r="D27" s="68"/>
      <c r="E27" s="68">
        <f t="shared" si="2"/>
        <v>2</v>
      </c>
      <c r="F27" s="109" t="s">
        <v>443</v>
      </c>
      <c r="G27" s="122">
        <v>20000</v>
      </c>
    </row>
    <row r="28" spans="1:7" s="122" customFormat="1" ht="19.5" customHeight="1">
      <c r="A28" s="54" t="s">
        <v>444</v>
      </c>
      <c r="B28" s="134" t="s">
        <v>445</v>
      </c>
      <c r="C28" s="68">
        <f t="shared" si="0"/>
        <v>3.702096</v>
      </c>
      <c r="D28" s="68"/>
      <c r="E28" s="68">
        <f t="shared" si="2"/>
        <v>3.702096</v>
      </c>
      <c r="F28" s="109" t="s">
        <v>446</v>
      </c>
      <c r="G28" s="122">
        <v>37020.96</v>
      </c>
    </row>
    <row r="29" spans="1:7" s="122" customFormat="1" ht="19.5" customHeight="1">
      <c r="A29" s="54" t="s">
        <v>447</v>
      </c>
      <c r="B29" s="134" t="s">
        <v>448</v>
      </c>
      <c r="C29" s="68">
        <f t="shared" si="0"/>
        <v>1.074492</v>
      </c>
      <c r="D29" s="68"/>
      <c r="E29" s="68">
        <f t="shared" si="2"/>
        <v>1.074492</v>
      </c>
      <c r="F29" s="109" t="s">
        <v>449</v>
      </c>
      <c r="G29" s="122">
        <v>10744.92</v>
      </c>
    </row>
    <row r="30" spans="1:7" s="122" customFormat="1" ht="19.5" customHeight="1">
      <c r="A30" s="54" t="s">
        <v>450</v>
      </c>
      <c r="B30" s="134" t="s">
        <v>451</v>
      </c>
      <c r="C30" s="68">
        <f t="shared" si="0"/>
        <v>3.5</v>
      </c>
      <c r="D30" s="68"/>
      <c r="E30" s="68">
        <f t="shared" si="2"/>
        <v>3.5</v>
      </c>
      <c r="F30" s="109" t="s">
        <v>452</v>
      </c>
      <c r="G30" s="122">
        <v>35000</v>
      </c>
    </row>
    <row r="31" spans="1:7" s="122" customFormat="1" ht="19.5" customHeight="1">
      <c r="A31" s="54" t="s">
        <v>453</v>
      </c>
      <c r="B31" s="134" t="s">
        <v>454</v>
      </c>
      <c r="C31" s="68">
        <f t="shared" si="0"/>
        <v>7.332</v>
      </c>
      <c r="D31" s="68"/>
      <c r="E31" s="68">
        <f t="shared" si="2"/>
        <v>7.332</v>
      </c>
      <c r="F31" s="109" t="s">
        <v>455</v>
      </c>
      <c r="G31" s="122">
        <v>73320</v>
      </c>
    </row>
    <row r="32" spans="1:7" s="122" customFormat="1" ht="19.5" customHeight="1">
      <c r="A32" s="54" t="s">
        <v>456</v>
      </c>
      <c r="B32" s="134" t="s">
        <v>457</v>
      </c>
      <c r="C32" s="68">
        <f t="shared" si="0"/>
        <v>0.23984899999999998</v>
      </c>
      <c r="D32" s="68"/>
      <c r="E32" s="68">
        <f t="shared" si="2"/>
        <v>0.23984899999999998</v>
      </c>
      <c r="F32" s="109" t="s">
        <v>458</v>
      </c>
      <c r="G32" s="122">
        <v>2398.49</v>
      </c>
    </row>
    <row r="33" spans="1:6" s="122" customFormat="1" ht="19.5" customHeight="1">
      <c r="A33" s="54" t="s">
        <v>459</v>
      </c>
      <c r="B33" s="134" t="s">
        <v>460</v>
      </c>
      <c r="C33" s="68">
        <f t="shared" si="0"/>
        <v>5</v>
      </c>
      <c r="D33" s="68">
        <f>SUM(D34:D36)</f>
        <v>5</v>
      </c>
      <c r="E33" s="68"/>
      <c r="F33" s="109"/>
    </row>
    <row r="34" spans="1:7" s="122" customFormat="1" ht="19.5" customHeight="1">
      <c r="A34" s="54" t="s">
        <v>461</v>
      </c>
      <c r="B34" s="134" t="s">
        <v>462</v>
      </c>
      <c r="C34" s="68">
        <f t="shared" si="0"/>
        <v>0.4</v>
      </c>
      <c r="D34" s="68">
        <f>G34/10000</f>
        <v>0.4</v>
      </c>
      <c r="E34" s="68"/>
      <c r="F34" s="135" t="s">
        <v>463</v>
      </c>
      <c r="G34" s="136">
        <v>4000</v>
      </c>
    </row>
    <row r="35" spans="1:5" s="122" customFormat="1" ht="19.5" customHeight="1">
      <c r="A35" s="54" t="s">
        <v>464</v>
      </c>
      <c r="B35" s="134" t="s">
        <v>465</v>
      </c>
      <c r="C35" s="68">
        <f t="shared" si="0"/>
        <v>0</v>
      </c>
      <c r="D35" s="68">
        <f>G35/10000</f>
        <v>0</v>
      </c>
      <c r="E35" s="68"/>
    </row>
    <row r="36" spans="1:7" s="122" customFormat="1" ht="19.5" customHeight="1">
      <c r="A36" s="54" t="s">
        <v>466</v>
      </c>
      <c r="B36" s="134" t="s">
        <v>467</v>
      </c>
      <c r="C36" s="68">
        <f t="shared" si="0"/>
        <v>4.6</v>
      </c>
      <c r="D36" s="68">
        <f>G36/10000</f>
        <v>4.6</v>
      </c>
      <c r="E36" s="68"/>
      <c r="F36" s="135" t="s">
        <v>468</v>
      </c>
      <c r="G36" s="136">
        <v>46000</v>
      </c>
    </row>
    <row r="37" spans="1:7" s="122" customFormat="1" ht="19.5" customHeight="1">
      <c r="A37" s="41"/>
      <c r="B37" s="41"/>
      <c r="C37" s="43"/>
      <c r="D37" s="43"/>
      <c r="E37" s="43"/>
      <c r="F37" s="41"/>
      <c r="G37" s="41"/>
    </row>
    <row r="38" spans="4:6" ht="19.5" customHeight="1">
      <c r="D38" s="43"/>
      <c r="E38" s="43"/>
      <c r="F38" s="43"/>
    </row>
    <row r="39" ht="19.5" customHeight="1">
      <c r="N39" s="43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8" sqref="G8"/>
    </sheetView>
  </sheetViews>
  <sheetFormatPr defaultColWidth="6.875" defaultRowHeight="12.75" customHeight="1"/>
  <cols>
    <col min="1" max="6" width="11.625" style="41" hidden="1" customWidth="1"/>
    <col min="7" max="12" width="19.625" style="41" customWidth="1"/>
    <col min="13" max="16384" width="6.875" style="41" customWidth="1"/>
  </cols>
  <sheetData>
    <row r="1" spans="1:12" ht="19.5" customHeight="1">
      <c r="A1" s="42" t="s">
        <v>469</v>
      </c>
      <c r="G1" s="120" t="s">
        <v>469</v>
      </c>
      <c r="L1" s="129"/>
    </row>
    <row r="2" spans="1:12" ht="27.75">
      <c r="A2" s="110" t="s">
        <v>470</v>
      </c>
      <c r="B2" s="111"/>
      <c r="C2" s="111"/>
      <c r="D2" s="111"/>
      <c r="E2" s="111"/>
      <c r="F2" s="111"/>
      <c r="G2" s="110" t="s">
        <v>345</v>
      </c>
      <c r="H2" s="111"/>
      <c r="I2" s="111"/>
      <c r="J2" s="111"/>
      <c r="K2" s="111"/>
      <c r="L2" s="111"/>
    </row>
    <row r="3" spans="1:12" ht="36" customHeight="1">
      <c r="A3" s="121"/>
      <c r="B3" s="111"/>
      <c r="C3" s="111"/>
      <c r="D3" s="111"/>
      <c r="E3" s="111"/>
      <c r="F3" s="111"/>
      <c r="G3" s="110" t="s">
        <v>471</v>
      </c>
      <c r="H3" s="111"/>
      <c r="I3" s="111"/>
      <c r="J3" s="111"/>
      <c r="K3" s="111"/>
      <c r="L3" s="111"/>
    </row>
    <row r="4" spans="1:12" ht="19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52" t="s">
        <v>313</v>
      </c>
    </row>
    <row r="5" spans="1:12" ht="28.5" customHeight="1">
      <c r="A5" s="63" t="s">
        <v>472</v>
      </c>
      <c r="B5" s="63"/>
      <c r="C5" s="63"/>
      <c r="D5" s="63"/>
      <c r="E5" s="63"/>
      <c r="F5" s="115"/>
      <c r="G5" s="63" t="s">
        <v>473</v>
      </c>
      <c r="H5" s="63"/>
      <c r="I5" s="63"/>
      <c r="J5" s="63"/>
      <c r="K5" s="63"/>
      <c r="L5" s="63"/>
    </row>
    <row r="6" spans="1:12" ht="28.5" customHeight="1">
      <c r="A6" s="83" t="s">
        <v>318</v>
      </c>
      <c r="B6" s="123" t="s">
        <v>474</v>
      </c>
      <c r="C6" s="83" t="s">
        <v>475</v>
      </c>
      <c r="D6" s="83"/>
      <c r="E6" s="83"/>
      <c r="F6" s="124" t="s">
        <v>476</v>
      </c>
      <c r="G6" s="63" t="s">
        <v>318</v>
      </c>
      <c r="H6" s="37" t="s">
        <v>474</v>
      </c>
      <c r="I6" s="63" t="s">
        <v>475</v>
      </c>
      <c r="J6" s="63"/>
      <c r="K6" s="63"/>
      <c r="L6" s="63" t="s">
        <v>476</v>
      </c>
    </row>
    <row r="7" spans="1:12" ht="28.5" customHeight="1">
      <c r="A7" s="116"/>
      <c r="B7" s="53"/>
      <c r="C7" s="117" t="s">
        <v>351</v>
      </c>
      <c r="D7" s="125" t="s">
        <v>477</v>
      </c>
      <c r="E7" s="125" t="s">
        <v>478</v>
      </c>
      <c r="F7" s="116"/>
      <c r="G7" s="63"/>
      <c r="H7" s="37"/>
      <c r="I7" s="63" t="s">
        <v>351</v>
      </c>
      <c r="J7" s="37" t="s">
        <v>477</v>
      </c>
      <c r="K7" s="37" t="s">
        <v>478</v>
      </c>
      <c r="L7" s="63"/>
    </row>
    <row r="8" spans="1:12" ht="28.5" customHeight="1">
      <c r="A8" s="126"/>
      <c r="B8" s="126"/>
      <c r="C8" s="126"/>
      <c r="D8" s="126"/>
      <c r="E8" s="126"/>
      <c r="F8" s="127"/>
      <c r="G8" s="128">
        <f>I8+L8</f>
        <v>5.5</v>
      </c>
      <c r="H8" s="128"/>
      <c r="I8" s="128">
        <f>K8+J8</f>
        <v>3.5</v>
      </c>
      <c r="J8" s="128"/>
      <c r="K8" s="128">
        <f>'3 一般公共预算财政基本支出'!C30</f>
        <v>3.5</v>
      </c>
      <c r="L8" s="128">
        <f>'3 一般公共预算财政基本支出'!C27</f>
        <v>2</v>
      </c>
    </row>
    <row r="9" spans="2:12" ht="22.5" customHeight="1">
      <c r="B9" s="43"/>
      <c r="G9" s="43"/>
      <c r="H9" s="43"/>
      <c r="I9" s="43"/>
      <c r="J9" s="43"/>
      <c r="K9" s="43"/>
      <c r="L9" s="43"/>
    </row>
    <row r="10" spans="7:12" ht="12.75" customHeight="1">
      <c r="G10" s="43"/>
      <c r="H10" s="43"/>
      <c r="I10" s="43"/>
      <c r="J10" s="43"/>
      <c r="K10" s="43"/>
      <c r="L10" s="43"/>
    </row>
    <row r="11" spans="7:12" ht="12.75" customHeight="1">
      <c r="G11" s="43"/>
      <c r="H11" s="43"/>
      <c r="I11" s="43"/>
      <c r="J11" s="43"/>
      <c r="K11" s="43"/>
      <c r="L11" s="43"/>
    </row>
    <row r="12" spans="7:12" ht="12.75" customHeight="1">
      <c r="G12" s="43"/>
      <c r="H12" s="43"/>
      <c r="I12" s="43"/>
      <c r="L12" s="43"/>
    </row>
    <row r="13" spans="6:11" ht="12.75" customHeight="1">
      <c r="F13" s="43"/>
      <c r="G13" s="43"/>
      <c r="H13" s="43"/>
      <c r="I13" s="43"/>
      <c r="J13" s="43"/>
      <c r="K13" s="43"/>
    </row>
    <row r="14" spans="4:9" ht="12.75" customHeight="1">
      <c r="D14" s="43"/>
      <c r="G14" s="43"/>
      <c r="H14" s="43"/>
      <c r="I14" s="43"/>
    </row>
    <row r="15" ht="12.75" customHeight="1">
      <c r="J15" s="43"/>
    </row>
    <row r="16" spans="11:12" ht="12.75" customHeight="1">
      <c r="K16" s="43"/>
      <c r="L16" s="43"/>
    </row>
    <row r="20" ht="12.75" customHeight="1">
      <c r="H20" s="4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5" sqref="C5:E5"/>
    </sheetView>
  </sheetViews>
  <sheetFormatPr defaultColWidth="6.875" defaultRowHeight="12.75" customHeight="1"/>
  <cols>
    <col min="1" max="1" width="19.50390625" style="41" customWidth="1"/>
    <col min="2" max="2" width="52.50390625" style="41" customWidth="1"/>
    <col min="3" max="5" width="18.25390625" style="41" customWidth="1"/>
    <col min="6" max="16384" width="6.875" style="41" customWidth="1"/>
  </cols>
  <sheetData>
    <row r="1" spans="1:5" ht="19.5" customHeight="1">
      <c r="A1" s="42" t="s">
        <v>479</v>
      </c>
      <c r="E1" s="77"/>
    </row>
    <row r="2" spans="1:5" ht="42.75" customHeight="1">
      <c r="A2" s="110" t="s">
        <v>480</v>
      </c>
      <c r="B2" s="111"/>
      <c r="C2" s="111"/>
      <c r="D2" s="111"/>
      <c r="E2" s="111"/>
    </row>
    <row r="3" spans="1:5" ht="19.5" customHeight="1">
      <c r="A3" s="111"/>
      <c r="B3" s="111"/>
      <c r="C3" s="111"/>
      <c r="D3" s="111"/>
      <c r="E3" s="111"/>
    </row>
    <row r="4" spans="1:5" ht="19.5" customHeight="1">
      <c r="A4" s="112"/>
      <c r="B4" s="113"/>
      <c r="C4" s="113"/>
      <c r="D4" s="113"/>
      <c r="E4" s="114" t="s">
        <v>313</v>
      </c>
    </row>
    <row r="5" spans="1:5" ht="19.5" customHeight="1">
      <c r="A5" s="63" t="s">
        <v>349</v>
      </c>
      <c r="B5" s="115" t="s">
        <v>350</v>
      </c>
      <c r="C5" s="63" t="s">
        <v>481</v>
      </c>
      <c r="D5" s="63"/>
      <c r="E5" s="63"/>
    </row>
    <row r="6" spans="1:5" ht="19.5" customHeight="1">
      <c r="A6" s="116"/>
      <c r="B6" s="116"/>
      <c r="C6" s="117" t="s">
        <v>318</v>
      </c>
      <c r="D6" s="117" t="s">
        <v>352</v>
      </c>
      <c r="E6" s="117" t="s">
        <v>353</v>
      </c>
    </row>
    <row r="7" spans="1:5" ht="19.5" customHeight="1">
      <c r="A7" s="118"/>
      <c r="B7" s="55"/>
      <c r="C7" s="70"/>
      <c r="D7" s="71"/>
      <c r="E7" s="68"/>
    </row>
    <row r="8" spans="1:5" ht="20.25" customHeight="1">
      <c r="A8" s="119" t="s">
        <v>482</v>
      </c>
      <c r="B8" s="43"/>
      <c r="C8" s="43"/>
      <c r="D8" s="43"/>
      <c r="E8" s="43"/>
    </row>
    <row r="9" spans="1:5" ht="20.25" customHeight="1">
      <c r="A9" s="43"/>
      <c r="B9" s="43"/>
      <c r="C9" s="43"/>
      <c r="D9" s="43"/>
      <c r="E9" s="43"/>
    </row>
    <row r="10" spans="1:5" ht="12.75" customHeight="1">
      <c r="A10" s="43"/>
      <c r="B10" s="43"/>
      <c r="C10" s="43"/>
      <c r="E10" s="43"/>
    </row>
    <row r="11" spans="1:5" ht="12.75" customHeight="1">
      <c r="A11" s="43"/>
      <c r="B11" s="43"/>
      <c r="C11" s="43"/>
      <c r="D11" s="43"/>
      <c r="E11" s="43"/>
    </row>
    <row r="12" spans="1:5" ht="12.75" customHeight="1">
      <c r="A12" s="43"/>
      <c r="B12" s="43"/>
      <c r="C12" s="43"/>
      <c r="E12" s="43"/>
    </row>
    <row r="13" spans="1:5" ht="12.75" customHeight="1">
      <c r="A13" s="43"/>
      <c r="B13" s="43"/>
      <c r="D13" s="43"/>
      <c r="E13" s="43"/>
    </row>
    <row r="14" spans="1:5" ht="12.75" customHeight="1">
      <c r="A14" s="43"/>
      <c r="E14" s="43"/>
    </row>
    <row r="15" ht="12.75" customHeight="1">
      <c r="B15" s="43"/>
    </row>
    <row r="16" ht="12.75" customHeight="1">
      <c r="B16" s="43"/>
    </row>
    <row r="17" ht="12.75" customHeight="1">
      <c r="B17" s="43"/>
    </row>
    <row r="18" ht="12.75" customHeight="1">
      <c r="B18" s="43"/>
    </row>
    <row r="19" ht="12.75" customHeight="1">
      <c r="B19" s="43"/>
    </row>
    <row r="20" ht="12.75" customHeight="1">
      <c r="B20" s="43"/>
    </row>
    <row r="22" ht="12.75" customHeight="1">
      <c r="B22" s="43"/>
    </row>
    <row r="23" ht="12.75" customHeight="1">
      <c r="B23" s="43"/>
    </row>
    <row r="25" ht="12.75" customHeight="1">
      <c r="B25" s="43"/>
    </row>
    <row r="26" ht="12.75" customHeight="1">
      <c r="B26" s="43"/>
    </row>
    <row r="27" ht="12.75" customHeight="1">
      <c r="D27" s="43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4">
      <selection activeCell="D9" sqref="D9"/>
    </sheetView>
  </sheetViews>
  <sheetFormatPr defaultColWidth="6.875" defaultRowHeight="19.5" customHeight="1"/>
  <cols>
    <col min="1" max="4" width="34.50390625" style="41" customWidth="1"/>
    <col min="5" max="159" width="6.75390625" style="41" customWidth="1"/>
    <col min="160" max="16384" width="6.875" style="41" customWidth="1"/>
  </cols>
  <sheetData>
    <row r="1" spans="1:251" ht="19.5" customHeight="1">
      <c r="A1" s="42" t="s">
        <v>483</v>
      </c>
      <c r="B1" s="75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</row>
    <row r="2" spans="1:251" ht="38.25" customHeight="1">
      <c r="A2" s="78" t="s">
        <v>484</v>
      </c>
      <c r="B2" s="79"/>
      <c r="C2" s="80"/>
      <c r="D2" s="79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spans="1:251" ht="12.75" customHeight="1">
      <c r="A3" s="79"/>
      <c r="B3" s="79"/>
      <c r="C3" s="80"/>
      <c r="D3" s="79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spans="1:251" ht="19.5" customHeight="1">
      <c r="A4" s="51"/>
      <c r="B4" s="81"/>
      <c r="C4" s="82"/>
      <c r="D4" s="52" t="s">
        <v>313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spans="1:251" ht="23.25" customHeight="1">
      <c r="A5" s="63" t="s">
        <v>314</v>
      </c>
      <c r="B5" s="63"/>
      <c r="C5" s="63" t="s">
        <v>315</v>
      </c>
      <c r="D5" s="6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spans="1:251" ht="24" customHeight="1">
      <c r="A6" s="83" t="s">
        <v>316</v>
      </c>
      <c r="B6" s="84" t="s">
        <v>317</v>
      </c>
      <c r="C6" s="83" t="s">
        <v>316</v>
      </c>
      <c r="D6" s="83" t="s">
        <v>317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spans="1:251" ht="19.5" customHeight="1">
      <c r="A7" s="85" t="s">
        <v>485</v>
      </c>
      <c r="B7" s="86">
        <f>'1 财政拨款收支总表'!B7</f>
        <v>7518.45</v>
      </c>
      <c r="C7" s="87" t="s">
        <v>325</v>
      </c>
      <c r="D7" s="88">
        <f>'1 财政拨款收支总表'!D8</f>
        <v>6951.48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spans="1:251" ht="19.5" customHeight="1">
      <c r="A8" s="89" t="s">
        <v>486</v>
      </c>
      <c r="B8" s="68"/>
      <c r="C8" s="87" t="s">
        <v>327</v>
      </c>
      <c r="D8" s="88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spans="1:251" ht="19.5" customHeight="1">
      <c r="A9" s="90" t="s">
        <v>487</v>
      </c>
      <c r="B9" s="86"/>
      <c r="C9" s="91" t="s">
        <v>329</v>
      </c>
      <c r="D9" s="88">
        <f>'1 财政拨款收支总表'!D10</f>
        <v>558.53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spans="1:251" ht="19.5" customHeight="1">
      <c r="A10" s="92" t="s">
        <v>488</v>
      </c>
      <c r="B10" s="93"/>
      <c r="C10" s="94" t="s">
        <v>330</v>
      </c>
      <c r="D10" s="88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spans="1:251" ht="19.5" customHeight="1">
      <c r="A11" s="92" t="s">
        <v>489</v>
      </c>
      <c r="B11" s="93"/>
      <c r="C11" s="91" t="s">
        <v>331</v>
      </c>
      <c r="D11" s="88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spans="1:251" ht="19.5" customHeight="1">
      <c r="A12" s="92" t="s">
        <v>490</v>
      </c>
      <c r="B12" s="68"/>
      <c r="C12" s="91" t="s">
        <v>332</v>
      </c>
      <c r="D12" s="88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spans="1:251" ht="19.5" customHeight="1">
      <c r="A13" s="92"/>
      <c r="B13" s="57"/>
      <c r="C13" s="91" t="s">
        <v>333</v>
      </c>
      <c r="D13" s="88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spans="1:251" ht="19.5" customHeight="1">
      <c r="A14" s="92"/>
      <c r="B14" s="95"/>
      <c r="C14" s="96" t="s">
        <v>334</v>
      </c>
      <c r="D14" s="88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spans="1:251" ht="19.5" customHeight="1">
      <c r="A15" s="92"/>
      <c r="B15" s="95"/>
      <c r="C15" s="96" t="s">
        <v>335</v>
      </c>
      <c r="D15" s="88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spans="1:251" ht="19.5" customHeight="1">
      <c r="A16" s="92"/>
      <c r="B16" s="95"/>
      <c r="C16" s="96" t="s">
        <v>337</v>
      </c>
      <c r="D16" s="88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spans="1:251" ht="19.5" customHeight="1">
      <c r="A17" s="92"/>
      <c r="B17" s="95"/>
      <c r="C17" s="96" t="s">
        <v>338</v>
      </c>
      <c r="D17" s="88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spans="1:251" ht="19.5" customHeight="1">
      <c r="A18" s="97"/>
      <c r="B18" s="95"/>
      <c r="C18" s="96" t="s">
        <v>339</v>
      </c>
      <c r="D18" s="88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spans="1:251" ht="19.5" customHeight="1">
      <c r="A19" s="97"/>
      <c r="B19" s="95"/>
      <c r="C19" s="96" t="s">
        <v>340</v>
      </c>
      <c r="D19" s="88">
        <v>31.04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spans="1:251" ht="19.5" customHeight="1">
      <c r="A20" s="97"/>
      <c r="B20" s="95"/>
      <c r="C20" s="98"/>
      <c r="D20" s="99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spans="1:251" ht="19.5" customHeight="1">
      <c r="A21" s="97"/>
      <c r="B21" s="95"/>
      <c r="C21" s="98"/>
      <c r="D21" s="99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spans="1:251" ht="19.5" customHeight="1">
      <c r="A22" s="100"/>
      <c r="B22" s="95"/>
      <c r="C22" s="98"/>
      <c r="D22" s="99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</row>
    <row r="23" spans="1:251" ht="19.5" customHeight="1">
      <c r="A23" s="100"/>
      <c r="B23" s="95"/>
      <c r="C23" s="98"/>
      <c r="D23" s="99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</row>
    <row r="24" spans="1:251" ht="19.5" customHeight="1">
      <c r="A24" s="100"/>
      <c r="B24" s="95"/>
      <c r="C24" s="101"/>
      <c r="D24" s="102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</row>
    <row r="25" spans="1:251" ht="19.5" customHeight="1">
      <c r="A25" s="103" t="s">
        <v>491</v>
      </c>
      <c r="B25" s="104">
        <f>SUM(B7:B17)</f>
        <v>7518.45</v>
      </c>
      <c r="C25" s="105" t="s">
        <v>492</v>
      </c>
      <c r="D25" s="102">
        <f>SUM(D7:D24)</f>
        <v>7541.049999999999</v>
      </c>
      <c r="F25" s="43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</row>
    <row r="26" spans="1:251" ht="19.5" customHeight="1">
      <c r="A26" s="92" t="s">
        <v>493</v>
      </c>
      <c r="B26" s="104"/>
      <c r="C26" s="98" t="s">
        <v>494</v>
      </c>
      <c r="D26" s="102"/>
      <c r="E26" s="43"/>
      <c r="F26" s="43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</row>
    <row r="27" spans="1:251" ht="19.5" customHeight="1">
      <c r="A27" s="92" t="s">
        <v>495</v>
      </c>
      <c r="B27" s="68">
        <f>'1 财政拨款收支总表'!B17</f>
        <v>0</v>
      </c>
      <c r="C27" s="106"/>
      <c r="D27" s="102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</row>
    <row r="28" spans="1:5" ht="19.5" customHeight="1">
      <c r="A28" s="107" t="s">
        <v>496</v>
      </c>
      <c r="B28" s="108">
        <f>B25+B27</f>
        <v>7518.45</v>
      </c>
      <c r="C28" s="101" t="s">
        <v>497</v>
      </c>
      <c r="D28" s="102">
        <f>D25+D26</f>
        <v>7541.049999999999</v>
      </c>
      <c r="E28" s="43"/>
    </row>
    <row r="35" ht="19.5" customHeight="1">
      <c r="C35" s="43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 topLeftCell="A1">
      <pane xSplit="5" ySplit="6" topLeftCell="F16" activePane="bottomRight" state="frozen"/>
      <selection pane="bottomRight" activeCell="E7" sqref="E7"/>
    </sheetView>
  </sheetViews>
  <sheetFormatPr defaultColWidth="6.875" defaultRowHeight="12.75" customHeight="1"/>
  <cols>
    <col min="1" max="1" width="9.25390625" style="41" customWidth="1"/>
    <col min="2" max="2" width="38.25390625" style="41" customWidth="1"/>
    <col min="3" max="4" width="12.625" style="41" customWidth="1"/>
    <col min="5" max="5" width="15.50390625" style="41" customWidth="1"/>
    <col min="6" max="12" width="12.625" style="41" customWidth="1"/>
    <col min="13" max="16384" width="6.875" style="41" customWidth="1"/>
  </cols>
  <sheetData>
    <row r="1" spans="1:12" ht="19.5" customHeight="1">
      <c r="A1" s="42" t="s">
        <v>498</v>
      </c>
      <c r="L1" s="72"/>
    </row>
    <row r="2" spans="1:12" ht="43.5" customHeight="1">
      <c r="A2" s="60" t="s">
        <v>499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9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9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73" t="s">
        <v>313</v>
      </c>
    </row>
    <row r="5" spans="1:12" ht="24" customHeight="1">
      <c r="A5" s="63" t="s">
        <v>500</v>
      </c>
      <c r="B5" s="63"/>
      <c r="C5" s="64" t="s">
        <v>318</v>
      </c>
      <c r="D5" s="37" t="s">
        <v>495</v>
      </c>
      <c r="E5" s="37" t="s">
        <v>485</v>
      </c>
      <c r="F5" s="37" t="s">
        <v>486</v>
      </c>
      <c r="G5" s="37" t="s">
        <v>487</v>
      </c>
      <c r="H5" s="65" t="s">
        <v>488</v>
      </c>
      <c r="I5" s="64"/>
      <c r="J5" s="37" t="s">
        <v>489</v>
      </c>
      <c r="K5" s="37" t="s">
        <v>490</v>
      </c>
      <c r="L5" s="74" t="s">
        <v>493</v>
      </c>
    </row>
    <row r="6" spans="1:12" ht="42" customHeight="1">
      <c r="A6" s="66" t="s">
        <v>349</v>
      </c>
      <c r="B6" s="67" t="s">
        <v>350</v>
      </c>
      <c r="C6" s="53"/>
      <c r="D6" s="53"/>
      <c r="E6" s="53"/>
      <c r="F6" s="53"/>
      <c r="G6" s="53"/>
      <c r="H6" s="37" t="s">
        <v>501</v>
      </c>
      <c r="I6" s="37" t="s">
        <v>502</v>
      </c>
      <c r="J6" s="53"/>
      <c r="K6" s="53"/>
      <c r="L6" s="53"/>
    </row>
    <row r="7" spans="1:12" ht="15">
      <c r="A7" s="68" t="s">
        <v>354</v>
      </c>
      <c r="B7" s="69"/>
      <c r="C7" s="68">
        <f>C8+C24+C28</f>
        <v>7518.445249</v>
      </c>
      <c r="D7" s="68"/>
      <c r="E7" s="68">
        <f>C7</f>
        <v>7518.445249</v>
      </c>
      <c r="F7" s="68"/>
      <c r="G7" s="70"/>
      <c r="H7" s="71"/>
      <c r="I7" s="71"/>
      <c r="J7" s="68"/>
      <c r="K7" s="70"/>
      <c r="L7" s="68"/>
    </row>
    <row r="8" spans="1:12" ht="15">
      <c r="A8" s="58">
        <v>208</v>
      </c>
      <c r="B8" s="58" t="str">
        <f>'2 一般公共预算支出-无上年数'!B8</f>
        <v>208-社会保障和就业支出</v>
      </c>
      <c r="C8" s="68">
        <f>'2 一般公共预算支出-无上年数'!C8</f>
        <v>6951.480482</v>
      </c>
      <c r="D8" s="68"/>
      <c r="E8" s="68">
        <f>C8</f>
        <v>6951.480482</v>
      </c>
      <c r="F8" s="68"/>
      <c r="G8" s="70"/>
      <c r="H8" s="71"/>
      <c r="I8" s="71"/>
      <c r="J8" s="68"/>
      <c r="K8" s="70"/>
      <c r="L8" s="68"/>
    </row>
    <row r="9" spans="1:12" ht="15">
      <c r="A9" s="58" t="str">
        <f>MID(B9,1,7)</f>
        <v>2080505</v>
      </c>
      <c r="B9" s="58" t="str">
        <f>'2 一般公共预算支出-无上年数'!B9</f>
        <v>2080505-机关事业单位基本养老保险缴费支出</v>
      </c>
      <c r="C9" s="68">
        <f>'2 一般公共预算支出-无上年数'!C9</f>
        <v>11.252239999999999</v>
      </c>
      <c r="D9" s="68">
        <v>0</v>
      </c>
      <c r="E9" s="68">
        <f aca="true" t="shared" si="0" ref="E9:E29">C9</f>
        <v>11.252239999999999</v>
      </c>
      <c r="F9" s="68"/>
      <c r="G9" s="70"/>
      <c r="H9" s="71"/>
      <c r="I9" s="71"/>
      <c r="J9" s="68"/>
      <c r="K9" s="70"/>
      <c r="L9" s="68"/>
    </row>
    <row r="10" spans="1:12" ht="15">
      <c r="A10" s="58" t="str">
        <f aca="true" t="shared" si="1" ref="A10:A29">MID(B10,1,7)</f>
        <v>2080506</v>
      </c>
      <c r="B10" s="58" t="str">
        <f>'2 一般公共预算支出-无上年数'!B10</f>
        <v>2080506-机关事业单位职业年金缴费支出</v>
      </c>
      <c r="C10" s="68">
        <f>'2 一般公共预算支出-无上年数'!C10</f>
        <v>5.626119999999999</v>
      </c>
      <c r="D10" s="68">
        <v>0</v>
      </c>
      <c r="E10" s="68">
        <f t="shared" si="0"/>
        <v>5.626119999999999</v>
      </c>
      <c r="F10" s="68"/>
      <c r="G10" s="70"/>
      <c r="H10" s="71"/>
      <c r="I10" s="71"/>
      <c r="J10" s="68"/>
      <c r="K10" s="70"/>
      <c r="L10" s="68"/>
    </row>
    <row r="11" spans="1:12" ht="15">
      <c r="A11" s="58" t="str">
        <f t="shared" si="1"/>
        <v>2080599</v>
      </c>
      <c r="B11" s="58" t="str">
        <f>'2 一般公共预算支出-无上年数'!B11</f>
        <v>2080599-其他行政事业单位养老支出</v>
      </c>
      <c r="C11" s="68">
        <f>'2 一般公共预算支出-无上年数'!C11</f>
        <v>4.7398489999999995</v>
      </c>
      <c r="D11" s="68">
        <v>0</v>
      </c>
      <c r="E11" s="68">
        <f t="shared" si="0"/>
        <v>4.7398489999999995</v>
      </c>
      <c r="F11" s="68"/>
      <c r="G11" s="70"/>
      <c r="H11" s="71"/>
      <c r="I11" s="71"/>
      <c r="J11" s="68"/>
      <c r="K11" s="70"/>
      <c r="L11" s="68"/>
    </row>
    <row r="12" spans="1:12" ht="15">
      <c r="A12" s="58" t="str">
        <f t="shared" si="1"/>
        <v>2080802</v>
      </c>
      <c r="B12" s="58" t="str">
        <f>'2 一般公共预算支出-无上年数'!B12</f>
        <v>2080802-伤残抚恤</v>
      </c>
      <c r="C12" s="68">
        <f>'2 一般公共预算支出-无上年数'!C12</f>
        <v>500</v>
      </c>
      <c r="D12" s="68">
        <v>0</v>
      </c>
      <c r="E12" s="68">
        <f t="shared" si="0"/>
        <v>500</v>
      </c>
      <c r="F12" s="68"/>
      <c r="G12" s="70"/>
      <c r="H12" s="71"/>
      <c r="I12" s="71"/>
      <c r="J12" s="68"/>
      <c r="K12" s="70"/>
      <c r="L12" s="68"/>
    </row>
    <row r="13" spans="1:12" ht="15">
      <c r="A13" s="58" t="str">
        <f t="shared" si="1"/>
        <v>2080803</v>
      </c>
      <c r="B13" s="58" t="str">
        <f>'2 一般公共预算支出-无上年数'!B13</f>
        <v>2080803-在乡复员、退伍军人生活补助</v>
      </c>
      <c r="C13" s="68">
        <f>'2 一般公共预算支出-无上年数'!C13</f>
        <v>2500</v>
      </c>
      <c r="D13" s="68">
        <v>0</v>
      </c>
      <c r="E13" s="68">
        <f t="shared" si="0"/>
        <v>2500</v>
      </c>
      <c r="F13" s="68"/>
      <c r="G13" s="70"/>
      <c r="H13" s="71"/>
      <c r="I13" s="71"/>
      <c r="J13" s="68"/>
      <c r="K13" s="70"/>
      <c r="L13" s="68"/>
    </row>
    <row r="14" spans="1:12" ht="15">
      <c r="A14" s="58" t="str">
        <f t="shared" si="1"/>
        <v>2080805</v>
      </c>
      <c r="B14" s="58" t="str">
        <f>'2 一般公共预算支出-无上年数'!B14</f>
        <v>2080805-义务兵优待</v>
      </c>
      <c r="C14" s="68">
        <f>'2 一般公共预算支出-无上年数'!C14</f>
        <v>692</v>
      </c>
      <c r="D14" s="68">
        <v>0</v>
      </c>
      <c r="E14" s="68">
        <f t="shared" si="0"/>
        <v>692</v>
      </c>
      <c r="F14" s="68"/>
      <c r="G14" s="70"/>
      <c r="H14" s="71"/>
      <c r="I14" s="71"/>
      <c r="J14" s="68"/>
      <c r="K14" s="70"/>
      <c r="L14" s="68"/>
    </row>
    <row r="15" spans="1:12" ht="15">
      <c r="A15" s="58" t="str">
        <f t="shared" si="1"/>
        <v>2080899</v>
      </c>
      <c r="B15" s="58" t="str">
        <f>'2 一般公共预算支出-无上年数'!B15</f>
        <v>2080899-其他优抚支出</v>
      </c>
      <c r="C15" s="68">
        <f>'2 一般公共预算支出-无上年数'!C15</f>
        <v>45</v>
      </c>
      <c r="D15" s="68">
        <v>0</v>
      </c>
      <c r="E15" s="68">
        <f t="shared" si="0"/>
        <v>45</v>
      </c>
      <c r="F15" s="68"/>
      <c r="G15" s="70"/>
      <c r="H15" s="71"/>
      <c r="I15" s="71"/>
      <c r="J15" s="68"/>
      <c r="K15" s="70"/>
      <c r="L15" s="68"/>
    </row>
    <row r="16" spans="1:12" ht="15">
      <c r="A16" s="58" t="str">
        <f t="shared" si="1"/>
        <v>2080901</v>
      </c>
      <c r="B16" s="58" t="str">
        <f>'2 一般公共预算支出-无上年数'!B16</f>
        <v>2080901-退役士兵安置</v>
      </c>
      <c r="C16" s="68">
        <f>'2 一般公共预算支出-无上年数'!C16</f>
        <v>1220</v>
      </c>
      <c r="D16" s="68">
        <v>0</v>
      </c>
      <c r="E16" s="68">
        <f t="shared" si="0"/>
        <v>1220</v>
      </c>
      <c r="F16" s="68"/>
      <c r="G16" s="70"/>
      <c r="H16" s="71"/>
      <c r="I16" s="71"/>
      <c r="J16" s="68"/>
      <c r="K16" s="70"/>
      <c r="L16" s="68"/>
    </row>
    <row r="17" spans="1:12" ht="15">
      <c r="A17" s="58" t="str">
        <f t="shared" si="1"/>
        <v>2080904</v>
      </c>
      <c r="B17" s="58" t="str">
        <f>'2 一般公共预算支出-无上年数'!B17</f>
        <v>2080904-退役士兵管理教育</v>
      </c>
      <c r="C17" s="68">
        <f>'2 一般公共预算支出-无上年数'!C17</f>
        <v>292.5</v>
      </c>
      <c r="D17" s="68">
        <v>0</v>
      </c>
      <c r="E17" s="68">
        <f t="shared" si="0"/>
        <v>292.5</v>
      </c>
      <c r="F17" s="68"/>
      <c r="G17" s="70"/>
      <c r="H17" s="71"/>
      <c r="I17" s="71"/>
      <c r="J17" s="68"/>
      <c r="K17" s="70"/>
      <c r="L17" s="68"/>
    </row>
    <row r="18" spans="1:12" ht="15">
      <c r="A18" s="58" t="str">
        <f t="shared" si="1"/>
        <v>2080905</v>
      </c>
      <c r="B18" s="58" t="str">
        <f>'2 一般公共预算支出-无上年数'!B18</f>
        <v>2080905-军队转业干部安置</v>
      </c>
      <c r="C18" s="68">
        <f>'2 一般公共预算支出-无上年数'!C18</f>
        <v>231</v>
      </c>
      <c r="D18" s="68">
        <v>0</v>
      </c>
      <c r="E18" s="68">
        <f t="shared" si="0"/>
        <v>231</v>
      </c>
      <c r="F18" s="68"/>
      <c r="G18" s="70"/>
      <c r="H18" s="71"/>
      <c r="I18" s="71"/>
      <c r="J18" s="68"/>
      <c r="K18" s="70"/>
      <c r="L18" s="68"/>
    </row>
    <row r="19" spans="1:12" ht="15">
      <c r="A19" s="58" t="str">
        <f t="shared" si="1"/>
        <v>2080999</v>
      </c>
      <c r="B19" s="58" t="str">
        <f>'2 一般公共预算支出-无上年数'!B19</f>
        <v>2080999-其他退役安置支出</v>
      </c>
      <c r="C19" s="68">
        <f>'2 一般公共预算支出-无上年数'!C19</f>
        <v>710</v>
      </c>
      <c r="D19" s="68">
        <v>0</v>
      </c>
      <c r="E19" s="68">
        <f t="shared" si="0"/>
        <v>710</v>
      </c>
      <c r="F19" s="68"/>
      <c r="G19" s="70"/>
      <c r="H19" s="71"/>
      <c r="I19" s="71"/>
      <c r="J19" s="68"/>
      <c r="K19" s="70"/>
      <c r="L19" s="68"/>
    </row>
    <row r="20" spans="1:12" ht="15">
      <c r="A20" s="58" t="str">
        <f t="shared" si="1"/>
        <v>2082502</v>
      </c>
      <c r="B20" s="58" t="str">
        <f>'2 一般公共预算支出-无上年数'!B20</f>
        <v>2082502-其他农村生活救助</v>
      </c>
      <c r="C20" s="68">
        <f>'2 一般公共预算支出-无上年数'!C20</f>
        <v>500</v>
      </c>
      <c r="D20" s="68">
        <v>0</v>
      </c>
      <c r="E20" s="68">
        <f t="shared" si="0"/>
        <v>500</v>
      </c>
      <c r="F20" s="68"/>
      <c r="G20" s="70"/>
      <c r="H20" s="71"/>
      <c r="I20" s="71"/>
      <c r="J20" s="68"/>
      <c r="K20" s="70"/>
      <c r="L20" s="68"/>
    </row>
    <row r="21" spans="1:12" ht="15">
      <c r="A21" s="58" t="str">
        <f t="shared" si="1"/>
        <v>2082801</v>
      </c>
      <c r="B21" s="58" t="str">
        <f>'2 一般公共预算支出-无上年数'!B21</f>
        <v>2082801-行政运行</v>
      </c>
      <c r="C21" s="68">
        <f>'2 一般公共预算支出-无上年数'!C21</f>
        <v>174.362273</v>
      </c>
      <c r="D21" s="68">
        <v>0</v>
      </c>
      <c r="E21" s="68">
        <f t="shared" si="0"/>
        <v>174.362273</v>
      </c>
      <c r="F21" s="68"/>
      <c r="G21" s="70"/>
      <c r="H21" s="71"/>
      <c r="I21" s="71"/>
      <c r="J21" s="68"/>
      <c r="K21" s="70"/>
      <c r="L21" s="68"/>
    </row>
    <row r="22" spans="1:12" ht="15">
      <c r="A22" s="58" t="str">
        <f t="shared" si="1"/>
        <v>2082802</v>
      </c>
      <c r="B22" s="58" t="str">
        <f>'2 一般公共预算支出-无上年数'!B22</f>
        <v>2082802-一般行政管理事务</v>
      </c>
      <c r="C22" s="68">
        <f>'2 一般公共预算支出-无上年数'!C22</f>
        <v>35</v>
      </c>
      <c r="D22" s="68">
        <v>0</v>
      </c>
      <c r="E22" s="68">
        <f t="shared" si="0"/>
        <v>35</v>
      </c>
      <c r="F22" s="68"/>
      <c r="G22" s="70"/>
      <c r="H22" s="71"/>
      <c r="I22" s="71"/>
      <c r="J22" s="68"/>
      <c r="K22" s="70"/>
      <c r="L22" s="68"/>
    </row>
    <row r="23" spans="1:12" ht="15">
      <c r="A23" s="58" t="str">
        <f t="shared" si="1"/>
        <v>2082804</v>
      </c>
      <c r="B23" s="58" t="str">
        <f>'2 一般公共预算支出-无上年数'!B23</f>
        <v>2082804-拥军优属</v>
      </c>
      <c r="C23" s="68">
        <f>'2 一般公共预算支出-无上年数'!C23</f>
        <v>30</v>
      </c>
      <c r="D23" s="68">
        <v>0</v>
      </c>
      <c r="E23" s="68">
        <f t="shared" si="0"/>
        <v>30</v>
      </c>
      <c r="F23" s="68"/>
      <c r="G23" s="70"/>
      <c r="H23" s="71"/>
      <c r="I23" s="71"/>
      <c r="J23" s="68"/>
      <c r="K23" s="70"/>
      <c r="L23" s="68"/>
    </row>
    <row r="24" spans="1:12" ht="15">
      <c r="A24" s="58">
        <v>210</v>
      </c>
      <c r="B24" s="58" t="str">
        <f>'2 一般公共预算支出-无上年数'!B24</f>
        <v>210-卫生健康支出</v>
      </c>
      <c r="C24" s="68">
        <f>'2 一般公共预算支出-无上年数'!C24</f>
        <v>558.525587</v>
      </c>
      <c r="D24" s="68">
        <v>0</v>
      </c>
      <c r="E24" s="68">
        <f t="shared" si="0"/>
        <v>558.525587</v>
      </c>
      <c r="F24" s="68"/>
      <c r="G24" s="70"/>
      <c r="H24" s="71"/>
      <c r="I24" s="71"/>
      <c r="J24" s="68"/>
      <c r="K24" s="70"/>
      <c r="L24" s="68"/>
    </row>
    <row r="25" spans="1:12" ht="15">
      <c r="A25" s="58" t="str">
        <f t="shared" si="1"/>
        <v>2101101</v>
      </c>
      <c r="B25" s="58" t="str">
        <f>'2 一般公共预算支出-无上年数'!B25</f>
        <v>2101101-行政单位医疗</v>
      </c>
      <c r="C25" s="68">
        <f>'2 一般公共预算支出-无上年数'!C25</f>
        <v>6.845586999999999</v>
      </c>
      <c r="D25" s="68">
        <v>0</v>
      </c>
      <c r="E25" s="68">
        <f t="shared" si="0"/>
        <v>6.845586999999999</v>
      </c>
      <c r="F25" s="68"/>
      <c r="G25" s="70"/>
      <c r="H25" s="71"/>
      <c r="I25" s="71"/>
      <c r="J25" s="68"/>
      <c r="K25" s="70"/>
      <c r="L25" s="68"/>
    </row>
    <row r="26" spans="1:12" ht="15">
      <c r="A26" s="58" t="str">
        <f t="shared" si="1"/>
        <v>2101103</v>
      </c>
      <c r="B26" s="58" t="str">
        <f>'2 一般公共预算支出-无上年数'!B26</f>
        <v>2101103-公务员医疗补助</v>
      </c>
      <c r="C26" s="68">
        <f>'2 一般公共预算支出-无上年数'!C26</f>
        <v>1.68</v>
      </c>
      <c r="D26" s="68">
        <v>0</v>
      </c>
      <c r="E26" s="68">
        <f t="shared" si="0"/>
        <v>1.68</v>
      </c>
      <c r="F26" s="68"/>
      <c r="G26" s="70"/>
      <c r="H26" s="71"/>
      <c r="I26" s="71"/>
      <c r="J26" s="68"/>
      <c r="K26" s="70"/>
      <c r="L26" s="68"/>
    </row>
    <row r="27" spans="1:12" ht="15">
      <c r="A27" s="58" t="str">
        <f t="shared" si="1"/>
        <v>2101401</v>
      </c>
      <c r="B27" s="58" t="str">
        <f>'2 一般公共预算支出-无上年数'!B27</f>
        <v>2101401-优抚对象医疗补助</v>
      </c>
      <c r="C27" s="68">
        <f>'2 一般公共预算支出-无上年数'!C27</f>
        <v>550</v>
      </c>
      <c r="D27" s="68">
        <v>0</v>
      </c>
      <c r="E27" s="68">
        <f t="shared" si="0"/>
        <v>550</v>
      </c>
      <c r="F27" s="68"/>
      <c r="G27" s="70"/>
      <c r="H27" s="71"/>
      <c r="I27" s="71"/>
      <c r="J27" s="68"/>
      <c r="K27" s="70"/>
      <c r="L27" s="68"/>
    </row>
    <row r="28" spans="1:12" ht="15">
      <c r="A28" s="58">
        <v>211</v>
      </c>
      <c r="B28" s="58" t="str">
        <f>'2 一般公共预算支出-无上年数'!B28</f>
        <v>221-住房保障支出</v>
      </c>
      <c r="C28" s="68">
        <f>'2 一般公共预算支出-无上年数'!C28</f>
        <v>8.43918</v>
      </c>
      <c r="D28" s="68">
        <v>0</v>
      </c>
      <c r="E28" s="68">
        <f t="shared" si="0"/>
        <v>8.43918</v>
      </c>
      <c r="F28" s="68"/>
      <c r="G28" s="70"/>
      <c r="H28" s="71"/>
      <c r="I28" s="71"/>
      <c r="J28" s="68"/>
      <c r="K28" s="70"/>
      <c r="L28" s="68"/>
    </row>
    <row r="29" spans="1:12" ht="15">
      <c r="A29" s="58" t="str">
        <f t="shared" si="1"/>
        <v>2210201</v>
      </c>
      <c r="B29" s="58" t="str">
        <f>'2 一般公共预算支出-无上年数'!B29</f>
        <v>2210201-住房公积金</v>
      </c>
      <c r="C29" s="68">
        <f>'2 一般公共预算支出-无上年数'!C29</f>
        <v>8.43918</v>
      </c>
      <c r="D29" s="68">
        <v>0</v>
      </c>
      <c r="E29" s="68">
        <f t="shared" si="0"/>
        <v>8.43918</v>
      </c>
      <c r="F29" s="68"/>
      <c r="G29" s="70"/>
      <c r="H29" s="71"/>
      <c r="I29" s="71"/>
      <c r="J29" s="68"/>
      <c r="K29" s="70"/>
      <c r="L29" s="68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E11" sqref="E11"/>
    </sheetView>
  </sheetViews>
  <sheetFormatPr defaultColWidth="6.875" defaultRowHeight="12.75" customHeight="1"/>
  <cols>
    <col min="1" max="1" width="10.125" style="41" customWidth="1"/>
    <col min="2" max="2" width="29.00390625" style="41" customWidth="1"/>
    <col min="3" max="6" width="18.00390625" style="41" customWidth="1"/>
    <col min="7" max="7" width="19.50390625" style="41" customWidth="1"/>
    <col min="8" max="8" width="21.00390625" style="41" customWidth="1"/>
    <col min="9" max="9" width="10.375" style="41" bestFit="1" customWidth="1"/>
    <col min="10" max="16384" width="6.875" style="41" customWidth="1"/>
  </cols>
  <sheetData>
    <row r="1" spans="1:2" ht="19.5" customHeight="1">
      <c r="A1" s="42" t="s">
        <v>503</v>
      </c>
      <c r="B1" s="43"/>
    </row>
    <row r="2" spans="1:8" ht="44.25" customHeight="1">
      <c r="A2" s="44" t="s">
        <v>504</v>
      </c>
      <c r="B2" s="44"/>
      <c r="C2" s="44"/>
      <c r="D2" s="44"/>
      <c r="E2" s="44"/>
      <c r="F2" s="44"/>
      <c r="G2" s="44"/>
      <c r="H2" s="44"/>
    </row>
    <row r="3" spans="1:8" ht="19.5" customHeight="1">
      <c r="A3" s="45"/>
      <c r="B3" s="46"/>
      <c r="C3" s="47"/>
      <c r="D3" s="47"/>
      <c r="E3" s="47"/>
      <c r="F3" s="48"/>
      <c r="G3" s="48"/>
      <c r="H3" s="49"/>
    </row>
    <row r="4" spans="1:8" ht="25.5" customHeight="1">
      <c r="A4" s="50"/>
      <c r="B4" s="51"/>
      <c r="C4" s="50"/>
      <c r="D4" s="50"/>
      <c r="E4" s="50"/>
      <c r="F4" s="50"/>
      <c r="G4" s="50"/>
      <c r="H4" s="52" t="s">
        <v>313</v>
      </c>
    </row>
    <row r="5" spans="1:8" ht="29.25" customHeight="1">
      <c r="A5" s="37" t="s">
        <v>349</v>
      </c>
      <c r="B5" s="37" t="s">
        <v>350</v>
      </c>
      <c r="C5" s="37" t="s">
        <v>318</v>
      </c>
      <c r="D5" s="53" t="s">
        <v>352</v>
      </c>
      <c r="E5" s="37" t="s">
        <v>353</v>
      </c>
      <c r="F5" s="37" t="s">
        <v>505</v>
      </c>
      <c r="G5" s="37" t="s">
        <v>506</v>
      </c>
      <c r="H5" s="37" t="s">
        <v>507</v>
      </c>
    </row>
    <row r="6" spans="1:8" s="41" customFormat="1" ht="27" customHeight="1">
      <c r="A6" s="54" t="s">
        <v>354</v>
      </c>
      <c r="B6" s="55"/>
      <c r="C6" s="56">
        <f>C7+C23+C27</f>
        <v>7518.445249</v>
      </c>
      <c r="D6" s="56">
        <f>D7+D23+D27</f>
        <v>192.195249</v>
      </c>
      <c r="E6" s="56">
        <f>E7+E23+E27</f>
        <v>7326.25</v>
      </c>
      <c r="F6" s="57"/>
      <c r="G6" s="57"/>
      <c r="H6" s="57"/>
    </row>
    <row r="7" spans="1:8" s="41" customFormat="1" ht="27" customHeight="1">
      <c r="A7" s="58">
        <v>208</v>
      </c>
      <c r="B7" s="58" t="str">
        <f>'2 一般公共预算支出-无上年数'!B8</f>
        <v>208-社会保障和就业支出</v>
      </c>
      <c r="C7" s="59">
        <f>'2 一般公共预算支出-无上年数'!C8</f>
        <v>6951.480482</v>
      </c>
      <c r="D7" s="59">
        <f>'2 一般公共预算支出-无上年数'!D8</f>
        <v>175.230482</v>
      </c>
      <c r="E7" s="59">
        <f>'2 一般公共预算支出-无上年数'!E8</f>
        <v>6776.25</v>
      </c>
      <c r="F7" s="57"/>
      <c r="G7" s="57"/>
      <c r="H7" s="57"/>
    </row>
    <row r="8" spans="1:8" s="41" customFormat="1" ht="27" customHeight="1">
      <c r="A8" s="58" t="str">
        <f aca="true" t="shared" si="0" ref="A8:A28">MID(B8,1,7)</f>
        <v>2080505</v>
      </c>
      <c r="B8" s="58" t="str">
        <f>'2 一般公共预算支出-无上年数'!B9</f>
        <v>2080505-机关事业单位基本养老保险缴费支出</v>
      </c>
      <c r="C8" s="59">
        <f>'2 一般公共预算支出-无上年数'!C9</f>
        <v>11.252239999999999</v>
      </c>
      <c r="D8" s="59">
        <f>'2 一般公共预算支出-无上年数'!D9</f>
        <v>11.252239999999999</v>
      </c>
      <c r="E8" s="59">
        <f>'2 一般公共预算支出-无上年数'!E9</f>
        <v>0</v>
      </c>
      <c r="F8" s="57"/>
      <c r="G8" s="57"/>
      <c r="H8" s="57"/>
    </row>
    <row r="9" spans="1:8" s="41" customFormat="1" ht="27" customHeight="1">
      <c r="A9" s="58" t="str">
        <f t="shared" si="0"/>
        <v>2080506</v>
      </c>
      <c r="B9" s="58" t="str">
        <f>'2 一般公共预算支出-无上年数'!B10</f>
        <v>2080506-机关事业单位职业年金缴费支出</v>
      </c>
      <c r="C9" s="59">
        <f>'2 一般公共预算支出-无上年数'!C10</f>
        <v>5.626119999999999</v>
      </c>
      <c r="D9" s="59">
        <f>'2 一般公共预算支出-无上年数'!D10</f>
        <v>5.626119999999999</v>
      </c>
      <c r="E9" s="59">
        <f>'2 一般公共预算支出-无上年数'!E10</f>
        <v>0</v>
      </c>
      <c r="F9" s="57"/>
      <c r="G9" s="57"/>
      <c r="H9" s="57"/>
    </row>
    <row r="10" spans="1:8" s="41" customFormat="1" ht="27" customHeight="1">
      <c r="A10" s="58" t="str">
        <f t="shared" si="0"/>
        <v>2080599</v>
      </c>
      <c r="B10" s="58" t="str">
        <f>'2 一般公共预算支出-无上年数'!B11</f>
        <v>2080599-其他行政事业单位养老支出</v>
      </c>
      <c r="C10" s="59">
        <f>'2 一般公共预算支出-无上年数'!C11</f>
        <v>4.7398489999999995</v>
      </c>
      <c r="D10" s="59">
        <f>'2 一般公共预算支出-无上年数'!D11</f>
        <v>4.7398489999999995</v>
      </c>
      <c r="E10" s="59">
        <f>'2 一般公共预算支出-无上年数'!E11</f>
        <v>0</v>
      </c>
      <c r="F10" s="57"/>
      <c r="G10" s="57"/>
      <c r="H10" s="57"/>
    </row>
    <row r="11" spans="1:8" s="41" customFormat="1" ht="27" customHeight="1">
      <c r="A11" s="58" t="str">
        <f t="shared" si="0"/>
        <v>2080802</v>
      </c>
      <c r="B11" s="58" t="str">
        <f>'2 一般公共预算支出-无上年数'!B12</f>
        <v>2080802-伤残抚恤</v>
      </c>
      <c r="C11" s="59">
        <f>'2 一般公共预算支出-无上年数'!C12</f>
        <v>500</v>
      </c>
      <c r="D11" s="59">
        <f>'2 一般公共预算支出-无上年数'!D12</f>
        <v>0</v>
      </c>
      <c r="E11" s="59">
        <f>'2 一般公共预算支出-无上年数'!E12</f>
        <v>500</v>
      </c>
      <c r="F11" s="57"/>
      <c r="G11" s="57"/>
      <c r="H11" s="57"/>
    </row>
    <row r="12" spans="1:8" s="41" customFormat="1" ht="27" customHeight="1">
      <c r="A12" s="58" t="str">
        <f t="shared" si="0"/>
        <v>2080803</v>
      </c>
      <c r="B12" s="58" t="str">
        <f>'2 一般公共预算支出-无上年数'!B13</f>
        <v>2080803-在乡复员、退伍军人生活补助</v>
      </c>
      <c r="C12" s="59">
        <f>'2 一般公共预算支出-无上年数'!C13</f>
        <v>2500</v>
      </c>
      <c r="D12" s="59">
        <f>'2 一般公共预算支出-无上年数'!D13</f>
        <v>0</v>
      </c>
      <c r="E12" s="59">
        <f>'2 一般公共预算支出-无上年数'!E13</f>
        <v>2500</v>
      </c>
      <c r="F12" s="57"/>
      <c r="G12" s="57"/>
      <c r="H12" s="57"/>
    </row>
    <row r="13" spans="1:8" s="41" customFormat="1" ht="27" customHeight="1">
      <c r="A13" s="58" t="str">
        <f t="shared" si="0"/>
        <v>2080805</v>
      </c>
      <c r="B13" s="58" t="str">
        <f>'2 一般公共预算支出-无上年数'!B14</f>
        <v>2080805-义务兵优待</v>
      </c>
      <c r="C13" s="59">
        <f>'2 一般公共预算支出-无上年数'!C14</f>
        <v>692</v>
      </c>
      <c r="D13" s="59">
        <f>'2 一般公共预算支出-无上年数'!D14</f>
        <v>0</v>
      </c>
      <c r="E13" s="59">
        <f>'2 一般公共预算支出-无上年数'!E14</f>
        <v>692</v>
      </c>
      <c r="F13" s="57"/>
      <c r="G13" s="57"/>
      <c r="H13" s="57"/>
    </row>
    <row r="14" spans="1:8" s="41" customFormat="1" ht="27" customHeight="1">
      <c r="A14" s="58" t="str">
        <f t="shared" si="0"/>
        <v>2080899</v>
      </c>
      <c r="B14" s="58" t="str">
        <f>'2 一般公共预算支出-无上年数'!B15</f>
        <v>2080899-其他优抚支出</v>
      </c>
      <c r="C14" s="59">
        <f>'2 一般公共预算支出-无上年数'!C15</f>
        <v>45</v>
      </c>
      <c r="D14" s="59">
        <f>'2 一般公共预算支出-无上年数'!D15</f>
        <v>0</v>
      </c>
      <c r="E14" s="59">
        <f>'2 一般公共预算支出-无上年数'!E15</f>
        <v>45</v>
      </c>
      <c r="F14" s="57"/>
      <c r="G14" s="57"/>
      <c r="H14" s="57"/>
    </row>
    <row r="15" spans="1:8" s="41" customFormat="1" ht="27" customHeight="1">
      <c r="A15" s="58" t="str">
        <f t="shared" si="0"/>
        <v>2080901</v>
      </c>
      <c r="B15" s="58" t="str">
        <f>'2 一般公共预算支出-无上年数'!B16</f>
        <v>2080901-退役士兵安置</v>
      </c>
      <c r="C15" s="59">
        <f>'2 一般公共预算支出-无上年数'!C16</f>
        <v>1220</v>
      </c>
      <c r="D15" s="59">
        <f>'2 一般公共预算支出-无上年数'!D16</f>
        <v>0</v>
      </c>
      <c r="E15" s="59">
        <f>'2 一般公共预算支出-无上年数'!E16</f>
        <v>1220</v>
      </c>
      <c r="F15" s="57"/>
      <c r="G15" s="57"/>
      <c r="H15" s="57"/>
    </row>
    <row r="16" spans="1:8" s="41" customFormat="1" ht="27" customHeight="1">
      <c r="A16" s="58" t="str">
        <f t="shared" si="0"/>
        <v>2080904</v>
      </c>
      <c r="B16" s="58" t="str">
        <f>'2 一般公共预算支出-无上年数'!B17</f>
        <v>2080904-退役士兵管理教育</v>
      </c>
      <c r="C16" s="59">
        <f>'2 一般公共预算支出-无上年数'!C17</f>
        <v>292.5</v>
      </c>
      <c r="D16" s="59">
        <f>'2 一般公共预算支出-无上年数'!D17</f>
        <v>0</v>
      </c>
      <c r="E16" s="59">
        <f>'2 一般公共预算支出-无上年数'!E17</f>
        <v>292.5</v>
      </c>
      <c r="F16" s="57"/>
      <c r="G16" s="57"/>
      <c r="H16" s="57"/>
    </row>
    <row r="17" spans="1:8" s="41" customFormat="1" ht="27" customHeight="1">
      <c r="A17" s="58" t="str">
        <f t="shared" si="0"/>
        <v>2080905</v>
      </c>
      <c r="B17" s="58" t="str">
        <f>'2 一般公共预算支出-无上年数'!B18</f>
        <v>2080905-军队转业干部安置</v>
      </c>
      <c r="C17" s="59">
        <f>'2 一般公共预算支出-无上年数'!C18</f>
        <v>231</v>
      </c>
      <c r="D17" s="59">
        <f>'2 一般公共预算支出-无上年数'!D18</f>
        <v>0</v>
      </c>
      <c r="E17" s="59">
        <f>'2 一般公共预算支出-无上年数'!E18</f>
        <v>231</v>
      </c>
      <c r="F17" s="57"/>
      <c r="G17" s="57"/>
      <c r="H17" s="57"/>
    </row>
    <row r="18" spans="1:8" s="41" customFormat="1" ht="27" customHeight="1">
      <c r="A18" s="58" t="str">
        <f t="shared" si="0"/>
        <v>2080999</v>
      </c>
      <c r="B18" s="58" t="str">
        <f>'2 一般公共预算支出-无上年数'!B19</f>
        <v>2080999-其他退役安置支出</v>
      </c>
      <c r="C18" s="59">
        <f>'2 一般公共预算支出-无上年数'!C19</f>
        <v>710</v>
      </c>
      <c r="D18" s="59">
        <f>'2 一般公共预算支出-无上年数'!D19</f>
        <v>0</v>
      </c>
      <c r="E18" s="59">
        <f>'2 一般公共预算支出-无上年数'!E19</f>
        <v>710</v>
      </c>
      <c r="F18" s="57"/>
      <c r="G18" s="57"/>
      <c r="H18" s="57"/>
    </row>
    <row r="19" spans="1:8" s="41" customFormat="1" ht="27" customHeight="1">
      <c r="A19" s="58" t="str">
        <f t="shared" si="0"/>
        <v>2082502</v>
      </c>
      <c r="B19" s="58" t="str">
        <f>'2 一般公共预算支出-无上年数'!B20</f>
        <v>2082502-其他农村生活救助</v>
      </c>
      <c r="C19" s="59">
        <f>'2 一般公共预算支出-无上年数'!C20</f>
        <v>500</v>
      </c>
      <c r="D19" s="59">
        <f>'2 一般公共预算支出-无上年数'!D20</f>
        <v>0</v>
      </c>
      <c r="E19" s="59">
        <f>'2 一般公共预算支出-无上年数'!E20</f>
        <v>500</v>
      </c>
      <c r="F19" s="57"/>
      <c r="G19" s="57"/>
      <c r="H19" s="57"/>
    </row>
    <row r="20" spans="1:8" s="41" customFormat="1" ht="27" customHeight="1">
      <c r="A20" s="58" t="str">
        <f t="shared" si="0"/>
        <v>2082801</v>
      </c>
      <c r="B20" s="58" t="str">
        <f>'2 一般公共预算支出-无上年数'!B21</f>
        <v>2082801-行政运行</v>
      </c>
      <c r="C20" s="59">
        <f>'2 一般公共预算支出-无上年数'!C21</f>
        <v>174.362273</v>
      </c>
      <c r="D20" s="59">
        <f>'2 一般公共预算支出-无上年数'!D21</f>
        <v>153.612273</v>
      </c>
      <c r="E20" s="59">
        <f>'2 一般公共预算支出-无上年数'!E21</f>
        <v>20.75</v>
      </c>
      <c r="F20" s="57"/>
      <c r="G20" s="57"/>
      <c r="H20" s="57"/>
    </row>
    <row r="21" spans="1:8" s="41" customFormat="1" ht="27" customHeight="1">
      <c r="A21" s="58" t="str">
        <f t="shared" si="0"/>
        <v>2082802</v>
      </c>
      <c r="B21" s="58" t="str">
        <f>'2 一般公共预算支出-无上年数'!B22</f>
        <v>2082802-一般行政管理事务</v>
      </c>
      <c r="C21" s="59">
        <f>'2 一般公共预算支出-无上年数'!C22</f>
        <v>35</v>
      </c>
      <c r="D21" s="59">
        <f>'2 一般公共预算支出-无上年数'!D22</f>
        <v>0</v>
      </c>
      <c r="E21" s="59">
        <f>'2 一般公共预算支出-无上年数'!E22</f>
        <v>35</v>
      </c>
      <c r="F21" s="57"/>
      <c r="G21" s="57"/>
      <c r="H21" s="57"/>
    </row>
    <row r="22" spans="1:8" s="41" customFormat="1" ht="27" customHeight="1">
      <c r="A22" s="58" t="str">
        <f t="shared" si="0"/>
        <v>2082804</v>
      </c>
      <c r="B22" s="58" t="str">
        <f>'2 一般公共预算支出-无上年数'!B23</f>
        <v>2082804-拥军优属</v>
      </c>
      <c r="C22" s="59">
        <f>'2 一般公共预算支出-无上年数'!C23</f>
        <v>30</v>
      </c>
      <c r="D22" s="59">
        <f>'2 一般公共预算支出-无上年数'!D23</f>
        <v>0</v>
      </c>
      <c r="E22" s="59">
        <f>'2 一般公共预算支出-无上年数'!E23</f>
        <v>30</v>
      </c>
      <c r="F22" s="57"/>
      <c r="G22" s="57"/>
      <c r="H22" s="57"/>
    </row>
    <row r="23" spans="1:8" s="41" customFormat="1" ht="27" customHeight="1">
      <c r="A23" s="58">
        <v>210</v>
      </c>
      <c r="B23" s="58" t="str">
        <f>'2 一般公共预算支出-无上年数'!B24</f>
        <v>210-卫生健康支出</v>
      </c>
      <c r="C23" s="59">
        <f>'2 一般公共预算支出-无上年数'!C24</f>
        <v>558.525587</v>
      </c>
      <c r="D23" s="59">
        <f>'2 一般公共预算支出-无上年数'!D24</f>
        <v>8.525587</v>
      </c>
      <c r="E23" s="59">
        <f>'2 一般公共预算支出-无上年数'!E24</f>
        <v>550</v>
      </c>
      <c r="F23" s="57"/>
      <c r="G23" s="57"/>
      <c r="H23" s="57"/>
    </row>
    <row r="24" spans="1:8" s="41" customFormat="1" ht="27" customHeight="1">
      <c r="A24" s="58" t="str">
        <f t="shared" si="0"/>
        <v>2101101</v>
      </c>
      <c r="B24" s="58" t="str">
        <f>'2 一般公共预算支出-无上年数'!B25</f>
        <v>2101101-行政单位医疗</v>
      </c>
      <c r="C24" s="59">
        <f>'2 一般公共预算支出-无上年数'!C25</f>
        <v>6.845586999999999</v>
      </c>
      <c r="D24" s="59">
        <f>'2 一般公共预算支出-无上年数'!D25</f>
        <v>6.845586999999999</v>
      </c>
      <c r="E24" s="59">
        <f>'2 一般公共预算支出-无上年数'!E25</f>
        <v>0</v>
      </c>
      <c r="F24" s="57"/>
      <c r="G24" s="57"/>
      <c r="H24" s="57"/>
    </row>
    <row r="25" spans="1:8" s="41" customFormat="1" ht="27" customHeight="1">
      <c r="A25" s="58" t="str">
        <f t="shared" si="0"/>
        <v>2101103</v>
      </c>
      <c r="B25" s="58" t="str">
        <f>'2 一般公共预算支出-无上年数'!B26</f>
        <v>2101103-公务员医疗补助</v>
      </c>
      <c r="C25" s="59">
        <f>'2 一般公共预算支出-无上年数'!C26</f>
        <v>1.68</v>
      </c>
      <c r="D25" s="59">
        <f>'2 一般公共预算支出-无上年数'!D26</f>
        <v>1.68</v>
      </c>
      <c r="E25" s="59">
        <f>'2 一般公共预算支出-无上年数'!E26</f>
        <v>0</v>
      </c>
      <c r="F25" s="57"/>
      <c r="G25" s="57"/>
      <c r="H25" s="57"/>
    </row>
    <row r="26" spans="1:8" s="41" customFormat="1" ht="27" customHeight="1">
      <c r="A26" s="58" t="str">
        <f t="shared" si="0"/>
        <v>2101401</v>
      </c>
      <c r="B26" s="58" t="str">
        <f>'2 一般公共预算支出-无上年数'!B27</f>
        <v>2101401-优抚对象医疗补助</v>
      </c>
      <c r="C26" s="59">
        <f>'2 一般公共预算支出-无上年数'!C27</f>
        <v>550</v>
      </c>
      <c r="D26" s="59">
        <f>'2 一般公共预算支出-无上年数'!D27</f>
        <v>0</v>
      </c>
      <c r="E26" s="59">
        <f>'2 一般公共预算支出-无上年数'!E27</f>
        <v>550</v>
      </c>
      <c r="F26" s="57"/>
      <c r="G26" s="57"/>
      <c r="H26" s="57"/>
    </row>
    <row r="27" spans="1:8" s="41" customFormat="1" ht="27" customHeight="1">
      <c r="A27" s="58">
        <v>221</v>
      </c>
      <c r="B27" s="58" t="str">
        <f>'2 一般公共预算支出-无上年数'!B28</f>
        <v>221-住房保障支出</v>
      </c>
      <c r="C27" s="59">
        <f>'2 一般公共预算支出-无上年数'!C28</f>
        <v>8.43918</v>
      </c>
      <c r="D27" s="59">
        <f>'2 一般公共预算支出-无上年数'!D28</f>
        <v>8.43918</v>
      </c>
      <c r="E27" s="59">
        <f>'2 一般公共预算支出-无上年数'!E28</f>
        <v>0</v>
      </c>
      <c r="F27" s="57"/>
      <c r="G27" s="57"/>
      <c r="H27" s="57"/>
    </row>
    <row r="28" spans="1:8" s="41" customFormat="1" ht="27" customHeight="1">
      <c r="A28" s="58" t="str">
        <f t="shared" si="0"/>
        <v>2210201</v>
      </c>
      <c r="B28" s="58" t="str">
        <f>'2 一般公共预算支出-无上年数'!B29</f>
        <v>2210201-住房公积金</v>
      </c>
      <c r="C28" s="59">
        <f>'2 一般公共预算支出-无上年数'!C29</f>
        <v>8.43918</v>
      </c>
      <c r="D28" s="59">
        <f>'2 一般公共预算支出-无上年数'!D29</f>
        <v>8.43918</v>
      </c>
      <c r="E28" s="59">
        <f>'2 一般公共预算支出-无上年数'!E29</f>
        <v>0</v>
      </c>
      <c r="F28" s="57"/>
      <c r="G28" s="57"/>
      <c r="H28" s="57"/>
    </row>
    <row r="29" spans="3:5" ht="12.75" customHeight="1">
      <c r="C29" s="41">
        <v>0</v>
      </c>
      <c r="D29" s="41">
        <v>0</v>
      </c>
      <c r="E29" s="41">
        <v>0</v>
      </c>
    </row>
    <row r="30" spans="3:5" ht="12.75" customHeight="1">
      <c r="C30" s="41">
        <v>0</v>
      </c>
      <c r="D30" s="41">
        <v>0</v>
      </c>
      <c r="E30" s="41">
        <v>0</v>
      </c>
    </row>
    <row r="31" spans="3:5" ht="12.75" customHeight="1">
      <c r="C31" s="41">
        <v>0</v>
      </c>
      <c r="D31" s="41">
        <v>0</v>
      </c>
      <c r="E31" s="41">
        <v>0</v>
      </c>
    </row>
    <row r="32" spans="3:5" ht="12.75" customHeight="1">
      <c r="C32" s="41">
        <v>0</v>
      </c>
      <c r="D32" s="41">
        <v>0</v>
      </c>
      <c r="E32" s="41">
        <v>0</v>
      </c>
    </row>
    <row r="33" spans="3:5" ht="12.75" customHeight="1">
      <c r="C33" s="41">
        <v>0</v>
      </c>
      <c r="D33" s="41">
        <v>0</v>
      </c>
      <c r="E33" s="41">
        <v>0</v>
      </c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2015-06-06T10:19:34Z</dcterms:created>
  <dcterms:modified xsi:type="dcterms:W3CDTF">2022-08-31T01:36:39Z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