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<sst xmlns="http://schemas.openxmlformats.org/spreadsheetml/2006/main" count="1701" uniqueCount="654">
  <si>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</si>
  <si>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</si>
  <si>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</si>
  <si>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</si>
  <si>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</si>
  <si>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</si>
  <si>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</si>
  <si>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</si>
  <si>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</si>
  <si>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</si>
  <si>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</si>
  <si>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</si>
  <si>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</si>
  <si>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</si>
  <si>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</si>
  <si>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</si>
  <si>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</si>
  <si>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</si>
  <si>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</si>
  <si>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</si>
  <si>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</si>
  <si>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</si>
  <si>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</si>
  <si>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</si>
  <si>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</si>
  <si>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</si>
  <si>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</si>
  <si>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</si>
  <si>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</si>
  <si>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</si>
  <si>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</si>
  <si>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</si>
  <si>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</si>
  <si>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</si>
  <si>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</si>
  <si>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</si>
  <si>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</si>
  <si>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</si>
  <si>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</si>
  <si>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</si>
  <si>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</si>
  <si>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</si>
  <si>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</si>
  <si>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</si>
  <si>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</si>
  <si>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</si>
  <si>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</si>
  <si>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</si>
  <si>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</si>
  <si>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</si>
  <si>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</si>
  <si>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</si>
  <si>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</si>
  <si>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</si>
  <si>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</si>
  <si>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</si>
  <si>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</si>
  <si>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</si>
  <si>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</si>
  <si>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</si>
  <si>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</si>
  <si>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</si>
  <si>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</si>
  <si>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</si>
  <si>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</si>
  <si>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</si>
  <si>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</si>
  <si>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</si>
  <si>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</si>
  <si>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</si>
  <si>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</si>
  <si>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</si>
  <si>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</si>
  <si>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</si>
  <si>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</si>
  <si>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</si>
  <si>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</si>
  <si>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</si>
  <si>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</si>
  <si>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</si>
  <si>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</si>
  <si>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</si>
  <si>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</si>
  <si>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</si>
  <si>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</si>
  <si>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</si>
  <si>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</si>
  <si>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</si>
  <si>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</si>
  <si>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</si>
  <si>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</si>
  <si>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</si>
  <si>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</si>
  <si>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</si>
  <si>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</si>
  <si>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</si>
  <si>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</si>
  <si>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</si>
  <si>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</si>
  <si>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</si>
  <si>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</si>
  <si>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</si>
  <si>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</si>
  <si>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</si>
  <si>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</si>
  <si>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</si>
  <si>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</si>
  <si>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</si>
  <si>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</si>
  <si>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</si>
  <si>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</si>
  <si>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</si>
  <si>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</si>
  <si>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</si>
  <si>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</si>
  <si>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</si>
  <si>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</si>
  <si>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</si>
  <si>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</si>
  <si>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</si>
  <si>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</si>
  <si>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</si>
  <si>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</si>
  <si>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</si>
  <si>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</si>
  <si>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</si>
  <si>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</si>
  <si>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</si>
  <si>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</si>
  <si>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</si>
  <si>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</si>
  <si>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</si>
  <si>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</si>
  <si>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</si>
  <si>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</si>
  <si>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</si>
  <si>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</si>
  <si>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</si>
  <si>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</si>
  <si>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</si>
  <si>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</si>
  <si>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</si>
  <si>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</si>
  <si>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</si>
  <si>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</si>
  <si>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</si>
  <si>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</si>
  <si>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</si>
  <si>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</si>
  <si>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</si>
  <si>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</si>
  <si>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</si>
  <si>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</si>
  <si>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</si>
  <si>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</si>
  <si>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</si>
  <si>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</si>
  <si>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</si>
  <si>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</si>
  <si>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</si>
  <si>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</si>
  <si>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</si>
  <si>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</si>
  <si>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</si>
  <si>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</si>
  <si>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</si>
  <si>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</si>
  <si>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</si>
  <si>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</si>
  <si>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</si>
  <si>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</si>
  <si>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</si>
  <si>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</si>
  <si>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</si>
  <si>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</si>
  <si>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</si>
  <si>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</si>
  <si>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</si>
  <si>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</si>
  <si>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</si>
  <si>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</si>
  <si>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</si>
  <si>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</si>
  <si>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</si>
  <si>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</si>
  <si>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</si>
  <si>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</si>
  <si>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</si>
  <si>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</si>
  <si>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</si>
  <si>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</si>
  <si>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</si>
  <si>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</si>
  <si>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</si>
  <si>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</si>
  <si>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</si>
  <si>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</si>
  <si>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</si>
  <si>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</si>
  <si>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</si>
  <si>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</si>
  <si>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</si>
  <si>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</si>
  <si>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</si>
  <si>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</si>
  <si>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</si>
  <si>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</si>
  <si>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</si>
  <si>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</si>
  <si>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</si>
  <si>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</si>
  <si>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</si>
  <si>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</si>
  <si>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</si>
  <si>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</si>
  <si>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</si>
  <si>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</si>
  <si>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</si>
  <si>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</si>
  <si>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</si>
  <si>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</si>
  <si>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</si>
  <si>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</si>
  <si>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</si>
  <si>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</si>
  <si>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</si>
  <si>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</si>
  <si>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</si>
  <si>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</si>
  <si>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</si>
  <si>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</si>
  <si>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</si>
  <si>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</si>
  <si>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</si>
  <si>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</si>
  <si>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</si>
  <si>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</si>
  <si>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</si>
  <si>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</si>
  <si>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</si>
  <si>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</si>
  <si>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</si>
  <si>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</si>
  <si>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</si>
  <si>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</si>
  <si>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</si>
  <si>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</si>
  <si>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</si>
  <si>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</si>
  <si>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</si>
  <si>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</si>
  <si>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</si>
  <si>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</si>
  <si>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</si>
  <si>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</si>
  <si>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</si>
  <si>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</si>
  <si>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</si>
  <si>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</si>
  <si>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</si>
  <si>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</si>
  <si>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</si>
  <si>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</si>
  <si>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</si>
  <si>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</si>
  <si>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</si>
  <si>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</si>
  <si>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</si>
  <si>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</si>
  <si>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</si>
  <si>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</si>
  <si>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</si>
  <si>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</si>
  <si>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</si>
  <si>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</si>
  <si>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</si>
  <si>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</si>
  <si>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</si>
  <si>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</si>
  <si>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</si>
  <si>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</si>
  <si>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</si>
  <si>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</si>
  <si>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</si>
  <si>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</si>
  <si>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</si>
  <si>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</si>
  <si>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</si>
  <si>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</si>
  <si>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</si>
  <si>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</si>
  <si>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</si>
  <si>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</si>
  <si>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</si>
  <si>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</si>
  <si>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</si>
  <si>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</si>
  <si>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</si>
  <si>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</si>
  <si>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</si>
  <si>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</si>
  <si>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</si>
  <si>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</si>
  <si>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</si>
  <si>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</si>
  <si>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</si>
  <si>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</si>
  <si>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</si>
  <si>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</si>
  <si>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</si>
  <si>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</si>
  <si>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</si>
  <si>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重庆市綦江区康德城中学财政拨款收支总表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</si>
  <si>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</si>
  <si>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</si>
  <si>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</si>
  <si>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</si>
  <si>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</si>
  <si>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</si>
  <si>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</si>
  <si>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</si>
  <si>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</si>
  <si>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</si>
  <si>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</si>
  <si>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</si>
  <si>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</si>
  <si>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</si>
  <si>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</si>
  <si>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</si>
  <si>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</si>
  <si>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</si>
  <si>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</si>
  <si>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</si>
  <si>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</si>
  <si>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</si>
  <si>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</si>
  <si>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</si>
  <si>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</si>
  <si>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</si>
  <si>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</si>
  <si>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</si>
  <si>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</si>
  <si>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</si>
  <si>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</si>
  <si>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</si>
  <si>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重庆市綦江区康德城中学一般公共预算财政拨款支出预算表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</si>
  <si>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</si>
  <si>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</si>
  <si>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</si>
  <si>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</si>
  <si>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</si>
  <si>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</si>
  <si>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</si>
  <si>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</si>
  <si>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</si>
  <si>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</si>
  <si>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</si>
  <si>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</si>
  <si>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</si>
  <si>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</si>
  <si>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</si>
  <si>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</si>
  <si>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</si>
  <si>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</si>
  <si>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</si>
  <si>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</si>
  <si>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</si>
  <si>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</si>
  <si>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</si>
  <si>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</si>
  <si>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</si>
  <si>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</si>
  <si>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</si>
  <si>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</si>
  <si>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</si>
  <si>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</si>
  <si>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</si>
  <si>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</si>
  <si>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</si>
  <si>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</si>
  <si>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</si>
  <si>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</si>
  <si>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</si>
  <si>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</si>
  <si>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</si>
  <si>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</si>
  <si>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</si>
  <si>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</si>
  <si>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</si>
  <si>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</si>
  <si>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</si>
  <si>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</si>
  <si>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</si>
  <si>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</si>
  <si>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</si>
  <si>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</si>
  <si>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</si>
  <si>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</si>
  <si>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</si>
  <si>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</si>
  <si>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</si>
  <si>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</si>
  <si>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</si>
  <si>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</si>
  <si>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</si>
  <si>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</si>
  <si>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</si>
  <si>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</si>
  <si>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</si>
  <si>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</si>
  <si>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</si>
  <si>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</si>
  <si>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</si>
  <si>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</si>
  <si>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</si>
  <si>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</si>
  <si>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</si>
  <si>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</si>
  <si>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</si>
  <si>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</si>
  <si>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</si>
  <si>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</si>
  <si>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</si>
  <si>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</si>
  <si>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</si>
  <si>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</si>
  <si>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</si>
  <si>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</si>
  <si>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</si>
  <si>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</si>
  <si>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</si>
  <si>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</si>
  <si>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</si>
  <si>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</si>
  <si>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</si>
  <si>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</si>
  <si>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</si>
  <si>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</si>
  <si>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</si>
  <si>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</si>
  <si>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</si>
  <si>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</si>
  <si>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重庆市綦江区康德城中学一般公共预算财政拨款基本支出预算表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</si>
  <si>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</si>
  <si>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</si>
  <si>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</si>
  <si>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</si>
  <si>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</si>
  <si>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</si>
  <si>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</si>
  <si>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</si>
  <si>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</si>
  <si>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</si>
  <si>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</si>
  <si>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</si>
  <si>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</si>
  <si>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</si>
  <si>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</si>
  <si>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</si>
  <si>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</si>
  <si>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</si>
  <si>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</si>
  <si>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</si>
  <si>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</si>
  <si>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</si>
  <si>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</si>
  <si>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</si>
  <si>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</si>
  <si>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</si>
  <si>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</si>
  <si>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</si>
  <si>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</si>
  <si>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</si>
  <si>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</si>
  <si>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</si>
  <si>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</si>
  <si>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</si>
  <si>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</si>
  <si>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</si>
  <si>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</si>
  <si>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</si>
  <si>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</si>
  <si>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</si>
  <si>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</si>
  <si>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</si>
  <si>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</si>
  <si>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</si>
  <si>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</si>
  <si>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</si>
  <si>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</si>
  <si>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</si>
  <si>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</si>
  <si>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</si>
  <si>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</si>
  <si>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</si>
  <si>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</si>
  <si>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</si>
  <si>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</si>
  <si>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</si>
  <si>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</si>
  <si>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</si>
  <si>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</si>
  <si>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</si>
  <si>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</si>
  <si>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</si>
  <si>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</si>
  <si>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</si>
  <si>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</si>
  <si>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</si>
  <si>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</si>
  <si>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</si>
  <si>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</si>
  <si>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</si>
  <si>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</si>
  <si>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</si>
  <si>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</si>
  <si>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</si>
  <si>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</si>
  <si>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</si>
  <si>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</si>
  <si>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</si>
  <si>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</si>
  <si>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</si>
  <si>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</si>
  <si>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</si>
  <si>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</si>
  <si>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</si>
  <si>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</si>
  <si>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</si>
  <si>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</si>
  <si>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</si>
  <si>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</si>
  <si>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</si>
  <si>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</si>
  <si>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</si>
  <si>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</si>
  <si>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</si>
  <si>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</si>
  <si>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</si>
  <si>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</si>
  <si>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</si>
  <si>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</si>
  <si>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</si>
  <si>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</si>
  <si>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</si>
  <si>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</si>
  <si>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</si>
  <si>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</si>
  <si>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</si>
  <si>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</si>
  <si>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</si>
  <si>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</si>
  <si>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</si>
  <si>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</si>
  <si>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</si>
  <si>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</si>
  <si>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</si>
  <si>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</si>
  <si>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重庆市綦江区康德城中学一般公共预算“三公”经费支出表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</si>
  <si>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</si>
  <si>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</si>
  <si>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</si>
  <si>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</si>
  <si>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</si>
  <si>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</si>
  <si>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</si>
  <si>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重庆市綦江区康德城中学政府性基金预算支出表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</si>
  <si>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</si>
  <si>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</si>
  <si>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</si>
  <si>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重庆市綦江区康德城中学部门收支总表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</si>
  <si>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</si>
  <si>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</si>
  <si>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</si>
  <si>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</si>
  <si>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</si>
  <si>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</si>
  <si>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</si>
  <si>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</si>
  <si>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</si>
  <si>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</si>
  <si>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</si>
  <si>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</si>
  <si>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</si>
  <si>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重庆市綦江区康德城中学部门收入总表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</si>
  <si>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</si>
  <si>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</si>
  <si>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</si>
  <si>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</si>
  <si>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</si>
  <si>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</si>
  <si>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</si>
  <si>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</si>
  <si>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</si>
  <si>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</si>
  <si>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重庆市綦江区康德城中学部门支出总表</t>
  </si>
  <si>
    <t>上缴上级支出</t>
  </si>
  <si>
    <t>事业单位经营支出</t>
  </si>
  <si>
    <t>对下级单位补助支出</t>
  </si>
  <si>
    <t>附件3-9</t>
  </si>
  <si>
    <t>重庆市綦江区康德城中学政府采购预算明细表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</si>
  <si>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</si>
  <si>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</si>
  <si>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</si>
  <si>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</si>
  <si>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</si>
  <si>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</si>
  <si>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</si>
  <si>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</si>
  <si>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重庆市綦江区康德城中学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</si>
  <si>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</si>
  <si>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</si>
  <si>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</si>
  <si>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</si>
  <si>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</si>
  <si>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</si>
  <si>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</si>
  <si>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</si>
  <si>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</si>
  <si>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重庆市綦江康德城中学属重庆市綦江区教育委员会所属的事业单位。我单位以党建为抓手，全面加强党的思想建设、队伍建设和廉政建设，努力办好人民满意的教育。实施小学义务教育，促进基础教育发展。学校以十九大、全国教育大会精神为指导，坚持立德树人的根本任务，努力让每个孩子都能享有公平而有质量的教育，围绕年初制定的目标，努力转变观念，不断加强管理，认真贯彻落实上级工作理念和要求，以党史学习教育、校园安全和教育教学质量提升为重点。全体师生团结协作，扎实工作，求实创新，圆满完成了各项工作任务，为“十四五”开好局、起好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</si>
  <si>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</si>
  <si>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</si>
  <si>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</si>
  <si>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</si>
  <si>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</si>
  <si>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</si>
  <si>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</si>
  <si>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</si>
  <si>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</si>
  <si>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</si>
  <si>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中学阶段辖区内适龄儿童入学率</t>
  </si>
  <si>
    <t>≥</t>
  </si>
  <si>
    <t>%</t>
  </si>
  <si>
    <t>成本指标</t>
  </si>
  <si>
    <t>中学阶段教师配备达到标准</t>
  </si>
  <si>
    <t>人</t>
  </si>
  <si>
    <t>质量指标</t>
  </si>
  <si>
    <t>中学阶段学业水平</t>
  </si>
  <si>
    <t>效益指标</t>
  </si>
  <si>
    <t>可持续发展指标</t>
  </si>
  <si>
    <t>中学阶段教育年限</t>
  </si>
  <si>
    <t>期/年</t>
  </si>
  <si>
    <t>社会效益指标</t>
  </si>
  <si>
    <t>中学教育毕业学生</t>
  </si>
  <si>
    <t>满意度指标</t>
  </si>
  <si>
    <t>服务对象满意度指标</t>
  </si>
  <si>
    <t>中学阶段学生对学校的满意度</t>
  </si>
  <si>
    <t>＝</t>
  </si>
  <si>
    <t>100</t>
  </si>
  <si>
    <t>社会效应</t>
  </si>
  <si>
    <t>经济效益</t>
  </si>
  <si>
    <t>家长对学校的满意度</t>
  </si>
  <si>
    <t>其他说明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</si>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</sst>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5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5" applyNumberFormat="0" applyAlignment="0" applyProtection="0"/>
    <xf numFmtId="0" fontId="39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3" fillId="9" borderId="0" applyNumberFormat="0" applyBorder="0" applyAlignment="0" applyProtection="0"/>
    <xf numFmtId="0" fontId="37" fillId="4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4">
    <xf numFmtId="0" fontId="0" fillId="0" borderId="0" xfId="0" applyAlignment="1">
      <alignment/>
    </xf>
    <xf numFmtId="0" fontId="2" fillId="0" borderId="0" xfId="40">
      <alignment/>
      <protection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1" xfId="40" applyFont="1" applyFill="1" applyBorder="1" applyAlignment="1">
      <alignment horizontal="center" vertical="center" wrapText="1"/>
      <protection/>
    </xf>
    <xf numFmtId="4" fontId="7" fillId="0" borderId="12" xfId="41" applyNumberFormat="1" applyFont="1" applyFill="1" applyBorder="1" applyAlignment="1">
      <alignment horizontal="center" vertical="center" wrapText="1"/>
      <protection/>
    </xf>
    <xf numFmtId="176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1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7" fillId="0" borderId="11" xfId="41" applyFont="1" applyFill="1" applyBorder="1" applyAlignment="1">
      <alignment horizontal="left" vertical="center" indent="2"/>
      <protection/>
    </xf>
    <xf numFmtId="0" fontId="15" fillId="0" borderId="0" xfId="42" applyFont="1">
      <alignment/>
      <protection/>
    </xf>
    <xf numFmtId="0" fontId="16" fillId="0" borderId="0" xfId="42">
      <alignment/>
      <protection/>
    </xf>
    <xf numFmtId="0" fontId="11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1" applyNumberFormat="1" applyFont="1" applyBorder="1" applyAlignment="1">
      <alignment horizontal="right" vertical="center" wrapText="1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49" fontId="14" fillId="0" borderId="11" xfId="42" applyNumberFormat="1" applyFont="1" applyFill="1" applyBorder="1" applyAlignment="1" applyProtection="1">
      <alignment horizontal="left" vertical="center"/>
      <protection/>
    </xf>
    <xf numFmtId="0" fontId="14" fillId="0" borderId="11" xfId="42" applyNumberFormat="1" applyFont="1" applyFill="1" applyBorder="1" applyAlignment="1" applyProtection="1">
      <alignment horizontal="left" vertical="center"/>
      <protection/>
    </xf>
    <xf numFmtId="49" fontId="7" fillId="0" borderId="11" xfId="42" applyNumberFormat="1" applyFont="1" applyFill="1" applyBorder="1" applyAlignment="1" applyProtection="1">
      <alignment horizontal="left" vertical="center"/>
      <protection/>
    </xf>
    <xf numFmtId="0" fontId="7" fillId="0" borderId="11" xfId="42" applyNumberFormat="1" applyFont="1" applyFill="1" applyBorder="1" applyAlignment="1" applyProtection="1">
      <alignment horizontal="left" vertical="center"/>
      <protection/>
    </xf>
    <xf numFmtId="4" fontId="7" fillId="0" borderId="11" xfId="41" applyNumberFormat="1" applyFont="1" applyBorder="1" applyAlignment="1">
      <alignment horizontal="right" vertical="center" wrapText="1"/>
      <protection/>
    </xf>
    <xf numFmtId="49" fontId="14" fillId="0" borderId="13" xfId="42" applyNumberFormat="1" applyFont="1" applyFill="1" applyBorder="1" applyAlignment="1" applyProtection="1">
      <alignment vertical="center"/>
      <protection/>
    </xf>
    <xf numFmtId="177" fontId="14" fillId="0" borderId="11" xfId="42" applyNumberFormat="1" applyFont="1" applyFill="1" applyBorder="1" applyAlignment="1" applyProtection="1">
      <alignment vertical="center"/>
      <protection/>
    </xf>
    <xf numFmtId="4" fontId="14" fillId="0" borderId="11" xfId="41" applyNumberFormat="1" applyFont="1" applyBorder="1" applyAlignment="1">
      <alignment horizontal="center" vertical="center" wrapText="1"/>
      <protection/>
    </xf>
    <xf numFmtId="49" fontId="7" fillId="0" borderId="13" xfId="42" applyNumberFormat="1" applyFont="1" applyFill="1" applyBorder="1" applyAlignment="1" applyProtection="1">
      <alignment vertical="center"/>
      <protection/>
    </xf>
    <xf numFmtId="177" fontId="7" fillId="0" borderId="11" xfId="42" applyNumberFormat="1" applyFont="1" applyFill="1" applyBorder="1" applyAlignment="1" applyProtection="1">
      <alignment vertical="center" wrapText="1"/>
      <protection/>
    </xf>
    <xf numFmtId="4" fontId="7" fillId="0" borderId="11" xfId="41" applyNumberFormat="1" applyFont="1" applyBorder="1" applyAlignment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Font="1" applyBorder="1" applyAlignment="1">
      <alignment horizontal="center" vertical="center" wrapText="1"/>
      <protection/>
    </xf>
    <xf numFmtId="0" fontId="14" fillId="0" borderId="11" xfId="42" applyFont="1" applyFill="1" applyBorder="1" applyAlignment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4" fontId="7" fillId="0" borderId="18" xfId="42" applyNumberFormat="1" applyFont="1" applyFill="1" applyBorder="1" applyAlignment="1" applyProtection="1">
      <alignment horizontal="right" vertical="center" wrapText="1"/>
      <protection/>
    </xf>
    <xf numFmtId="4" fontId="7" fillId="0" borderId="13" xfId="42" applyNumberFormat="1" applyFont="1" applyFill="1" applyBorder="1" applyAlignment="1" applyProtection="1">
      <alignment horizontal="right" vertical="center" wrapText="1"/>
      <protection/>
    </xf>
    <xf numFmtId="0" fontId="15" fillId="0" borderId="11" xfId="42" applyFont="1" applyFill="1" applyBorder="1">
      <alignment/>
      <protection/>
    </xf>
    <xf numFmtId="0" fontId="16" fillId="0" borderId="11" xfId="42" applyFill="1" applyBorder="1">
      <alignment/>
      <protection/>
    </xf>
    <xf numFmtId="0" fontId="16" fillId="0" borderId="11" xfId="42" applyBorder="1">
      <alignment/>
      <protection/>
    </xf>
    <xf numFmtId="0" fontId="19" fillId="0" borderId="0" xfId="42" applyFont="1" applyFill="1" applyAlignment="1">
      <alignment horizontal="right"/>
      <protection/>
    </xf>
    <xf numFmtId="0" fontId="7" fillId="0" borderId="10" xfId="42" applyNumberFormat="1" applyFont="1" applyFill="1" applyBorder="1" applyAlignment="1" applyProtection="1">
      <alignment horizontal="right"/>
      <protection/>
    </xf>
    <xf numFmtId="0" fontId="16" fillId="0" borderId="0" xfId="42" applyAlignment="1">
      <alignment horizontal="center"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4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9" xfId="42" applyFont="1" applyBorder="1" applyAlignment="1">
      <alignment vertical="center" wrapText="1"/>
      <protection/>
    </xf>
    <xf numFmtId="4" fontId="7" fillId="0" borderId="19" xfId="42" applyNumberFormat="1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vertical="center"/>
      <protection/>
    </xf>
    <xf numFmtId="0" fontId="7" fillId="0" borderId="14" xfId="42" applyFont="1" applyBorder="1" applyAlignment="1">
      <alignment vertical="center" wrapText="1"/>
      <protection/>
    </xf>
    <xf numFmtId="4" fontId="7" fillId="0" borderId="14" xfId="42" applyNumberFormat="1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left" vertical="center"/>
      <protection/>
    </xf>
    <xf numFmtId="0" fontId="7" fillId="0" borderId="13" xfId="42" applyFont="1" applyFill="1" applyBorder="1" applyAlignment="1">
      <alignment vertical="center"/>
      <protection/>
    </xf>
    <xf numFmtId="4" fontId="7" fillId="0" borderId="15" xfId="42" applyNumberFormat="1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>
      <alignment vertical="center" wrapText="1"/>
      <protection/>
    </xf>
    <xf numFmtId="4" fontId="7" fillId="0" borderId="16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vertical="center"/>
      <protection/>
    </xf>
    <xf numFmtId="0" fontId="7" fillId="0" borderId="11" xfId="42" applyFont="1" applyBorder="1">
      <alignment/>
      <protection/>
    </xf>
    <xf numFmtId="0" fontId="7" fillId="0" borderId="11" xfId="42" applyFont="1" applyFill="1" applyBorder="1" applyAlignment="1">
      <alignment vertical="center" wrapText="1"/>
      <protection/>
    </xf>
    <xf numFmtId="4" fontId="7" fillId="0" borderId="11" xfId="42" applyNumberFormat="1" applyFont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4" fontId="7" fillId="0" borderId="15" xfId="42" applyNumberFormat="1" applyFont="1" applyFill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/>
      <protection/>
    </xf>
    <xf numFmtId="4" fontId="7" fillId="0" borderId="16" xfId="42" applyNumberFormat="1" applyFont="1" applyFill="1" applyBorder="1" applyAlignment="1">
      <alignment horizontal="center" vertical="center" wrapText="1"/>
      <protection/>
    </xf>
    <xf numFmtId="0" fontId="20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49" fontId="7" fillId="0" borderId="13" xfId="42" applyNumberFormat="1" applyFont="1" applyFill="1" applyBorder="1" applyAlignment="1" applyProtection="1">
      <alignment horizontal="left" vertical="center"/>
      <protection/>
    </xf>
    <xf numFmtId="177" fontId="7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1" fillId="0" borderId="0" xfId="42" applyFont="1" applyAlignment="1">
      <alignment vertical="center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/>
      <protection/>
    </xf>
    <xf numFmtId="4" fontId="7" fillId="0" borderId="13" xfId="42" applyNumberFormat="1" applyFont="1" applyFill="1" applyBorder="1" applyAlignment="1" applyProtection="1">
      <alignment/>
      <protection/>
    </xf>
    <xf numFmtId="4" fontId="7" fillId="0" borderId="13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Alignment="1">
      <alignment horizontal="center" vertical="center"/>
      <protection/>
    </xf>
    <xf numFmtId="4" fontId="7" fillId="0" borderId="14" xfId="42" applyNumberFormat="1" applyFont="1" applyFill="1" applyBorder="1" applyAlignment="1" applyProtection="1">
      <alignment horizontal="center" vertical="center" wrapText="1"/>
      <protection/>
    </xf>
    <xf numFmtId="4" fontId="7" fillId="0" borderId="18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>
      <alignment/>
      <protection/>
    </xf>
    <xf numFmtId="0" fontId="19" fillId="0" borderId="0" xfId="42" applyFont="1" applyAlignment="1">
      <alignment horizontal="right" vertical="center"/>
      <protection/>
    </xf>
    <xf numFmtId="49" fontId="17" fillId="0" borderId="0" xfId="42" applyNumberFormat="1" applyFont="1" applyFill="1" applyAlignment="1" applyProtection="1">
      <alignment horizontal="centerContinuous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14" fillId="0" borderId="11" xfId="42" applyNumberFormat="1" applyFont="1" applyFill="1" applyBorder="1" applyAlignment="1" applyProtection="1">
      <alignment/>
      <protection/>
    </xf>
    <xf numFmtId="177" fontId="14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178" fontId="11" fillId="0" borderId="0" xfId="42" applyNumberFormat="1" applyFont="1" applyFill="1">
      <alignment/>
      <protection/>
    </xf>
    <xf numFmtId="49" fontId="14" fillId="0" borderId="11" xfId="42" applyNumberFormat="1" applyFont="1" applyFill="1" applyBorder="1" applyAlignment="1" applyProtection="1">
      <alignment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49" fontId="7" fillId="0" borderId="11" xfId="42" applyNumberFormat="1" applyFont="1" applyFill="1" applyBorder="1" applyAlignment="1" applyProtection="1">
      <alignment vertical="center"/>
      <protection/>
    </xf>
    <xf numFmtId="177" fontId="7" fillId="0" borderId="11" xfId="42" applyNumberFormat="1" applyFont="1" applyFill="1" applyBorder="1" applyAlignment="1" applyProtection="1">
      <alignment vertical="center"/>
      <protection/>
    </xf>
    <xf numFmtId="4" fontId="7" fillId="0" borderId="11" xfId="42" applyNumberFormat="1" applyFont="1" applyFill="1" applyBorder="1" applyAlignment="1">
      <alignment horizontal="right" vertical="center" wrapText="1"/>
      <protection/>
    </xf>
    <xf numFmtId="0" fontId="7" fillId="0" borderId="11" xfId="42" applyFont="1" applyBorder="1" applyAlignment="1">
      <alignment vertical="center"/>
      <protection/>
    </xf>
    <xf numFmtId="0" fontId="14" fillId="0" borderId="11" xfId="42" applyFont="1" applyBorder="1" applyAlignment="1">
      <alignment vertical="center"/>
      <protection/>
    </xf>
    <xf numFmtId="0" fontId="7" fillId="0" borderId="0" xfId="42" applyNumberFormat="1" applyFont="1" applyFill="1" applyAlignment="1" applyProtection="1">
      <alignment horizontal="right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 applyAlignment="1">
      <alignment horizontal="center" wrapText="1"/>
      <protection/>
    </xf>
    <xf numFmtId="0" fontId="16" fillId="0" borderId="0" xfId="41" applyAlignment="1">
      <alignment horizontal="left"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horizontal="center" wrapText="1"/>
      <protection/>
    </xf>
    <xf numFmtId="0" fontId="20" fillId="0" borderId="0" xfId="41" applyFont="1" applyAlignment="1">
      <alignment horizontal="left" wrapText="1"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horizontal="center" wrapText="1"/>
      <protection/>
    </xf>
    <xf numFmtId="0" fontId="7" fillId="0" borderId="0" xfId="41" applyFont="1" applyAlignment="1">
      <alignment horizontal="left"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14" fillId="0" borderId="16" xfId="41" applyNumberFormat="1" applyFont="1" applyFill="1" applyBorder="1" applyAlignment="1" applyProtection="1">
      <alignment horizontal="center" vertical="center" wrapText="1"/>
      <protection/>
    </xf>
    <xf numFmtId="0" fontId="7" fillId="0" borderId="16" xfId="41" applyFont="1" applyBorder="1" applyAlignment="1">
      <alignment horizontal="center" vertical="center"/>
      <protection/>
    </xf>
    <xf numFmtId="4" fontId="7" fillId="0" borderId="16" xfId="41" applyNumberFormat="1" applyFont="1" applyBorder="1" applyAlignment="1">
      <alignment horizontal="left" vertical="center"/>
      <protection/>
    </xf>
    <xf numFmtId="4" fontId="7" fillId="0" borderId="16" xfId="41" applyNumberFormat="1" applyFont="1" applyBorder="1" applyAlignment="1">
      <alignment horizontal="center" vertical="center"/>
      <protection/>
    </xf>
    <xf numFmtId="4" fontId="7" fillId="0" borderId="16" xfId="41" applyNumberFormat="1" applyFont="1" applyBorder="1" applyAlignment="1">
      <alignment horizontal="right" vertical="center"/>
      <protection/>
    </xf>
    <xf numFmtId="0" fontId="7" fillId="0" borderId="13" xfId="41" applyFont="1" applyFill="1" applyBorder="1" applyAlignment="1">
      <alignment horizontal="left" vertical="center"/>
      <protection/>
    </xf>
    <xf numFmtId="4" fontId="7" fillId="0" borderId="15" xfId="41" applyNumberFormat="1" applyFont="1" applyFill="1" applyBorder="1" applyAlignment="1" applyProtection="1">
      <alignment horizontal="center" vertical="center" wrapText="1"/>
      <protection/>
    </xf>
    <xf numFmtId="4" fontId="7" fillId="0" borderId="14" xfId="41" applyNumberFormat="1" applyFont="1" applyBorder="1" applyAlignment="1">
      <alignment horizontal="left" vertical="center" wrapText="1"/>
      <protection/>
    </xf>
    <xf numFmtId="4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3" xfId="41" applyFont="1" applyBorder="1" applyAlignment="1">
      <alignment horizontal="left" vertical="center"/>
      <protection/>
    </xf>
    <xf numFmtId="4" fontId="7" fillId="0" borderId="16" xfId="41" applyNumberFormat="1" applyFont="1" applyFill="1" applyBorder="1" applyAlignment="1" applyProtection="1">
      <alignment horizontal="center" vertical="center" wrapText="1"/>
      <protection/>
    </xf>
    <xf numFmtId="4" fontId="7" fillId="0" borderId="14" xfId="41" applyNumberFormat="1" applyFont="1" applyFill="1" applyBorder="1" applyAlignment="1">
      <alignment horizontal="left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 wrapText="1"/>
      <protection/>
    </xf>
    <xf numFmtId="4" fontId="7" fillId="0" borderId="11" xfId="41" applyNumberFormat="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center" vertical="center" wrapText="1"/>
      <protection/>
    </xf>
    <xf numFmtId="4" fontId="7" fillId="0" borderId="11" xfId="41" applyNumberFormat="1" applyFont="1" applyFill="1" applyBorder="1" applyAlignment="1">
      <alignment horizontal="right" vertical="center" wrapText="1"/>
      <protection/>
    </xf>
    <xf numFmtId="4" fontId="7" fillId="0" borderId="11" xfId="41" applyNumberFormat="1" applyFont="1" applyBorder="1" applyAlignment="1">
      <alignment horizontal="left" vertical="center"/>
      <protection/>
    </xf>
    <xf numFmtId="4" fontId="7" fillId="0" borderId="11" xfId="41" applyNumberFormat="1" applyFont="1" applyFill="1" applyBorder="1" applyAlignment="1" applyProtection="1">
      <alignment horizontal="center" vertical="center"/>
      <protection/>
    </xf>
    <xf numFmtId="4" fontId="7" fillId="0" borderId="11" xfId="41" applyNumberFormat="1" applyFont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/>
      <protection/>
    </xf>
    <xf numFmtId="0" fontId="16" fillId="0" borderId="17" xfId="41" applyBorder="1" applyAlignment="1">
      <alignment wrapText="1"/>
      <protection/>
    </xf>
    <xf numFmtId="0" fontId="16" fillId="0" borderId="17" xfId="41" applyBorder="1" applyAlignment="1">
      <alignment horizontal="center" wrapText="1"/>
      <protection/>
    </xf>
    <xf numFmtId="0" fontId="16" fillId="0" borderId="17" xfId="41" applyBorder="1" applyAlignment="1">
      <alignment horizontal="left"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7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4" fillId="0" borderId="19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16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" fillId="4" borderId="16" xfId="40" applyFont="1" applyFill="1" applyBorder="1" applyAlignment="1">
      <alignment horizontal="center" vertical="center" wrapText="1"/>
      <protection/>
    </xf>
    <xf numFmtId="0" fontId="6" fillId="4" borderId="11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7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spans="1:9" ht="21.75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spans="1:9" ht="21.75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spans="1:9" ht="21.75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spans="1:9" ht="21.75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spans="1:9" ht="21.75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spans="1:9" ht="21.75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spans="1:9" ht="21.75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spans="1:9" ht="21.75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spans="1:9" ht="21.75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spans="1:9" ht="21.75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spans="1:9" ht="21.75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spans="1:9" ht="21.75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spans="1:9" ht="21.75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spans="1:9" ht="21.75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spans="1:9" ht="21.75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spans="1:9" ht="21.75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spans="1:9" ht="21.75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spans="1:9" ht="21.75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spans="1:9" ht="21.75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spans="1:9" ht="21.75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spans="1:9" ht="21.75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spans="1:9" ht="21.75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spans="1:9" ht="21.75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spans="1:9" ht="21.75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spans="1:9" ht="21.75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spans="1:9" ht="21.75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spans="1:9" ht="21.75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spans="1:9" ht="21.75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spans="1:9" ht="21.75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spans="1:9" ht="21.75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spans="1:9" ht="21.75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spans="1:9" ht="21.75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spans="1:9" ht="21.75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spans="1:9" ht="21.75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spans="1:9" ht="21.75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spans="1:9" ht="21.75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spans="1:9" ht="21.75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spans="1:9" ht="21.75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spans="1:9" ht="21.75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spans="1:9" ht="21.75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spans="1:9" ht="21.75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spans="1:9" ht="21.75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spans="1:9" ht="21.75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spans="1:9" ht="21.75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spans="1:9" ht="21.75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spans="1:9" ht="21.75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spans="1:9" ht="21.75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spans="1:9" ht="21.75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spans="1:9" ht="21.75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spans="1:9" ht="21.75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spans="1:9" ht="21.75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spans="1:9" ht="21.75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spans="1:9" ht="21.75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spans="1:9" ht="21.75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spans="1:9" ht="21.75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spans="1:9" ht="21.75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spans="1:9" ht="21.75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spans="1:9" ht="21.75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spans="1:9" ht="21.75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spans="1:9" ht="21.75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spans="1:9" ht="21.75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spans="1:9" ht="21.75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spans="1:9" ht="21.75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spans="1:9" ht="21.75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spans="1:9" ht="21.75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spans="1:9" ht="21.75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spans="1:9" ht="21.75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spans="1:9" ht="21.75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spans="1:9" ht="21.75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spans="1:9" ht="21.75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spans="1:9" ht="21.75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spans="1:9" ht="21.75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spans="1:9" ht="21.75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spans="1:9" ht="21.75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spans="1:9" ht="21.75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spans="1:9" ht="21.75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spans="1:9" ht="21.75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spans="1:9" ht="21.75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spans="1:9" ht="21.75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spans="1:9" ht="21.75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spans="1:9" ht="21.75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spans="1:9" ht="21.75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spans="1:9" ht="21.75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spans="1:9" ht="21.75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spans="1:9" ht="21.75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spans="1:9" ht="21.75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spans="1:9" ht="21.75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599</v>
      </c>
      <c r="B1" s="17"/>
      <c r="C1" s="17"/>
      <c r="D1" s="17"/>
      <c r="E1" s="17"/>
      <c r="F1" s="17"/>
    </row>
    <row r="2" spans="1:11" ht="40.5" customHeight="1">
      <c r="A2" s="196" t="s">
        <v>600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197" t="s">
        <v>316</v>
      </c>
      <c r="B4" s="190" t="s">
        <v>318</v>
      </c>
      <c r="C4" s="190" t="s">
        <v>580</v>
      </c>
      <c r="D4" s="190" t="s">
        <v>586</v>
      </c>
      <c r="E4" s="190" t="s">
        <v>571</v>
      </c>
      <c r="F4" s="190" t="s">
        <v>572</v>
      </c>
      <c r="G4" s="190" t="s">
        <v>573</v>
      </c>
      <c r="H4" s="190"/>
      <c r="I4" s="190" t="s">
        <v>574</v>
      </c>
      <c r="J4" s="190" t="s">
        <v>575</v>
      </c>
      <c r="K4" s="190" t="s">
        <v>578</v>
      </c>
    </row>
    <row r="5" spans="1:11" s="15" customFormat="1" ht="57" customHeight="1">
      <c r="A5" s="197"/>
      <c r="B5" s="190"/>
      <c r="C5" s="190"/>
      <c r="D5" s="190"/>
      <c r="E5" s="190"/>
      <c r="F5" s="190"/>
      <c r="G5" s="18" t="s">
        <v>587</v>
      </c>
      <c r="H5" s="18" t="s">
        <v>601</v>
      </c>
      <c r="I5" s="190"/>
      <c r="J5" s="190"/>
      <c r="K5" s="190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603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B1">
      <selection activeCell="C8" sqref="C8:K8"/>
    </sheetView>
  </sheetViews>
  <sheetFormatPr defaultColWidth="1.12109375" defaultRowHeight="14.25"/>
  <cols>
    <col min="1" max="1" width="19.00390625" style="1" customWidth="1"/>
    <col min="2" max="2" width="24.25390625" style="1" customWidth="1"/>
    <col min="3" max="6" width="19.50390625" style="1" customWidth="1"/>
    <col min="7" max="7" width="9.00390625" style="1" customWidth="1"/>
    <col min="8" max="8" width="14.875" style="1" customWidth="1"/>
    <col min="9" max="9" width="14.00390625" style="1" customWidth="1"/>
    <col min="10" max="10" width="13.50390625" style="1" customWidth="1"/>
    <col min="11" max="32" width="9.00390625" style="1" customWidth="1"/>
    <col min="33" max="224" width="1.12109375" style="1" customWidth="1"/>
    <col min="225" max="255" width="9.00390625" style="1" customWidth="1"/>
    <col min="256" max="16384" width="1.12109375" style="1" customWidth="1"/>
  </cols>
  <sheetData>
    <row r="1" spans="1:11" s="1" customFormat="1" ht="21" customHeight="1">
      <c r="A1" s="3" t="s">
        <v>605</v>
      </c>
      <c r="B1" s="198"/>
      <c r="C1" s="199"/>
      <c r="D1" s="199"/>
      <c r="E1" s="199"/>
      <c r="F1" s="199"/>
      <c r="G1" s="199"/>
      <c r="H1" s="199"/>
      <c r="I1" s="199"/>
      <c r="J1" s="199"/>
      <c r="K1" s="200"/>
    </row>
    <row r="2" spans="1:11" s="2" customFormat="1" ht="23.25">
      <c r="A2" s="201" t="s">
        <v>606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s="2" customFormat="1" ht="14.25">
      <c r="A3" s="204" t="s">
        <v>607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2" s="2" customFormat="1" ht="25.5" customHeight="1">
      <c r="A4" s="207" t="s">
        <v>608</v>
      </c>
      <c r="B4" s="208"/>
      <c r="C4" s="209" t="s">
        <v>609</v>
      </c>
      <c r="D4" s="209"/>
      <c r="E4" s="209"/>
      <c r="F4" s="209"/>
      <c r="G4" s="209"/>
      <c r="H4" s="209"/>
      <c r="I4" s="209"/>
      <c r="J4" s="210" t="s">
        <v>610</v>
      </c>
      <c r="K4" s="211"/>
      <c r="L4" s="12"/>
    </row>
    <row r="5" spans="1:12" s="2" customFormat="1" ht="30" customHeight="1">
      <c r="A5" s="231" t="s">
        <v>611</v>
      </c>
      <c r="B5" s="231"/>
      <c r="C5" s="229" t="s">
        <v>612</v>
      </c>
      <c r="D5" s="212" t="s">
        <v>351</v>
      </c>
      <c r="E5" s="212"/>
      <c r="F5" s="212"/>
      <c r="G5" s="212"/>
      <c r="H5" s="213" t="s">
        <v>352</v>
      </c>
      <c r="I5" s="213"/>
      <c r="J5" s="213"/>
      <c r="K5" s="213"/>
      <c r="L5" s="12"/>
    </row>
    <row r="6" spans="1:12" s="2" customFormat="1" ht="30" customHeight="1">
      <c r="A6" s="232"/>
      <c r="B6" s="232"/>
      <c r="C6" s="230"/>
      <c r="D6" s="4" t="s">
        <v>318</v>
      </c>
      <c r="E6" s="4" t="s">
        <v>613</v>
      </c>
      <c r="F6" s="4" t="s">
        <v>614</v>
      </c>
      <c r="G6" s="4" t="s">
        <v>615</v>
      </c>
      <c r="H6" s="4" t="s">
        <v>318</v>
      </c>
      <c r="I6" s="4" t="s">
        <v>613</v>
      </c>
      <c r="J6" s="4" t="s">
        <v>614</v>
      </c>
      <c r="K6" s="4" t="s">
        <v>615</v>
      </c>
      <c r="L6" s="12"/>
    </row>
    <row r="7" spans="1:11" s="2" customFormat="1" ht="30" customHeight="1">
      <c r="A7" s="232"/>
      <c r="B7" s="232"/>
      <c r="C7" s="5">
        <v>5426504.66</v>
      </c>
      <c r="D7" s="5">
        <v>5426504.66</v>
      </c>
      <c r="E7" s="5">
        <v>5426504.66</v>
      </c>
      <c r="F7" s="6" t="s">
        <v>616</v>
      </c>
      <c r="G7" s="6" t="s">
        <v>616</v>
      </c>
      <c r="H7" s="5">
        <v>5426504.66</v>
      </c>
      <c r="I7" s="5">
        <v>5426504.66</v>
      </c>
      <c r="J7" s="6"/>
      <c r="K7" s="6" t="s">
        <v>616</v>
      </c>
    </row>
    <row r="8" spans="1:11" s="2" customFormat="1" ht="78" customHeight="1">
      <c r="A8" s="197" t="s">
        <v>617</v>
      </c>
      <c r="B8" s="7" t="s">
        <v>618</v>
      </c>
      <c r="C8" s="214" t="s">
        <v>619</v>
      </c>
      <c r="D8" s="214"/>
      <c r="E8" s="214"/>
      <c r="F8" s="214"/>
      <c r="G8" s="214"/>
      <c r="H8" s="214"/>
      <c r="I8" s="214"/>
      <c r="J8" s="214"/>
      <c r="K8" s="214"/>
    </row>
    <row r="9" spans="1:11" s="2" customFormat="1" ht="84" customHeight="1">
      <c r="A9" s="197"/>
      <c r="B9" s="215" t="s">
        <v>620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1:11" s="2" customFormat="1" ht="30" customHeight="1">
      <c r="A10" s="197"/>
      <c r="B10" s="8" t="s">
        <v>621</v>
      </c>
      <c r="C10" s="216" t="s">
        <v>622</v>
      </c>
      <c r="D10" s="217"/>
      <c r="E10" s="216" t="s">
        <v>623</v>
      </c>
      <c r="F10" s="218"/>
      <c r="G10" s="217"/>
      <c r="H10" s="8" t="s">
        <v>624</v>
      </c>
      <c r="I10" s="8" t="s">
        <v>625</v>
      </c>
      <c r="J10" s="8" t="s">
        <v>626</v>
      </c>
      <c r="K10" s="8" t="s">
        <v>627</v>
      </c>
    </row>
    <row r="11" spans="1:11" s="2" customFormat="1" ht="30" customHeight="1">
      <c r="A11" s="228"/>
      <c r="B11" s="9" t="s">
        <v>628</v>
      </c>
      <c r="C11" s="219" t="s">
        <v>629</v>
      </c>
      <c r="D11" s="220"/>
      <c r="E11" s="221" t="s">
        <v>630</v>
      </c>
      <c r="F11" s="221"/>
      <c r="G11" s="221"/>
      <c r="H11" s="9" t="s">
        <v>631</v>
      </c>
      <c r="I11" s="9">
        <v>100</v>
      </c>
      <c r="J11" s="13" t="s">
        <v>632</v>
      </c>
      <c r="K11" s="14">
        <v>20</v>
      </c>
    </row>
    <row r="12" spans="1:11" s="2" customFormat="1" ht="30" customHeight="1">
      <c r="A12" s="228"/>
      <c r="B12" s="9" t="s">
        <v>628</v>
      </c>
      <c r="C12" s="219" t="s">
        <v>633</v>
      </c>
      <c r="D12" s="220"/>
      <c r="E12" s="221" t="s">
        <v>634</v>
      </c>
      <c r="F12" s="221"/>
      <c r="G12" s="221"/>
      <c r="H12" s="9" t="s">
        <v>631</v>
      </c>
      <c r="I12" s="9">
        <v>83</v>
      </c>
      <c r="J12" s="13" t="s">
        <v>635</v>
      </c>
      <c r="K12" s="14">
        <v>25</v>
      </c>
    </row>
    <row r="13" spans="1:11" s="2" customFormat="1" ht="30" customHeight="1">
      <c r="A13" s="228"/>
      <c r="B13" s="9" t="s">
        <v>628</v>
      </c>
      <c r="C13" s="219" t="s">
        <v>636</v>
      </c>
      <c r="D13" s="220"/>
      <c r="E13" s="221" t="s">
        <v>637</v>
      </c>
      <c r="F13" s="221"/>
      <c r="G13" s="221"/>
      <c r="H13" s="9" t="s">
        <v>631</v>
      </c>
      <c r="I13" s="9">
        <v>100</v>
      </c>
      <c r="J13" s="13" t="s">
        <v>632</v>
      </c>
      <c r="K13" s="14">
        <v>15</v>
      </c>
    </row>
    <row r="14" spans="1:11" s="2" customFormat="1" ht="30" customHeight="1">
      <c r="A14" s="228"/>
      <c r="B14" s="9" t="s">
        <v>638</v>
      </c>
      <c r="C14" s="219" t="s">
        <v>639</v>
      </c>
      <c r="D14" s="220"/>
      <c r="E14" s="221" t="s">
        <v>640</v>
      </c>
      <c r="F14" s="221"/>
      <c r="G14" s="221"/>
      <c r="H14" s="9" t="s">
        <v>631</v>
      </c>
      <c r="I14" s="9">
        <v>3</v>
      </c>
      <c r="J14" s="13" t="s">
        <v>641</v>
      </c>
      <c r="K14" s="14">
        <v>10</v>
      </c>
    </row>
    <row r="15" spans="1:11" s="2" customFormat="1" ht="30" customHeight="1">
      <c r="A15" s="228"/>
      <c r="B15" s="9" t="s">
        <v>638</v>
      </c>
      <c r="C15" s="10" t="s">
        <v>642</v>
      </c>
      <c r="D15" s="11"/>
      <c r="E15" s="222" t="s">
        <v>643</v>
      </c>
      <c r="F15" s="223"/>
      <c r="G15" s="224"/>
      <c r="H15" s="9" t="s">
        <v>631</v>
      </c>
      <c r="I15" s="9">
        <v>100</v>
      </c>
      <c r="J15" s="13" t="s">
        <v>632</v>
      </c>
      <c r="K15" s="14">
        <v>10</v>
      </c>
    </row>
    <row r="16" spans="1:11" s="2" customFormat="1" ht="30" customHeight="1">
      <c r="A16" s="228"/>
      <c r="B16" s="9" t="s">
        <v>644</v>
      </c>
      <c r="C16" s="10" t="s">
        <v>645</v>
      </c>
      <c r="D16" s="11"/>
      <c r="E16" s="222" t="s">
        <v>646</v>
      </c>
      <c r="F16" s="223"/>
      <c r="G16" s="224"/>
      <c r="H16" s="9" t="s">
        <v>647</v>
      </c>
      <c r="I16" s="9" t="s">
        <v>648</v>
      </c>
      <c r="J16" s="13" t="s">
        <v>632</v>
      </c>
      <c r="K16" s="14">
        <v>10</v>
      </c>
    </row>
    <row r="17" spans="1:256" s="2" customFormat="1" ht="12.75" customHeight="1">
      <c r="A17" s="1"/>
      <c r="B17" s="9" t="s">
        <v>649</v>
      </c>
      <c r="C17" s="219" t="s">
        <v>650</v>
      </c>
      <c r="D17" s="220"/>
      <c r="E17" s="225" t="s">
        <v>651</v>
      </c>
      <c r="F17" s="226"/>
      <c r="G17" s="227"/>
      <c r="H17" s="9" t="s">
        <v>631</v>
      </c>
      <c r="I17" s="9">
        <v>100</v>
      </c>
      <c r="J17" s="13" t="s">
        <v>632</v>
      </c>
      <c r="K17" s="14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1" s="1" customFormat="1" ht="14.25">
      <c r="A18" s="7" t="s">
        <v>652</v>
      </c>
      <c r="B18" s="214" t="s">
        <v>616</v>
      </c>
      <c r="C18" s="214"/>
      <c r="D18" s="214"/>
      <c r="E18" s="214"/>
      <c r="F18" s="214"/>
      <c r="G18" s="214"/>
      <c r="H18" s="214"/>
      <c r="I18" s="214"/>
      <c r="J18" s="214"/>
      <c r="K18" s="214"/>
    </row>
  </sheetData>
  <sheetProtection/>
  <mergeCells count="28">
    <mergeCell ref="B18:K18"/>
    <mergeCell ref="A8:A16"/>
    <mergeCell ref="C5:C6"/>
    <mergeCell ref="A5:B7"/>
    <mergeCell ref="C14:D14"/>
    <mergeCell ref="E14:G14"/>
    <mergeCell ref="E15:G15"/>
    <mergeCell ref="E16:G16"/>
    <mergeCell ref="C17:D17"/>
    <mergeCell ref="E17:G17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6" t="s">
        <v>311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81" t="s">
        <v>312</v>
      </c>
      <c r="B2" s="181"/>
      <c r="C2" s="181"/>
      <c r="D2" s="181"/>
      <c r="E2" s="181"/>
      <c r="F2" s="181"/>
      <c r="G2" s="181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313</v>
      </c>
    </row>
    <row r="5" spans="1:7" s="134" customFormat="1" ht="19.5" customHeight="1">
      <c r="A5" s="182" t="s">
        <v>314</v>
      </c>
      <c r="B5" s="182"/>
      <c r="C5" s="182" t="s">
        <v>315</v>
      </c>
      <c r="D5" s="182"/>
      <c r="E5" s="182"/>
      <c r="F5" s="182"/>
      <c r="G5" s="182"/>
    </row>
    <row r="6" spans="1:7" s="134" customFormat="1" ht="45" customHeight="1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pans="1:7" s="134" customFormat="1" ht="19.5" customHeight="1">
      <c r="A7" s="148" t="s">
        <v>322</v>
      </c>
      <c r="B7" s="5">
        <v>542.650466</v>
      </c>
      <c r="C7" s="149" t="s">
        <v>323</v>
      </c>
      <c r="D7" s="150">
        <f>E7+F7</f>
        <v>542.650466</v>
      </c>
      <c r="E7" s="150">
        <f>SUM(E8:E20)</f>
        <v>542.650466</v>
      </c>
      <c r="F7" s="150">
        <f>SUM(F8:F20)</f>
        <v>0</v>
      </c>
      <c r="G7" s="151"/>
    </row>
    <row r="8" spans="1:7" s="134" customFormat="1" ht="19.5" customHeight="1">
      <c r="A8" s="152" t="s">
        <v>324</v>
      </c>
      <c r="B8" s="153">
        <v>542.650466</v>
      </c>
      <c r="C8" s="154" t="s">
        <v>325</v>
      </c>
      <c r="D8" s="150">
        <f aca="true" t="shared" si="0" ref="D8:D22">E8+F8</f>
        <v>0</v>
      </c>
      <c r="E8" s="48"/>
      <c r="F8" s="48"/>
      <c r="G8" s="42"/>
    </row>
    <row r="9" spans="1:7" s="134" customFormat="1" ht="19.5" customHeight="1">
      <c r="A9" s="152" t="s">
        <v>326</v>
      </c>
      <c r="B9" s="155"/>
      <c r="C9" s="154" t="s">
        <v>327</v>
      </c>
      <c r="D9" s="150">
        <f t="shared" si="0"/>
        <v>0</v>
      </c>
      <c r="E9" s="48"/>
      <c r="F9" s="48"/>
      <c r="G9" s="42"/>
    </row>
    <row r="10" spans="1:7" s="134" customFormat="1" ht="19.5" customHeight="1">
      <c r="A10" s="156" t="s">
        <v>328</v>
      </c>
      <c r="B10" s="157"/>
      <c r="C10" s="158" t="s">
        <v>329</v>
      </c>
      <c r="D10" s="150">
        <f>E10+F10</f>
        <v>542.650466</v>
      </c>
      <c r="E10" s="48">
        <v>542.650466</v>
      </c>
      <c r="F10" s="48"/>
      <c r="G10" s="42"/>
    </row>
    <row r="11" spans="1:7" s="134" customFormat="1" ht="19.5" customHeight="1">
      <c r="A11" s="159" t="s">
        <v>330</v>
      </c>
      <c r="B11" s="5"/>
      <c r="C11" s="160" t="s">
        <v>331</v>
      </c>
      <c r="D11" s="150">
        <f t="shared" si="0"/>
        <v>0</v>
      </c>
      <c r="E11" s="48"/>
      <c r="F11" s="48"/>
      <c r="G11" s="42"/>
    </row>
    <row r="12" spans="1:7" s="134" customFormat="1" ht="19.5" customHeight="1">
      <c r="A12" s="156" t="s">
        <v>324</v>
      </c>
      <c r="B12" s="153"/>
      <c r="C12" s="158" t="s">
        <v>332</v>
      </c>
      <c r="D12" s="150">
        <f t="shared" si="0"/>
        <v>0</v>
      </c>
      <c r="E12" s="48"/>
      <c r="F12" s="48"/>
      <c r="G12" s="42"/>
    </row>
    <row r="13" spans="1:7" s="134" customFormat="1" ht="19.5" customHeight="1">
      <c r="A13" s="156" t="s">
        <v>326</v>
      </c>
      <c r="B13" s="155"/>
      <c r="C13" s="158" t="s">
        <v>333</v>
      </c>
      <c r="D13" s="150">
        <f t="shared" si="0"/>
        <v>0</v>
      </c>
      <c r="E13" s="48"/>
      <c r="F13" s="48"/>
      <c r="G13" s="42"/>
    </row>
    <row r="14" spans="1:13" s="134" customFormat="1" ht="19.5" customHeight="1">
      <c r="A14" s="152" t="s">
        <v>328</v>
      </c>
      <c r="B14" s="157"/>
      <c r="C14" s="158" t="s">
        <v>334</v>
      </c>
      <c r="D14" s="150">
        <f t="shared" si="0"/>
        <v>0</v>
      </c>
      <c r="E14" s="48"/>
      <c r="F14" s="48"/>
      <c r="G14" s="42"/>
      <c r="M14" s="173"/>
    </row>
    <row r="15" spans="1:13" s="134" customFormat="1" ht="19.5" customHeight="1">
      <c r="A15" s="152"/>
      <c r="B15" s="157"/>
      <c r="C15" s="158" t="s">
        <v>335</v>
      </c>
      <c r="D15" s="150">
        <f t="shared" si="0"/>
        <v>0</v>
      </c>
      <c r="E15" s="48"/>
      <c r="F15" s="48"/>
      <c r="G15" s="42"/>
      <c r="M15" s="173"/>
    </row>
    <row r="16" spans="1:13" s="134" customFormat="1" ht="29.25" customHeight="1">
      <c r="A16" s="152"/>
      <c r="B16" s="157"/>
      <c r="C16" s="158" t="s">
        <v>336</v>
      </c>
      <c r="D16" s="150">
        <f t="shared" si="0"/>
        <v>0</v>
      </c>
      <c r="E16" s="48"/>
      <c r="F16" s="48"/>
      <c r="G16" s="42"/>
      <c r="M16" s="173"/>
    </row>
    <row r="17" spans="1:13" s="134" customFormat="1" ht="19.5" customHeight="1">
      <c r="A17" s="152"/>
      <c r="B17" s="157"/>
      <c r="C17" s="158" t="s">
        <v>337</v>
      </c>
      <c r="D17" s="150">
        <f t="shared" si="0"/>
        <v>0</v>
      </c>
      <c r="E17" s="48"/>
      <c r="F17" s="48"/>
      <c r="G17" s="42"/>
      <c r="M17" s="173"/>
    </row>
    <row r="18" spans="1:13" s="134" customFormat="1" ht="19.5" customHeight="1">
      <c r="A18" s="152"/>
      <c r="B18" s="157"/>
      <c r="C18" s="158" t="s">
        <v>338</v>
      </c>
      <c r="D18" s="150">
        <f t="shared" si="0"/>
        <v>0</v>
      </c>
      <c r="E18" s="48"/>
      <c r="F18" s="48"/>
      <c r="G18" s="42"/>
      <c r="M18" s="173"/>
    </row>
    <row r="19" spans="1:13" s="134" customFormat="1" ht="19.5" customHeight="1">
      <c r="A19" s="152"/>
      <c r="B19" s="157"/>
      <c r="C19" s="158" t="s">
        <v>339</v>
      </c>
      <c r="D19" s="150">
        <f t="shared" si="0"/>
        <v>0</v>
      </c>
      <c r="E19" s="48"/>
      <c r="F19" s="48"/>
      <c r="G19" s="42"/>
      <c r="M19" s="173"/>
    </row>
    <row r="20" spans="1:13" s="134" customFormat="1" ht="19.5" customHeight="1">
      <c r="A20" s="152"/>
      <c r="B20" s="157"/>
      <c r="C20" s="158" t="s">
        <v>340</v>
      </c>
      <c r="D20" s="150">
        <f t="shared" si="0"/>
        <v>0</v>
      </c>
      <c r="E20" s="48"/>
      <c r="F20" s="48"/>
      <c r="G20" s="42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48"/>
      <c r="F21" s="48"/>
      <c r="G21" s="42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341</v>
      </c>
      <c r="D23" s="165">
        <f>E23+F23+G23</f>
        <v>0</v>
      </c>
      <c r="E23" s="161">
        <f>B8+B12-E7</f>
        <v>0</v>
      </c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342</v>
      </c>
      <c r="B25" s="168">
        <f>B7+B11</f>
        <v>542.650466</v>
      </c>
      <c r="C25" s="169" t="s">
        <v>343</v>
      </c>
      <c r="D25" s="161">
        <f>SUM(D7+D23)</f>
        <v>542.650466</v>
      </c>
      <c r="E25" s="161">
        <f>SUM(E7+E23)</f>
        <v>542.650466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2">
      <selection activeCell="A2" sqref="A2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344</v>
      </c>
    </row>
    <row r="2" spans="1:5" ht="36" customHeight="1">
      <c r="A2" s="119" t="s">
        <v>345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3" t="s">
        <v>313</v>
      </c>
    </row>
    <row r="5" spans="1:5" ht="19.5" customHeight="1">
      <c r="A5" s="183" t="s">
        <v>346</v>
      </c>
      <c r="B5" s="183"/>
      <c r="C5" s="183" t="s">
        <v>347</v>
      </c>
      <c r="D5" s="183"/>
      <c r="E5" s="183"/>
    </row>
    <row r="6" spans="1:5" ht="19.5" customHeight="1">
      <c r="A6" s="34" t="s">
        <v>348</v>
      </c>
      <c r="B6" s="34" t="s">
        <v>349</v>
      </c>
      <c r="C6" s="34" t="s">
        <v>350</v>
      </c>
      <c r="D6" s="34" t="s">
        <v>351</v>
      </c>
      <c r="E6" s="34" t="s">
        <v>352</v>
      </c>
    </row>
    <row r="7" spans="1:5" s="22" customFormat="1" ht="19.5" customHeight="1">
      <c r="A7" s="34"/>
      <c r="B7" s="35" t="s">
        <v>318</v>
      </c>
      <c r="C7" s="36">
        <f>D7+E7</f>
        <v>542.650466</v>
      </c>
      <c r="D7" s="36">
        <f>D8+D11+D31+D43+D51</f>
        <v>542.650466</v>
      </c>
      <c r="E7" s="36">
        <f>E8+E11+E31+E43+E51</f>
        <v>0</v>
      </c>
    </row>
    <row r="8" spans="1:5" s="22" customFormat="1" ht="19.5" customHeight="1">
      <c r="A8" s="38" t="s">
        <v>353</v>
      </c>
      <c r="B8" s="39" t="s">
        <v>327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354</v>
      </c>
      <c r="B9" s="41" t="s">
        <v>355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356</v>
      </c>
      <c r="B10" s="41" t="s">
        <v>357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358</v>
      </c>
      <c r="B11" s="39" t="s">
        <v>329</v>
      </c>
      <c r="C11" s="36">
        <f t="shared" si="0"/>
        <v>542.650466</v>
      </c>
      <c r="D11" s="36">
        <f>D12+D16+D22+D24+D27+D29</f>
        <v>542.650466</v>
      </c>
      <c r="E11" s="36">
        <f>E12+E16+E22+E24+E27+E29</f>
        <v>0</v>
      </c>
    </row>
    <row r="12" spans="1:5" ht="19.5" customHeight="1">
      <c r="A12" s="41" t="s">
        <v>359</v>
      </c>
      <c r="B12" s="41" t="s">
        <v>360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361</v>
      </c>
      <c r="B13" s="41" t="s">
        <v>362</v>
      </c>
      <c r="C13" s="42">
        <f t="shared" si="0"/>
        <v>0</v>
      </c>
      <c r="D13" s="42"/>
      <c r="E13" s="42"/>
    </row>
    <row r="14" spans="1:5" ht="19.5" customHeight="1">
      <c r="A14" s="41" t="s">
        <v>363</v>
      </c>
      <c r="B14" s="41" t="s">
        <v>364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365</v>
      </c>
      <c r="B15" s="41" t="s">
        <v>366</v>
      </c>
      <c r="C15" s="42">
        <f t="shared" si="0"/>
        <v>0</v>
      </c>
      <c r="D15" s="42"/>
      <c r="E15" s="42"/>
    </row>
    <row r="16" spans="1:5" ht="19.5" customHeight="1">
      <c r="A16" s="41" t="s">
        <v>367</v>
      </c>
      <c r="B16" s="41" t="s">
        <v>368</v>
      </c>
      <c r="C16" s="42">
        <f t="shared" si="0"/>
        <v>542.650466</v>
      </c>
      <c r="D16" s="42">
        <f>D17+D18+D19+D20+D21</f>
        <v>542.650466</v>
      </c>
      <c r="E16" s="42">
        <f>E17+E18+E19+E20+E21</f>
        <v>0</v>
      </c>
    </row>
    <row r="17" spans="1:5" ht="19.5" customHeight="1">
      <c r="A17" s="41" t="s">
        <v>369</v>
      </c>
      <c r="B17" s="41" t="s">
        <v>370</v>
      </c>
      <c r="C17" s="42">
        <f t="shared" si="0"/>
        <v>0</v>
      </c>
      <c r="D17" s="42"/>
      <c r="E17" s="42"/>
    </row>
    <row r="18" spans="1:5" ht="19.5" customHeight="1">
      <c r="A18" s="41" t="s">
        <v>371</v>
      </c>
      <c r="B18" s="41" t="s">
        <v>372</v>
      </c>
      <c r="C18" s="42">
        <f t="shared" si="0"/>
        <v>0</v>
      </c>
      <c r="D18" s="42"/>
      <c r="E18" s="42"/>
    </row>
    <row r="19" spans="1:5" ht="19.5" customHeight="1">
      <c r="A19" s="41" t="s">
        <v>373</v>
      </c>
      <c r="B19" s="41" t="s">
        <v>374</v>
      </c>
      <c r="C19" s="42">
        <f>D19+E19</f>
        <v>542.650466</v>
      </c>
      <c r="D19" s="42">
        <v>542.650466</v>
      </c>
      <c r="E19" s="42"/>
    </row>
    <row r="20" spans="1:5" ht="19.5" customHeight="1">
      <c r="A20" s="41" t="s">
        <v>375</v>
      </c>
      <c r="B20" s="41" t="s">
        <v>376</v>
      </c>
      <c r="C20" s="42">
        <f t="shared" si="0"/>
        <v>0</v>
      </c>
      <c r="D20" s="42"/>
      <c r="E20" s="42"/>
    </row>
    <row r="21" spans="1:5" ht="19.5" customHeight="1">
      <c r="A21" s="41" t="s">
        <v>377</v>
      </c>
      <c r="B21" s="41" t="s">
        <v>378</v>
      </c>
      <c r="C21" s="42">
        <f t="shared" si="0"/>
        <v>0</v>
      </c>
      <c r="D21" s="42">
        <v>0</v>
      </c>
      <c r="E21" s="42"/>
    </row>
    <row r="22" spans="1:5" ht="19.5" customHeight="1">
      <c r="A22" s="41" t="s">
        <v>379</v>
      </c>
      <c r="B22" s="41" t="s">
        <v>380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381</v>
      </c>
      <c r="B23" s="41" t="s">
        <v>382</v>
      </c>
      <c r="C23" s="42">
        <f t="shared" si="0"/>
        <v>0</v>
      </c>
      <c r="D23" s="42"/>
      <c r="E23" s="42"/>
    </row>
    <row r="24" spans="1:5" ht="19.5" customHeight="1">
      <c r="A24" s="41" t="s">
        <v>383</v>
      </c>
      <c r="B24" s="41" t="s">
        <v>384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385</v>
      </c>
      <c r="B25" s="41" t="s">
        <v>386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387</v>
      </c>
      <c r="B26" s="41" t="s">
        <v>388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389</v>
      </c>
      <c r="B27" s="41" t="s">
        <v>390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391</v>
      </c>
      <c r="B28" s="41" t="s">
        <v>392</v>
      </c>
      <c r="C28" s="42">
        <f t="shared" si="0"/>
        <v>0</v>
      </c>
      <c r="D28" s="42"/>
      <c r="E28" s="42"/>
    </row>
    <row r="29" spans="1:5" ht="19.5" customHeight="1">
      <c r="A29" s="41" t="s">
        <v>393</v>
      </c>
      <c r="B29" s="41" t="s">
        <v>394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395</v>
      </c>
      <c r="B30" s="41" t="s">
        <v>396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397</v>
      </c>
      <c r="B31" s="39" t="s">
        <v>331</v>
      </c>
      <c r="C31" s="36">
        <f t="shared" si="0"/>
        <v>0</v>
      </c>
      <c r="D31" s="36">
        <f>D32+D37+D39+D41</f>
        <v>0</v>
      </c>
      <c r="E31" s="36">
        <f>E32+E37+E39+E41</f>
        <v>0</v>
      </c>
    </row>
    <row r="32" spans="1:5" ht="19.5" customHeight="1">
      <c r="A32" s="41" t="s">
        <v>398</v>
      </c>
      <c r="B32" s="41" t="s">
        <v>399</v>
      </c>
      <c r="C32" s="42">
        <f t="shared" si="0"/>
        <v>0</v>
      </c>
      <c r="D32" s="42">
        <f>D33+D34+D35+D36</f>
        <v>0</v>
      </c>
      <c r="E32" s="42">
        <f>E33+E34+E35+E36</f>
        <v>0</v>
      </c>
    </row>
    <row r="33" spans="1:5" ht="19.5" customHeight="1">
      <c r="A33" s="40" t="s">
        <v>400</v>
      </c>
      <c r="B33" s="41" t="s">
        <v>401</v>
      </c>
      <c r="C33" s="42">
        <f t="shared" si="0"/>
        <v>0</v>
      </c>
      <c r="D33" s="42"/>
      <c r="E33" s="42">
        <v>0</v>
      </c>
    </row>
    <row r="34" spans="1:5" ht="19.5" customHeight="1">
      <c r="A34" s="40" t="s">
        <v>402</v>
      </c>
      <c r="B34" s="41" t="s">
        <v>403</v>
      </c>
      <c r="C34" s="42">
        <f t="shared" si="0"/>
        <v>0</v>
      </c>
      <c r="D34" s="42"/>
      <c r="E34" s="42">
        <v>0</v>
      </c>
    </row>
    <row r="35" spans="1:5" ht="19.5" customHeight="1">
      <c r="A35" s="40" t="s">
        <v>404</v>
      </c>
      <c r="B35" s="41" t="s">
        <v>405</v>
      </c>
      <c r="C35" s="42">
        <f t="shared" si="0"/>
        <v>0</v>
      </c>
      <c r="D35" s="42"/>
      <c r="E35" s="42">
        <v>0</v>
      </c>
    </row>
    <row r="36" spans="1:5" ht="19.5" customHeight="1">
      <c r="A36" s="41" t="s">
        <v>406</v>
      </c>
      <c r="B36" s="41" t="s">
        <v>407</v>
      </c>
      <c r="C36" s="42">
        <f t="shared" si="0"/>
        <v>0</v>
      </c>
      <c r="D36" s="42"/>
      <c r="E36" s="42"/>
    </row>
    <row r="37" spans="1:5" ht="19.5" customHeight="1">
      <c r="A37" s="41" t="s">
        <v>408</v>
      </c>
      <c r="B37" s="41" t="s">
        <v>409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410</v>
      </c>
      <c r="B38" s="41" t="s">
        <v>411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412</v>
      </c>
      <c r="B39" s="41" t="s">
        <v>413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414</v>
      </c>
      <c r="B40" s="41" t="s">
        <v>415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416</v>
      </c>
      <c r="B41" s="41" t="s">
        <v>417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418</v>
      </c>
      <c r="B42" s="41" t="s">
        <v>419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420</v>
      </c>
      <c r="B43" s="39" t="s">
        <v>332</v>
      </c>
      <c r="C43" s="36">
        <f t="shared" si="0"/>
        <v>0</v>
      </c>
      <c r="D43" s="36">
        <f>D44+D49</f>
        <v>0</v>
      </c>
      <c r="E43" s="36">
        <f>E44+E49</f>
        <v>0</v>
      </c>
    </row>
    <row r="44" spans="1:5" ht="19.5" customHeight="1">
      <c r="A44" s="41" t="s">
        <v>421</v>
      </c>
      <c r="B44" s="41" t="s">
        <v>422</v>
      </c>
      <c r="C44" s="42">
        <f t="shared" si="0"/>
        <v>0</v>
      </c>
      <c r="D44" s="42">
        <f>D45+D46+D47+D48</f>
        <v>0</v>
      </c>
      <c r="E44" s="42">
        <f>E45+E46+E47+E48</f>
        <v>0</v>
      </c>
    </row>
    <row r="45" spans="1:5" ht="19.5" customHeight="1">
      <c r="A45" s="41" t="s">
        <v>423</v>
      </c>
      <c r="B45" s="41" t="s">
        <v>424</v>
      </c>
      <c r="C45" s="42">
        <f t="shared" si="0"/>
        <v>0</v>
      </c>
      <c r="D45" s="42"/>
      <c r="E45" s="42"/>
    </row>
    <row r="46" spans="1:5" ht="19.5" customHeight="1">
      <c r="A46" s="41" t="s">
        <v>425</v>
      </c>
      <c r="B46" s="41" t="s">
        <v>426</v>
      </c>
      <c r="C46" s="42">
        <f t="shared" si="0"/>
        <v>0</v>
      </c>
      <c r="D46" s="42"/>
      <c r="E46" s="42"/>
    </row>
    <row r="47" spans="1:5" ht="19.5" customHeight="1">
      <c r="A47" s="41" t="s">
        <v>427</v>
      </c>
      <c r="B47" s="41" t="s">
        <v>428</v>
      </c>
      <c r="C47" s="42">
        <f t="shared" si="0"/>
        <v>0</v>
      </c>
      <c r="D47" s="42"/>
      <c r="E47" s="42"/>
    </row>
    <row r="48" spans="1:5" ht="19.5" customHeight="1">
      <c r="A48" s="40" t="s">
        <v>429</v>
      </c>
      <c r="B48" s="41" t="s">
        <v>430</v>
      </c>
      <c r="C48" s="42">
        <f t="shared" si="0"/>
        <v>0</v>
      </c>
      <c r="D48" s="42"/>
      <c r="E48" s="42"/>
    </row>
    <row r="49" spans="1:5" ht="19.5" customHeight="1">
      <c r="A49" s="40" t="s">
        <v>431</v>
      </c>
      <c r="B49" s="41" t="s">
        <v>432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433</v>
      </c>
      <c r="B50" s="41" t="s">
        <v>434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435</v>
      </c>
      <c r="B51" s="39" t="s">
        <v>337</v>
      </c>
      <c r="C51" s="36">
        <f t="shared" si="0"/>
        <v>0</v>
      </c>
      <c r="D51" s="36">
        <f>D52</f>
        <v>0</v>
      </c>
      <c r="E51" s="36">
        <f>E52</f>
        <v>0</v>
      </c>
    </row>
    <row r="52" spans="1:5" ht="19.5" customHeight="1">
      <c r="A52" s="41" t="s">
        <v>436</v>
      </c>
      <c r="B52" s="41" t="s">
        <v>437</v>
      </c>
      <c r="C52" s="42">
        <f t="shared" si="0"/>
        <v>0</v>
      </c>
      <c r="D52" s="42">
        <f>D53</f>
        <v>0</v>
      </c>
      <c r="E52" s="42">
        <f>E53</f>
        <v>0</v>
      </c>
    </row>
    <row r="53" spans="1:5" ht="19.5" customHeight="1">
      <c r="A53" s="41" t="s">
        <v>438</v>
      </c>
      <c r="B53" s="41" t="s">
        <v>439</v>
      </c>
      <c r="C53" s="42">
        <f t="shared" si="0"/>
        <v>0</v>
      </c>
      <c r="D53" s="42"/>
      <c r="E53" s="42">
        <v>0</v>
      </c>
    </row>
    <row r="54" spans="1:5" ht="19.5" customHeight="1">
      <c r="A54" s="106" t="s">
        <v>440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A2" sqref="A2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6.75390625" style="23" customWidth="1"/>
    <col min="8" max="16384" width="6.875" style="23" customWidth="1"/>
  </cols>
  <sheetData>
    <row r="1" spans="1:5" ht="19.5" customHeight="1">
      <c r="A1" s="24" t="s">
        <v>441</v>
      </c>
      <c r="E1" s="118"/>
    </row>
    <row r="2" spans="1:5" ht="44.25" customHeight="1">
      <c r="A2" s="119" t="s">
        <v>442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9" customFormat="1" ht="19.5" customHeight="1">
      <c r="A4" s="31"/>
      <c r="B4" s="30"/>
      <c r="C4" s="30"/>
      <c r="D4" s="30"/>
      <c r="E4" s="121" t="s">
        <v>313</v>
      </c>
    </row>
    <row r="5" spans="1:5" s="109" customFormat="1" ht="19.5" customHeight="1">
      <c r="A5" s="183" t="s">
        <v>443</v>
      </c>
      <c r="B5" s="183"/>
      <c r="C5" s="183" t="s">
        <v>444</v>
      </c>
      <c r="D5" s="183"/>
      <c r="E5" s="183"/>
    </row>
    <row r="6" spans="1:5" s="109" customFormat="1" ht="19.5" customHeight="1">
      <c r="A6" s="52" t="s">
        <v>348</v>
      </c>
      <c r="B6" s="52" t="s">
        <v>349</v>
      </c>
      <c r="C6" s="52" t="s">
        <v>318</v>
      </c>
      <c r="D6" s="52" t="s">
        <v>445</v>
      </c>
      <c r="E6" s="52" t="s">
        <v>446</v>
      </c>
    </row>
    <row r="7" spans="1:7" s="117" customFormat="1" ht="19.5" customHeight="1">
      <c r="A7" s="122" t="s">
        <v>447</v>
      </c>
      <c r="B7" s="123" t="s">
        <v>448</v>
      </c>
      <c r="C7" s="124">
        <f>D7+E7</f>
        <v>542.650466</v>
      </c>
      <c r="D7" s="124">
        <f>SUM(D8,D21,D50,D60)</f>
        <v>513.663636</v>
      </c>
      <c r="E7" s="124">
        <f>SUM(E8,E21,E50,E60)</f>
        <v>28.986830000000005</v>
      </c>
      <c r="G7" s="125">
        <f>'2 一般公共预算支出-无上年数'!D7-'3 一般公共预算财政基本支出'!C7</f>
        <v>0</v>
      </c>
    </row>
    <row r="8" spans="1:5" s="117" customFormat="1" ht="19.5" customHeight="1">
      <c r="A8" s="126" t="s">
        <v>449</v>
      </c>
      <c r="B8" s="44" t="s">
        <v>450</v>
      </c>
      <c r="C8" s="127">
        <f>D8+E8</f>
        <v>513.663636</v>
      </c>
      <c r="D8" s="127">
        <f>SUM(D9:D20)</f>
        <v>513.663636</v>
      </c>
      <c r="E8" s="127">
        <f>SUM(E9:E20)</f>
        <v>0</v>
      </c>
    </row>
    <row r="9" spans="1:8" s="109" customFormat="1" ht="19.5" customHeight="1">
      <c r="A9" s="128" t="s">
        <v>451</v>
      </c>
      <c r="B9" s="129" t="s">
        <v>452</v>
      </c>
      <c r="C9" s="130">
        <f aca="true" t="shared" si="0" ref="C9:C61">D9+E9</f>
        <v>115.8144</v>
      </c>
      <c r="D9" s="58">
        <v>115.8144</v>
      </c>
      <c r="E9" s="58"/>
      <c r="H9" s="96"/>
    </row>
    <row r="10" spans="1:5" s="109" customFormat="1" ht="19.5" customHeight="1">
      <c r="A10" s="128" t="s">
        <v>453</v>
      </c>
      <c r="B10" s="129" t="s">
        <v>454</v>
      </c>
      <c r="C10" s="130">
        <f t="shared" si="0"/>
        <v>5.2284</v>
      </c>
      <c r="D10" s="58">
        <v>5.2284</v>
      </c>
      <c r="E10" s="58"/>
    </row>
    <row r="11" spans="1:5" s="109" customFormat="1" ht="19.5" customHeight="1">
      <c r="A11" s="128" t="s">
        <v>455</v>
      </c>
      <c r="B11" s="129" t="s">
        <v>456</v>
      </c>
      <c r="C11" s="130">
        <f t="shared" si="0"/>
        <v>0</v>
      </c>
      <c r="D11" s="58"/>
      <c r="E11" s="58"/>
    </row>
    <row r="12" spans="1:5" s="109" customFormat="1" ht="19.5" customHeight="1">
      <c r="A12" s="128" t="s">
        <v>457</v>
      </c>
      <c r="B12" s="129" t="s">
        <v>458</v>
      </c>
      <c r="C12" s="130">
        <f t="shared" si="0"/>
        <v>277.483</v>
      </c>
      <c r="D12" s="58">
        <v>277.483</v>
      </c>
      <c r="E12" s="58"/>
    </row>
    <row r="13" spans="1:7" s="109" customFormat="1" ht="19.5" customHeight="1">
      <c r="A13" s="128" t="s">
        <v>459</v>
      </c>
      <c r="B13" s="129" t="s">
        <v>460</v>
      </c>
      <c r="C13" s="130">
        <f t="shared" si="0"/>
        <v>36.253248</v>
      </c>
      <c r="D13" s="58">
        <v>36.253248</v>
      </c>
      <c r="E13" s="58"/>
      <c r="G13" s="96"/>
    </row>
    <row r="14" spans="1:8" s="109" customFormat="1" ht="19.5" customHeight="1">
      <c r="A14" s="128" t="s">
        <v>461</v>
      </c>
      <c r="B14" s="129" t="s">
        <v>462</v>
      </c>
      <c r="C14" s="130">
        <f t="shared" si="0"/>
        <v>18.126624</v>
      </c>
      <c r="D14" s="58">
        <v>18.126624</v>
      </c>
      <c r="E14" s="58"/>
      <c r="H14" s="96"/>
    </row>
    <row r="15" spans="1:8" s="109" customFormat="1" ht="19.5" customHeight="1">
      <c r="A15" s="128" t="s">
        <v>463</v>
      </c>
      <c r="B15" s="129" t="s">
        <v>464</v>
      </c>
      <c r="C15" s="130">
        <f t="shared" si="0"/>
        <v>21.525366</v>
      </c>
      <c r="D15" s="58">
        <v>21.525366</v>
      </c>
      <c r="E15" s="58"/>
      <c r="H15" s="96"/>
    </row>
    <row r="16" spans="1:8" s="109" customFormat="1" ht="19.5" customHeight="1">
      <c r="A16" s="128" t="s">
        <v>465</v>
      </c>
      <c r="B16" s="129" t="s">
        <v>466</v>
      </c>
      <c r="C16" s="130">
        <f t="shared" si="0"/>
        <v>0</v>
      </c>
      <c r="D16" s="58"/>
      <c r="E16" s="58"/>
      <c r="H16" s="96"/>
    </row>
    <row r="17" spans="1:8" s="109" customFormat="1" ht="19.5" customHeight="1">
      <c r="A17" s="128" t="s">
        <v>467</v>
      </c>
      <c r="B17" s="129" t="s">
        <v>468</v>
      </c>
      <c r="C17" s="130">
        <f t="shared" si="0"/>
        <v>6.762662</v>
      </c>
      <c r="D17" s="58">
        <v>6.762662</v>
      </c>
      <c r="E17" s="58"/>
      <c r="H17" s="96"/>
    </row>
    <row r="18" spans="1:8" s="109" customFormat="1" ht="19.5" customHeight="1">
      <c r="A18" s="128" t="s">
        <v>469</v>
      </c>
      <c r="B18" s="129" t="s">
        <v>470</v>
      </c>
      <c r="C18" s="130">
        <f t="shared" si="0"/>
        <v>27.189936</v>
      </c>
      <c r="D18" s="58">
        <v>27.189936</v>
      </c>
      <c r="E18" s="58"/>
      <c r="H18" s="96"/>
    </row>
    <row r="19" spans="1:8" s="109" customFormat="1" ht="19.5" customHeight="1">
      <c r="A19" s="128" t="s">
        <v>471</v>
      </c>
      <c r="B19" s="129" t="s">
        <v>472</v>
      </c>
      <c r="C19" s="130">
        <f t="shared" si="0"/>
        <v>5.28</v>
      </c>
      <c r="D19" s="58">
        <v>5.28</v>
      </c>
      <c r="E19" s="58"/>
      <c r="F19" s="96"/>
      <c r="H19" s="96"/>
    </row>
    <row r="20" spans="1:8" s="109" customFormat="1" ht="19.5" customHeight="1">
      <c r="A20" s="128" t="s">
        <v>473</v>
      </c>
      <c r="B20" s="129" t="s">
        <v>474</v>
      </c>
      <c r="C20" s="130">
        <f t="shared" si="0"/>
        <v>0</v>
      </c>
      <c r="D20" s="58"/>
      <c r="E20" s="58"/>
      <c r="H20" s="96"/>
    </row>
    <row r="21" spans="1:5" s="117" customFormat="1" ht="19.5" customHeight="1">
      <c r="A21" s="126" t="s">
        <v>475</v>
      </c>
      <c r="B21" s="44" t="s">
        <v>476</v>
      </c>
      <c r="C21" s="127">
        <f t="shared" si="0"/>
        <v>26.344430000000003</v>
      </c>
      <c r="D21" s="127">
        <f>SUM(D22:D49)</f>
        <v>0</v>
      </c>
      <c r="E21" s="127">
        <f>SUM(E22:E49)</f>
        <v>26.344430000000003</v>
      </c>
    </row>
    <row r="22" spans="1:11" s="109" customFormat="1" ht="19.5" customHeight="1">
      <c r="A22" s="128" t="s">
        <v>477</v>
      </c>
      <c r="B22" s="87" t="s">
        <v>478</v>
      </c>
      <c r="C22" s="130">
        <f t="shared" si="0"/>
        <v>6.4244</v>
      </c>
      <c r="D22" s="58"/>
      <c r="E22" s="58">
        <v>6.4244</v>
      </c>
      <c r="K22" s="96"/>
    </row>
    <row r="23" spans="1:5" s="109" customFormat="1" ht="19.5" customHeight="1">
      <c r="A23" s="128" t="s">
        <v>479</v>
      </c>
      <c r="B23" s="131" t="s">
        <v>480</v>
      </c>
      <c r="C23" s="130">
        <f t="shared" si="0"/>
        <v>0</v>
      </c>
      <c r="D23" s="58"/>
      <c r="E23" s="58"/>
    </row>
    <row r="24" spans="1:7" s="109" customFormat="1" ht="19.5" customHeight="1">
      <c r="A24" s="128" t="s">
        <v>481</v>
      </c>
      <c r="B24" s="131" t="s">
        <v>482</v>
      </c>
      <c r="C24" s="130">
        <f t="shared" si="0"/>
        <v>0</v>
      </c>
      <c r="D24" s="58"/>
      <c r="E24" s="58"/>
      <c r="G24" s="96"/>
    </row>
    <row r="25" spans="1:5" s="109" customFormat="1" ht="19.5" customHeight="1">
      <c r="A25" s="128" t="s">
        <v>483</v>
      </c>
      <c r="B25" s="131" t="s">
        <v>484</v>
      </c>
      <c r="C25" s="130">
        <f t="shared" si="0"/>
        <v>0</v>
      </c>
      <c r="D25" s="58"/>
      <c r="E25" s="58"/>
    </row>
    <row r="26" spans="1:5" s="109" customFormat="1" ht="19.5" customHeight="1">
      <c r="A26" s="128" t="s">
        <v>485</v>
      </c>
      <c r="B26" s="131" t="s">
        <v>486</v>
      </c>
      <c r="C26" s="130">
        <f t="shared" si="0"/>
        <v>0</v>
      </c>
      <c r="D26" s="58"/>
      <c r="E26" s="58"/>
    </row>
    <row r="27" spans="1:9" s="109" customFormat="1" ht="19.5" customHeight="1">
      <c r="A27" s="128" t="s">
        <v>487</v>
      </c>
      <c r="B27" s="131" t="s">
        <v>488</v>
      </c>
      <c r="C27" s="130">
        <f t="shared" si="0"/>
        <v>0</v>
      </c>
      <c r="D27" s="58"/>
      <c r="E27" s="58"/>
      <c r="F27" s="96"/>
      <c r="I27" s="96"/>
    </row>
    <row r="28" spans="1:5" s="109" customFormat="1" ht="19.5" customHeight="1">
      <c r="A28" s="128" t="s">
        <v>489</v>
      </c>
      <c r="B28" s="131" t="s">
        <v>490</v>
      </c>
      <c r="C28" s="130">
        <f t="shared" si="0"/>
        <v>0</v>
      </c>
      <c r="D28" s="58"/>
      <c r="E28" s="58"/>
    </row>
    <row r="29" spans="1:5" s="109" customFormat="1" ht="19.5" customHeight="1">
      <c r="A29" s="128" t="s">
        <v>491</v>
      </c>
      <c r="B29" s="131" t="s">
        <v>492</v>
      </c>
      <c r="C29" s="130">
        <f t="shared" si="0"/>
        <v>0</v>
      </c>
      <c r="D29" s="58"/>
      <c r="E29" s="58"/>
    </row>
    <row r="30" spans="1:5" s="109" customFormat="1" ht="19.5" customHeight="1">
      <c r="A30" s="128" t="s">
        <v>493</v>
      </c>
      <c r="B30" s="131" t="s">
        <v>494</v>
      </c>
      <c r="C30" s="130">
        <f t="shared" si="0"/>
        <v>0</v>
      </c>
      <c r="D30" s="58"/>
      <c r="E30" s="58"/>
    </row>
    <row r="31" spans="1:5" s="109" customFormat="1" ht="19.5" customHeight="1">
      <c r="A31" s="128" t="s">
        <v>495</v>
      </c>
      <c r="B31" s="87" t="s">
        <v>496</v>
      </c>
      <c r="C31" s="130">
        <f t="shared" si="0"/>
        <v>3</v>
      </c>
      <c r="D31" s="58"/>
      <c r="E31" s="58">
        <v>3</v>
      </c>
    </row>
    <row r="32" spans="1:13" s="109" customFormat="1" ht="19.5" customHeight="1">
      <c r="A32" s="128" t="s">
        <v>497</v>
      </c>
      <c r="B32" s="87" t="s">
        <v>498</v>
      </c>
      <c r="C32" s="130">
        <f t="shared" si="0"/>
        <v>0</v>
      </c>
      <c r="D32" s="58"/>
      <c r="E32" s="58"/>
      <c r="M32" s="96"/>
    </row>
    <row r="33" spans="1:8" s="109" customFormat="1" ht="19.5" customHeight="1">
      <c r="A33" s="128" t="s">
        <v>499</v>
      </c>
      <c r="B33" s="131" t="s">
        <v>500</v>
      </c>
      <c r="C33" s="130">
        <f t="shared" si="0"/>
        <v>2.6364</v>
      </c>
      <c r="D33" s="58"/>
      <c r="E33" s="58">
        <v>2.6364</v>
      </c>
      <c r="H33" s="96"/>
    </row>
    <row r="34" spans="1:6" s="109" customFormat="1" ht="19.5" customHeight="1">
      <c r="A34" s="128" t="s">
        <v>501</v>
      </c>
      <c r="B34" s="131" t="s">
        <v>502</v>
      </c>
      <c r="C34" s="130">
        <f t="shared" si="0"/>
        <v>0</v>
      </c>
      <c r="D34" s="58"/>
      <c r="E34" s="58"/>
      <c r="F34" s="96"/>
    </row>
    <row r="35" spans="1:7" s="109" customFormat="1" ht="19.5" customHeight="1">
      <c r="A35" s="128" t="s">
        <v>503</v>
      </c>
      <c r="B35" s="131" t="s">
        <v>504</v>
      </c>
      <c r="C35" s="130">
        <f t="shared" si="0"/>
        <v>0</v>
      </c>
      <c r="D35" s="58"/>
      <c r="E35" s="58"/>
      <c r="F35" s="96"/>
      <c r="G35" s="96"/>
    </row>
    <row r="36" spans="1:5" s="109" customFormat="1" ht="19.5" customHeight="1">
      <c r="A36" s="128" t="s">
        <v>505</v>
      </c>
      <c r="B36" s="131" t="s">
        <v>506</v>
      </c>
      <c r="C36" s="130">
        <f t="shared" si="0"/>
        <v>4.277542</v>
      </c>
      <c r="D36" s="58"/>
      <c r="E36" s="58">
        <v>4.277542</v>
      </c>
    </row>
    <row r="37" spans="1:6" s="109" customFormat="1" ht="19.5" customHeight="1">
      <c r="A37" s="128" t="s">
        <v>507</v>
      </c>
      <c r="B37" s="131" t="s">
        <v>508</v>
      </c>
      <c r="C37" s="130">
        <f>D37+E37</f>
        <v>0.1</v>
      </c>
      <c r="D37" s="58"/>
      <c r="E37" s="58">
        <v>0.1</v>
      </c>
      <c r="F37" s="96"/>
    </row>
    <row r="38" spans="1:5" s="109" customFormat="1" ht="19.5" customHeight="1">
      <c r="A38" s="128" t="s">
        <v>509</v>
      </c>
      <c r="B38" s="131" t="s">
        <v>510</v>
      </c>
      <c r="C38" s="130">
        <f>D38+E38</f>
        <v>0.4</v>
      </c>
      <c r="D38" s="58"/>
      <c r="E38" s="58">
        <v>0.4</v>
      </c>
    </row>
    <row r="39" spans="1:5" s="109" customFormat="1" ht="19.5" customHeight="1">
      <c r="A39" s="128" t="s">
        <v>511</v>
      </c>
      <c r="B39" s="131" t="s">
        <v>512</v>
      </c>
      <c r="C39" s="130">
        <f t="shared" si="0"/>
        <v>0</v>
      </c>
      <c r="D39" s="58"/>
      <c r="E39" s="58"/>
    </row>
    <row r="40" spans="1:5" s="109" customFormat="1" ht="19.5" customHeight="1">
      <c r="A40" s="128" t="s">
        <v>513</v>
      </c>
      <c r="B40" s="131" t="s">
        <v>514</v>
      </c>
      <c r="C40" s="130">
        <f t="shared" si="0"/>
        <v>0</v>
      </c>
      <c r="D40" s="58"/>
      <c r="E40" s="58"/>
    </row>
    <row r="41" spans="1:5" s="109" customFormat="1" ht="19.5" customHeight="1">
      <c r="A41" s="128" t="s">
        <v>515</v>
      </c>
      <c r="B41" s="131" t="s">
        <v>516</v>
      </c>
      <c r="C41" s="130">
        <f t="shared" si="0"/>
        <v>0</v>
      </c>
      <c r="D41" s="58"/>
      <c r="E41" s="58"/>
    </row>
    <row r="42" spans="1:16" s="109" customFormat="1" ht="19.5" customHeight="1">
      <c r="A42" s="128" t="s">
        <v>517</v>
      </c>
      <c r="B42" s="131" t="s">
        <v>518</v>
      </c>
      <c r="C42" s="130">
        <f t="shared" si="0"/>
        <v>1.5</v>
      </c>
      <c r="D42" s="58"/>
      <c r="E42" s="58">
        <v>1.5</v>
      </c>
      <c r="G42" s="96"/>
      <c r="P42" s="96"/>
    </row>
    <row r="43" spans="1:5" s="109" customFormat="1" ht="19.5" customHeight="1">
      <c r="A43" s="128" t="s">
        <v>519</v>
      </c>
      <c r="B43" s="131" t="s">
        <v>520</v>
      </c>
      <c r="C43" s="130">
        <f t="shared" si="0"/>
        <v>0</v>
      </c>
      <c r="D43" s="58"/>
      <c r="E43" s="58"/>
    </row>
    <row r="44" spans="1:6" s="109" customFormat="1" ht="19.5" customHeight="1">
      <c r="A44" s="128" t="s">
        <v>521</v>
      </c>
      <c r="B44" s="87" t="s">
        <v>522</v>
      </c>
      <c r="C44" s="130">
        <f t="shared" si="0"/>
        <v>4.531656</v>
      </c>
      <c r="D44" s="58"/>
      <c r="E44" s="58">
        <v>4.531656</v>
      </c>
      <c r="F44" s="96"/>
    </row>
    <row r="45" spans="1:5" s="109" customFormat="1" ht="19.5" customHeight="1">
      <c r="A45" s="128" t="s">
        <v>523</v>
      </c>
      <c r="B45" s="131" t="s">
        <v>524</v>
      </c>
      <c r="C45" s="130">
        <f t="shared" si="0"/>
        <v>3.474432</v>
      </c>
      <c r="D45" s="58"/>
      <c r="E45" s="58">
        <v>3.474432</v>
      </c>
    </row>
    <row r="46" spans="1:13" s="109" customFormat="1" ht="19.5" customHeight="1">
      <c r="A46" s="128" t="s">
        <v>525</v>
      </c>
      <c r="B46" s="131" t="s">
        <v>526</v>
      </c>
      <c r="C46" s="130">
        <f t="shared" si="0"/>
        <v>0</v>
      </c>
      <c r="D46" s="58"/>
      <c r="E46" s="58"/>
      <c r="F46" s="96"/>
      <c r="M46" s="96"/>
    </row>
    <row r="47" spans="1:13" s="109" customFormat="1" ht="19.5" customHeight="1">
      <c r="A47" s="128" t="s">
        <v>527</v>
      </c>
      <c r="B47" s="131" t="s">
        <v>528</v>
      </c>
      <c r="C47" s="130">
        <f t="shared" si="0"/>
        <v>0</v>
      </c>
      <c r="D47" s="58"/>
      <c r="E47" s="58"/>
      <c r="M47" s="96"/>
    </row>
    <row r="48" spans="1:7" s="109" customFormat="1" ht="19.5" customHeight="1">
      <c r="A48" s="128" t="s">
        <v>529</v>
      </c>
      <c r="B48" s="131" t="s">
        <v>530</v>
      </c>
      <c r="C48" s="130">
        <f t="shared" si="0"/>
        <v>0</v>
      </c>
      <c r="D48" s="58"/>
      <c r="E48" s="58"/>
      <c r="G48" s="96"/>
    </row>
    <row r="49" spans="1:6" s="109" customFormat="1" ht="19.5" customHeight="1">
      <c r="A49" s="128" t="s">
        <v>531</v>
      </c>
      <c r="B49" s="131" t="s">
        <v>532</v>
      </c>
      <c r="C49" s="130">
        <f t="shared" si="0"/>
        <v>0</v>
      </c>
      <c r="D49" s="58"/>
      <c r="E49" s="58"/>
      <c r="F49" s="96"/>
    </row>
    <row r="50" spans="1:5" s="117" customFormat="1" ht="19.5" customHeight="1">
      <c r="A50" s="126" t="s">
        <v>533</v>
      </c>
      <c r="B50" s="44" t="s">
        <v>534</v>
      </c>
      <c r="C50" s="127">
        <f t="shared" si="0"/>
        <v>0.006</v>
      </c>
      <c r="D50" s="127">
        <f>SUM(D51:D59)</f>
        <v>0</v>
      </c>
      <c r="E50" s="58">
        <f>SUM(E51:E59)</f>
        <v>0.006</v>
      </c>
    </row>
    <row r="51" spans="1:5" s="109" customFormat="1" ht="19.5" customHeight="1">
      <c r="A51" s="128" t="s">
        <v>535</v>
      </c>
      <c r="B51" s="129" t="s">
        <v>536</v>
      </c>
      <c r="C51" s="130">
        <f t="shared" si="0"/>
        <v>0</v>
      </c>
      <c r="D51" s="130"/>
      <c r="E51" s="58"/>
    </row>
    <row r="52" spans="1:7" s="109" customFormat="1" ht="19.5" customHeight="1">
      <c r="A52" s="128" t="s">
        <v>537</v>
      </c>
      <c r="B52" s="129" t="s">
        <v>538</v>
      </c>
      <c r="C52" s="130">
        <f t="shared" si="0"/>
        <v>0</v>
      </c>
      <c r="D52" s="130"/>
      <c r="E52" s="58"/>
      <c r="F52" s="96"/>
      <c r="G52" s="96"/>
    </row>
    <row r="53" spans="1:5" s="109" customFormat="1" ht="19.5" customHeight="1">
      <c r="A53" s="128" t="s">
        <v>539</v>
      </c>
      <c r="B53" s="131" t="s">
        <v>540</v>
      </c>
      <c r="C53" s="130">
        <f t="shared" si="0"/>
        <v>0</v>
      </c>
      <c r="D53" s="58"/>
      <c r="E53" s="58"/>
    </row>
    <row r="54" spans="1:5" s="109" customFormat="1" ht="19.5" customHeight="1">
      <c r="A54" s="128" t="s">
        <v>541</v>
      </c>
      <c r="B54" s="131" t="s">
        <v>542</v>
      </c>
      <c r="C54" s="130">
        <f t="shared" si="0"/>
        <v>0</v>
      </c>
      <c r="D54" s="58"/>
      <c r="E54" s="58"/>
    </row>
    <row r="55" spans="1:5" s="109" customFormat="1" ht="19.5" customHeight="1">
      <c r="A55" s="128" t="s">
        <v>543</v>
      </c>
      <c r="B55" s="131" t="s">
        <v>472</v>
      </c>
      <c r="C55" s="130">
        <f t="shared" si="0"/>
        <v>0</v>
      </c>
      <c r="D55" s="58"/>
      <c r="E55" s="58"/>
    </row>
    <row r="56" spans="1:5" s="109" customFormat="1" ht="19.5" customHeight="1">
      <c r="A56" s="128" t="s">
        <v>544</v>
      </c>
      <c r="B56" s="131" t="s">
        <v>545</v>
      </c>
      <c r="C56" s="130">
        <f t="shared" si="0"/>
        <v>0</v>
      </c>
      <c r="D56" s="58"/>
      <c r="E56" s="58"/>
    </row>
    <row r="57" spans="1:5" s="109" customFormat="1" ht="19.5" customHeight="1">
      <c r="A57" s="128" t="s">
        <v>546</v>
      </c>
      <c r="B57" s="131" t="s">
        <v>547</v>
      </c>
      <c r="C57" s="130">
        <f t="shared" si="0"/>
        <v>0.006</v>
      </c>
      <c r="D57" s="58"/>
      <c r="E57" s="58">
        <v>0.006</v>
      </c>
    </row>
    <row r="58" spans="1:5" ht="19.5" customHeight="1">
      <c r="A58" s="128" t="s">
        <v>548</v>
      </c>
      <c r="B58" s="131" t="s">
        <v>549</v>
      </c>
      <c r="C58" s="130">
        <f t="shared" si="0"/>
        <v>0</v>
      </c>
      <c r="D58" s="58"/>
      <c r="E58" s="58"/>
    </row>
    <row r="59" spans="1:11" ht="19.5" customHeight="1">
      <c r="A59" s="128" t="s">
        <v>550</v>
      </c>
      <c r="B59" s="131" t="s">
        <v>551</v>
      </c>
      <c r="C59" s="130">
        <f t="shared" si="0"/>
        <v>0</v>
      </c>
      <c r="D59" s="58"/>
      <c r="E59" s="58"/>
      <c r="K59" s="25"/>
    </row>
    <row r="60" spans="1:5" s="22" customFormat="1" ht="19.5" customHeight="1">
      <c r="A60" s="126" t="s">
        <v>552</v>
      </c>
      <c r="B60" s="132" t="s">
        <v>553</v>
      </c>
      <c r="C60" s="127">
        <f t="shared" si="0"/>
        <v>2.6364</v>
      </c>
      <c r="D60" s="61">
        <f>D61</f>
        <v>0</v>
      </c>
      <c r="E60" s="58">
        <f>E61</f>
        <v>2.6364</v>
      </c>
    </row>
    <row r="61" spans="1:5" ht="19.5" customHeight="1">
      <c r="A61" s="128" t="s">
        <v>554</v>
      </c>
      <c r="B61" s="131" t="s">
        <v>555</v>
      </c>
      <c r="C61" s="130">
        <f t="shared" si="0"/>
        <v>2.6364</v>
      </c>
      <c r="D61" s="62"/>
      <c r="E61" s="58">
        <v>2.6364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556</v>
      </c>
      <c r="G1" s="107" t="s">
        <v>556</v>
      </c>
      <c r="L1" s="114"/>
    </row>
    <row r="2" spans="1:12" ht="42" customHeight="1">
      <c r="A2" s="98" t="s">
        <v>557</v>
      </c>
      <c r="B2" s="99"/>
      <c r="C2" s="99"/>
      <c r="D2" s="99"/>
      <c r="E2" s="99"/>
      <c r="F2" s="99"/>
      <c r="G2" s="98" t="s">
        <v>558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313</v>
      </c>
    </row>
    <row r="5" spans="1:12" ht="27.75" customHeight="1">
      <c r="A5" s="183" t="s">
        <v>559</v>
      </c>
      <c r="B5" s="183"/>
      <c r="C5" s="183"/>
      <c r="D5" s="183"/>
      <c r="E5" s="183"/>
      <c r="F5" s="184"/>
      <c r="G5" s="183" t="s">
        <v>347</v>
      </c>
      <c r="H5" s="183"/>
      <c r="I5" s="183"/>
      <c r="J5" s="183"/>
      <c r="K5" s="183"/>
      <c r="L5" s="183"/>
    </row>
    <row r="6" spans="1:12" ht="25.5" customHeight="1">
      <c r="A6" s="185" t="s">
        <v>318</v>
      </c>
      <c r="B6" s="187" t="s">
        <v>560</v>
      </c>
      <c r="C6" s="185" t="s">
        <v>561</v>
      </c>
      <c r="D6" s="185"/>
      <c r="E6" s="185"/>
      <c r="F6" s="189" t="s">
        <v>562</v>
      </c>
      <c r="G6" s="183" t="s">
        <v>318</v>
      </c>
      <c r="H6" s="190" t="s">
        <v>560</v>
      </c>
      <c r="I6" s="183" t="s">
        <v>561</v>
      </c>
      <c r="J6" s="183"/>
      <c r="K6" s="183"/>
      <c r="L6" s="183" t="s">
        <v>562</v>
      </c>
    </row>
    <row r="7" spans="1:12" ht="28.5" customHeight="1">
      <c r="A7" s="186"/>
      <c r="B7" s="188"/>
      <c r="C7" s="103" t="s">
        <v>350</v>
      </c>
      <c r="D7" s="110" t="s">
        <v>563</v>
      </c>
      <c r="E7" s="110" t="s">
        <v>564</v>
      </c>
      <c r="F7" s="186"/>
      <c r="G7" s="183"/>
      <c r="H7" s="190"/>
      <c r="I7" s="52" t="s">
        <v>350</v>
      </c>
      <c r="J7" s="18" t="s">
        <v>563</v>
      </c>
      <c r="K7" s="18" t="s">
        <v>564</v>
      </c>
      <c r="L7" s="183"/>
    </row>
    <row r="8" spans="1:12" ht="28.5" customHeight="1">
      <c r="A8" s="111"/>
      <c r="B8" s="111"/>
      <c r="C8" s="111"/>
      <c r="D8" s="111"/>
      <c r="E8" s="111"/>
      <c r="F8" s="112"/>
      <c r="G8" s="113">
        <f>I8+L8</f>
        <v>0.1</v>
      </c>
      <c r="H8" s="57"/>
      <c r="I8" s="115">
        <f>K8</f>
        <v>0</v>
      </c>
      <c r="J8" s="116"/>
      <c r="K8" s="113"/>
      <c r="L8" s="57">
        <v>0.1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565</v>
      </c>
      <c r="E1" s="97"/>
    </row>
    <row r="2" spans="1:5" ht="42.75" customHeight="1">
      <c r="A2" s="98" t="s">
        <v>566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313</v>
      </c>
    </row>
    <row r="5" spans="1:5" ht="19.5" customHeight="1">
      <c r="A5" s="183" t="s">
        <v>348</v>
      </c>
      <c r="B5" s="184" t="s">
        <v>349</v>
      </c>
      <c r="C5" s="183" t="s">
        <v>567</v>
      </c>
      <c r="D5" s="183"/>
      <c r="E5" s="183"/>
    </row>
    <row r="6" spans="1:5" ht="19.5" customHeight="1">
      <c r="A6" s="186"/>
      <c r="B6" s="186"/>
      <c r="C6" s="103" t="s">
        <v>318</v>
      </c>
      <c r="D6" s="103" t="s">
        <v>351</v>
      </c>
      <c r="E6" s="103" t="s">
        <v>352</v>
      </c>
    </row>
    <row r="7" spans="1:5" ht="19.5" customHeight="1">
      <c r="A7" s="104"/>
      <c r="B7" s="105"/>
      <c r="C7" s="59"/>
      <c r="D7" s="60"/>
      <c r="E7" s="58"/>
    </row>
    <row r="8" spans="1:5" ht="20.25" customHeight="1">
      <c r="A8" s="106" t="s">
        <v>568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2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569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91" t="s">
        <v>570</v>
      </c>
      <c r="B2" s="191"/>
      <c r="C2" s="191"/>
      <c r="D2" s="19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1"/>
      <c r="B4" s="73"/>
      <c r="C4" s="74"/>
      <c r="D4" s="32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83" t="s">
        <v>314</v>
      </c>
      <c r="B5" s="183"/>
      <c r="C5" s="183" t="s">
        <v>315</v>
      </c>
      <c r="D5" s="18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4" t="s">
        <v>316</v>
      </c>
      <c r="B6" s="37" t="s">
        <v>317</v>
      </c>
      <c r="C6" s="34" t="s">
        <v>316</v>
      </c>
      <c r="D6" s="34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233" t="s">
        <v>653</v>
      </c>
      <c r="B7" s="75">
        <v>542.650466</v>
      </c>
      <c r="C7" s="76" t="s">
        <v>325</v>
      </c>
      <c r="D7" s="77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571</v>
      </c>
      <c r="B8" s="57"/>
      <c r="C8" s="79" t="s">
        <v>327</v>
      </c>
      <c r="D8" s="8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1" t="s">
        <v>572</v>
      </c>
      <c r="B9" s="75"/>
      <c r="C9" s="79" t="s">
        <v>329</v>
      </c>
      <c r="D9" s="80">
        <v>542.650466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2" t="s">
        <v>573</v>
      </c>
      <c r="B10" s="83"/>
      <c r="C10" s="79" t="s">
        <v>331</v>
      </c>
      <c r="D10" s="80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2" t="s">
        <v>574</v>
      </c>
      <c r="B11" s="83"/>
      <c r="C11" s="79" t="s">
        <v>332</v>
      </c>
      <c r="D11" s="80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2" t="s">
        <v>575</v>
      </c>
      <c r="B12" s="57"/>
      <c r="C12" s="84" t="s">
        <v>333</v>
      </c>
      <c r="D12" s="80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2"/>
      <c r="B13" s="85"/>
      <c r="C13" s="84" t="s">
        <v>334</v>
      </c>
      <c r="D13" s="80">
        <v>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2"/>
      <c r="B14" s="86"/>
      <c r="C14" s="79" t="s">
        <v>335</v>
      </c>
      <c r="D14" s="80">
        <v>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2"/>
      <c r="B15" s="86"/>
      <c r="C15" s="79" t="s">
        <v>336</v>
      </c>
      <c r="D15" s="80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2"/>
      <c r="B16" s="86"/>
      <c r="C16" s="79" t="s">
        <v>337</v>
      </c>
      <c r="D16" s="80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2"/>
      <c r="B17" s="86"/>
      <c r="C17" s="79" t="s">
        <v>338</v>
      </c>
      <c r="D17" s="80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79" t="s">
        <v>339</v>
      </c>
      <c r="D18" s="80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 t="s">
        <v>340</v>
      </c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79"/>
      <c r="D20" s="8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79"/>
      <c r="D21" s="8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79"/>
      <c r="D22" s="8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79"/>
      <c r="D23" s="8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576</v>
      </c>
      <c r="B25" s="92">
        <f>SUM(B7:B17)</f>
        <v>542.650466</v>
      </c>
      <c r="C25" s="93" t="s">
        <v>577</v>
      </c>
      <c r="D25" s="90">
        <f>SUM(D7:D24)</f>
        <v>542.650466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2" t="s">
        <v>578</v>
      </c>
      <c r="B26" s="92"/>
      <c r="C26" s="79" t="s">
        <v>579</v>
      </c>
      <c r="D26" s="90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2" t="s">
        <v>580</v>
      </c>
      <c r="B27" s="57"/>
      <c r="C27" s="84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581</v>
      </c>
      <c r="B28" s="95">
        <f>B25+B27</f>
        <v>542.650466</v>
      </c>
      <c r="C28" s="89" t="s">
        <v>582</v>
      </c>
      <c r="D28" s="90">
        <f>D25+D26</f>
        <v>542.650466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2">
      <selection activeCell="A2" sqref="A2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583</v>
      </c>
      <c r="L1" s="64"/>
    </row>
    <row r="2" spans="1:12" ht="43.5" customHeight="1">
      <c r="A2" s="49" t="s">
        <v>584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313</v>
      </c>
    </row>
    <row r="5" spans="1:12" ht="24" customHeight="1">
      <c r="A5" s="183" t="s">
        <v>585</v>
      </c>
      <c r="B5" s="183"/>
      <c r="C5" s="190" t="s">
        <v>318</v>
      </c>
      <c r="D5" s="190" t="s">
        <v>580</v>
      </c>
      <c r="E5" s="190" t="s">
        <v>586</v>
      </c>
      <c r="F5" s="190" t="s">
        <v>571</v>
      </c>
      <c r="G5" s="190" t="s">
        <v>572</v>
      </c>
      <c r="H5" s="192" t="s">
        <v>573</v>
      </c>
      <c r="I5" s="193"/>
      <c r="J5" s="190" t="s">
        <v>574</v>
      </c>
      <c r="K5" s="190" t="s">
        <v>575</v>
      </c>
      <c r="L5" s="194" t="s">
        <v>578</v>
      </c>
    </row>
    <row r="6" spans="1:12" ht="42" customHeight="1">
      <c r="A6" s="54" t="s">
        <v>348</v>
      </c>
      <c r="B6" s="55" t="s">
        <v>349</v>
      </c>
      <c r="C6" s="190"/>
      <c r="D6" s="190"/>
      <c r="E6" s="190"/>
      <c r="F6" s="190"/>
      <c r="G6" s="188"/>
      <c r="H6" s="18" t="s">
        <v>587</v>
      </c>
      <c r="I6" s="18" t="s">
        <v>588</v>
      </c>
      <c r="J6" s="188"/>
      <c r="K6" s="188"/>
      <c r="L6" s="188"/>
    </row>
    <row r="7" spans="1:12" ht="30.75" customHeight="1">
      <c r="A7" s="52"/>
      <c r="B7" s="52" t="s">
        <v>318</v>
      </c>
      <c r="C7" s="36">
        <v>542.650466</v>
      </c>
      <c r="D7" s="36"/>
      <c r="E7" s="36">
        <v>542.650466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353</v>
      </c>
      <c r="B8" s="39" t="s">
        <v>327</v>
      </c>
      <c r="C8" s="36"/>
      <c r="D8" s="57"/>
      <c r="E8" s="36"/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354</v>
      </c>
      <c r="B9" s="41" t="s">
        <v>355</v>
      </c>
      <c r="C9" s="42"/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356</v>
      </c>
      <c r="B10" s="41" t="s">
        <v>357</v>
      </c>
      <c r="C10" s="42"/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358</v>
      </c>
      <c r="B11" s="39" t="s">
        <v>329</v>
      </c>
      <c r="C11" s="36"/>
      <c r="D11" s="57"/>
      <c r="E11" s="36"/>
      <c r="F11" s="58"/>
      <c r="G11" s="59"/>
      <c r="H11" s="60"/>
      <c r="I11" s="60"/>
      <c r="J11" s="58"/>
      <c r="K11" s="59"/>
      <c r="L11" s="58"/>
    </row>
    <row r="12" spans="1:12" ht="19.5" customHeight="1">
      <c r="A12" s="41" t="s">
        <v>359</v>
      </c>
      <c r="B12" s="41" t="s">
        <v>360</v>
      </c>
      <c r="C12" s="42"/>
      <c r="D12" s="57"/>
      <c r="E12" s="42"/>
      <c r="F12" s="58"/>
      <c r="G12" s="59"/>
      <c r="H12" s="60"/>
      <c r="I12" s="60"/>
      <c r="J12" s="58"/>
      <c r="K12" s="59"/>
      <c r="L12" s="58"/>
    </row>
    <row r="13" spans="1:12" ht="19.5" customHeight="1">
      <c r="A13" s="41" t="s">
        <v>361</v>
      </c>
      <c r="B13" s="41" t="s">
        <v>362</v>
      </c>
      <c r="C13" s="42"/>
      <c r="D13" s="57"/>
      <c r="E13" s="42"/>
      <c r="F13" s="58"/>
      <c r="G13" s="59"/>
      <c r="H13" s="60"/>
      <c r="I13" s="60"/>
      <c r="J13" s="58"/>
      <c r="K13" s="59"/>
      <c r="L13" s="58"/>
    </row>
    <row r="14" spans="1:12" ht="19.5" customHeight="1">
      <c r="A14" s="41" t="s">
        <v>363</v>
      </c>
      <c r="B14" s="41" t="s">
        <v>364</v>
      </c>
      <c r="C14" s="42"/>
      <c r="D14" s="57"/>
      <c r="E14" s="42"/>
      <c r="F14" s="58"/>
      <c r="G14" s="59"/>
      <c r="H14" s="60"/>
      <c r="I14" s="60"/>
      <c r="J14" s="58"/>
      <c r="K14" s="59"/>
      <c r="L14" s="58"/>
    </row>
    <row r="15" spans="1:12" ht="19.5" customHeight="1">
      <c r="A15" s="41" t="s">
        <v>365</v>
      </c>
      <c r="B15" s="41" t="s">
        <v>366</v>
      </c>
      <c r="C15" s="42"/>
      <c r="D15" s="57"/>
      <c r="E15" s="42"/>
      <c r="F15" s="58"/>
      <c r="G15" s="59"/>
      <c r="H15" s="60"/>
      <c r="I15" s="60"/>
      <c r="J15" s="58"/>
      <c r="K15" s="59"/>
      <c r="L15" s="58"/>
    </row>
    <row r="16" spans="1:12" ht="19.5" customHeight="1">
      <c r="A16" s="41" t="s">
        <v>367</v>
      </c>
      <c r="B16" s="41" t="s">
        <v>368</v>
      </c>
      <c r="C16" s="42">
        <v>542.650466</v>
      </c>
      <c r="D16" s="57"/>
      <c r="E16" s="42">
        <v>542.650466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1" t="s">
        <v>369</v>
      </c>
      <c r="B17" s="41" t="s">
        <v>370</v>
      </c>
      <c r="C17" s="42"/>
      <c r="D17" s="57"/>
      <c r="E17" s="42"/>
      <c r="F17" s="58"/>
      <c r="G17" s="59"/>
      <c r="H17" s="60"/>
      <c r="I17" s="60"/>
      <c r="J17" s="58"/>
      <c r="K17" s="59"/>
      <c r="L17" s="58"/>
    </row>
    <row r="18" spans="1:12" ht="19.5" customHeight="1">
      <c r="A18" s="41" t="s">
        <v>371</v>
      </c>
      <c r="B18" s="41" t="s">
        <v>372</v>
      </c>
      <c r="C18" s="42"/>
      <c r="D18" s="57"/>
      <c r="E18" s="42"/>
      <c r="F18" s="58"/>
      <c r="G18" s="59"/>
      <c r="H18" s="60"/>
      <c r="I18" s="60"/>
      <c r="J18" s="58"/>
      <c r="K18" s="59"/>
      <c r="L18" s="58"/>
    </row>
    <row r="19" spans="1:12" ht="19.5" customHeight="1">
      <c r="A19" s="41" t="s">
        <v>373</v>
      </c>
      <c r="B19" s="41" t="s">
        <v>374</v>
      </c>
      <c r="C19" s="42">
        <v>542.650466</v>
      </c>
      <c r="D19" s="57"/>
      <c r="E19" s="42">
        <v>542.650466</v>
      </c>
      <c r="F19" s="58"/>
      <c r="G19" s="59"/>
      <c r="H19" s="60"/>
      <c r="I19" s="60"/>
      <c r="J19" s="58"/>
      <c r="K19" s="59"/>
      <c r="L19" s="58"/>
    </row>
    <row r="20" spans="1:12" ht="19.5" customHeight="1">
      <c r="A20" s="41" t="s">
        <v>375</v>
      </c>
      <c r="B20" s="41" t="s">
        <v>376</v>
      </c>
      <c r="C20" s="42"/>
      <c r="D20" s="57"/>
      <c r="E20" s="42"/>
      <c r="F20" s="58"/>
      <c r="G20" s="59"/>
      <c r="H20" s="60"/>
      <c r="I20" s="60"/>
      <c r="J20" s="58"/>
      <c r="K20" s="59"/>
      <c r="L20" s="58"/>
    </row>
    <row r="21" spans="1:12" ht="19.5" customHeight="1">
      <c r="A21" s="41" t="s">
        <v>377</v>
      </c>
      <c r="B21" s="41" t="s">
        <v>378</v>
      </c>
      <c r="C21" s="42"/>
      <c r="D21" s="57"/>
      <c r="E21" s="42"/>
      <c r="F21" s="58"/>
      <c r="G21" s="59"/>
      <c r="H21" s="60"/>
      <c r="I21" s="60"/>
      <c r="J21" s="58"/>
      <c r="K21" s="59"/>
      <c r="L21" s="58"/>
    </row>
    <row r="22" spans="1:12" ht="19.5" customHeight="1">
      <c r="A22" s="41" t="s">
        <v>379</v>
      </c>
      <c r="B22" s="41" t="s">
        <v>380</v>
      </c>
      <c r="C22" s="42"/>
      <c r="D22" s="57"/>
      <c r="E22" s="42"/>
      <c r="F22" s="58"/>
      <c r="G22" s="59"/>
      <c r="H22" s="60"/>
      <c r="I22" s="60"/>
      <c r="J22" s="58"/>
      <c r="K22" s="59"/>
      <c r="L22" s="58"/>
    </row>
    <row r="23" spans="1:12" ht="19.5" customHeight="1">
      <c r="A23" s="40" t="s">
        <v>381</v>
      </c>
      <c r="B23" s="41" t="s">
        <v>382</v>
      </c>
      <c r="C23" s="42"/>
      <c r="D23" s="57"/>
      <c r="E23" s="42"/>
      <c r="F23" s="58"/>
      <c r="G23" s="59"/>
      <c r="H23" s="60"/>
      <c r="I23" s="60"/>
      <c r="J23" s="58"/>
      <c r="K23" s="59"/>
      <c r="L23" s="58"/>
    </row>
    <row r="24" spans="1:12" ht="19.5" customHeight="1">
      <c r="A24" s="41" t="s">
        <v>383</v>
      </c>
      <c r="B24" s="41" t="s">
        <v>384</v>
      </c>
      <c r="C24" s="42"/>
      <c r="D24" s="57"/>
      <c r="E24" s="42"/>
      <c r="F24" s="58"/>
      <c r="G24" s="59"/>
      <c r="H24" s="60"/>
      <c r="I24" s="60"/>
      <c r="J24" s="58"/>
      <c r="K24" s="59"/>
      <c r="L24" s="58"/>
    </row>
    <row r="25" spans="1:12" ht="19.5" customHeight="1">
      <c r="A25" s="41" t="s">
        <v>385</v>
      </c>
      <c r="B25" s="41" t="s">
        <v>386</v>
      </c>
      <c r="C25" s="42"/>
      <c r="D25" s="57"/>
      <c r="E25" s="42"/>
      <c r="F25" s="58"/>
      <c r="G25" s="59"/>
      <c r="H25" s="60"/>
      <c r="I25" s="60"/>
      <c r="J25" s="58"/>
      <c r="K25" s="59"/>
      <c r="L25" s="58"/>
    </row>
    <row r="26" spans="1:12" ht="19.5" customHeight="1">
      <c r="A26" s="40" t="s">
        <v>387</v>
      </c>
      <c r="B26" s="41" t="s">
        <v>388</v>
      </c>
      <c r="C26" s="42"/>
      <c r="D26" s="57"/>
      <c r="E26" s="42"/>
      <c r="F26" s="58"/>
      <c r="G26" s="59"/>
      <c r="H26" s="60"/>
      <c r="I26" s="60"/>
      <c r="J26" s="58"/>
      <c r="K26" s="59"/>
      <c r="L26" s="58"/>
    </row>
    <row r="27" spans="1:12" ht="19.5" customHeight="1">
      <c r="A27" s="41" t="s">
        <v>389</v>
      </c>
      <c r="B27" s="41" t="s">
        <v>390</v>
      </c>
      <c r="C27" s="42"/>
      <c r="D27" s="57"/>
      <c r="E27" s="42"/>
      <c r="F27" s="58"/>
      <c r="G27" s="59"/>
      <c r="H27" s="60"/>
      <c r="I27" s="60"/>
      <c r="J27" s="58"/>
      <c r="K27" s="59"/>
      <c r="L27" s="58"/>
    </row>
    <row r="28" spans="1:12" ht="19.5" customHeight="1">
      <c r="A28" s="41" t="s">
        <v>391</v>
      </c>
      <c r="B28" s="41" t="s">
        <v>392</v>
      </c>
      <c r="C28" s="42"/>
      <c r="D28" s="57"/>
      <c r="E28" s="42"/>
      <c r="F28" s="58"/>
      <c r="G28" s="59"/>
      <c r="H28" s="60"/>
      <c r="I28" s="60"/>
      <c r="J28" s="58"/>
      <c r="K28" s="59"/>
      <c r="L28" s="58"/>
    </row>
    <row r="29" spans="1:12" ht="19.5" customHeight="1">
      <c r="A29" s="41" t="s">
        <v>393</v>
      </c>
      <c r="B29" s="41" t="s">
        <v>394</v>
      </c>
      <c r="C29" s="42"/>
      <c r="D29" s="57"/>
      <c r="E29" s="42"/>
      <c r="F29" s="58"/>
      <c r="G29" s="59"/>
      <c r="H29" s="60"/>
      <c r="I29" s="60"/>
      <c r="J29" s="58"/>
      <c r="K29" s="59"/>
      <c r="L29" s="58"/>
    </row>
    <row r="30" spans="1:12" ht="19.5" customHeight="1">
      <c r="A30" s="41" t="s">
        <v>395</v>
      </c>
      <c r="B30" s="41" t="s">
        <v>396</v>
      </c>
      <c r="C30" s="42"/>
      <c r="D30" s="57"/>
      <c r="E30" s="42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397</v>
      </c>
      <c r="B31" s="39" t="s">
        <v>331</v>
      </c>
      <c r="C31" s="36"/>
      <c r="D31" s="57"/>
      <c r="E31" s="36"/>
      <c r="F31" s="58"/>
      <c r="G31" s="59"/>
      <c r="H31" s="60"/>
      <c r="I31" s="60"/>
      <c r="J31" s="58"/>
      <c r="K31" s="59"/>
      <c r="L31" s="58"/>
    </row>
    <row r="32" spans="1:12" ht="19.5" customHeight="1">
      <c r="A32" s="41" t="s">
        <v>398</v>
      </c>
      <c r="B32" s="41" t="s">
        <v>399</v>
      </c>
      <c r="C32" s="42"/>
      <c r="D32" s="57"/>
      <c r="E32" s="42"/>
      <c r="F32" s="58"/>
      <c r="G32" s="59"/>
      <c r="H32" s="60"/>
      <c r="I32" s="60"/>
      <c r="J32" s="58"/>
      <c r="K32" s="59"/>
      <c r="L32" s="58"/>
    </row>
    <row r="33" spans="1:12" ht="19.5" customHeight="1">
      <c r="A33" s="40" t="s">
        <v>400</v>
      </c>
      <c r="B33" s="41" t="s">
        <v>401</v>
      </c>
      <c r="C33" s="42"/>
      <c r="D33" s="57"/>
      <c r="E33" s="42"/>
      <c r="F33" s="58"/>
      <c r="G33" s="59"/>
      <c r="H33" s="60"/>
      <c r="I33" s="60"/>
      <c r="J33" s="58"/>
      <c r="K33" s="59"/>
      <c r="L33" s="58"/>
    </row>
    <row r="34" spans="1:12" ht="19.5" customHeight="1">
      <c r="A34" s="40" t="s">
        <v>402</v>
      </c>
      <c r="B34" s="41" t="s">
        <v>403</v>
      </c>
      <c r="C34" s="42"/>
      <c r="D34" s="57"/>
      <c r="E34" s="42"/>
      <c r="F34" s="58"/>
      <c r="G34" s="59"/>
      <c r="H34" s="60"/>
      <c r="I34" s="60"/>
      <c r="J34" s="58"/>
      <c r="K34" s="59"/>
      <c r="L34" s="58"/>
    </row>
    <row r="35" spans="1:12" ht="19.5" customHeight="1">
      <c r="A35" s="40" t="s">
        <v>404</v>
      </c>
      <c r="B35" s="41" t="s">
        <v>405</v>
      </c>
      <c r="C35" s="42"/>
      <c r="D35" s="57"/>
      <c r="E35" s="42"/>
      <c r="F35" s="58"/>
      <c r="G35" s="59"/>
      <c r="H35" s="60"/>
      <c r="I35" s="60"/>
      <c r="J35" s="58"/>
      <c r="K35" s="59"/>
      <c r="L35" s="58"/>
    </row>
    <row r="36" spans="1:12" ht="19.5" customHeight="1">
      <c r="A36" s="41" t="s">
        <v>406</v>
      </c>
      <c r="B36" s="41" t="s">
        <v>407</v>
      </c>
      <c r="C36" s="42"/>
      <c r="D36" s="57"/>
      <c r="E36" s="42"/>
      <c r="F36" s="58"/>
      <c r="G36" s="59"/>
      <c r="H36" s="60"/>
      <c r="I36" s="60"/>
      <c r="J36" s="58"/>
      <c r="K36" s="59"/>
      <c r="L36" s="58"/>
    </row>
    <row r="37" spans="1:12" ht="19.5" customHeight="1">
      <c r="A37" s="41" t="s">
        <v>408</v>
      </c>
      <c r="B37" s="41" t="s">
        <v>409</v>
      </c>
      <c r="C37" s="42"/>
      <c r="D37" s="57"/>
      <c r="E37" s="42"/>
      <c r="F37" s="58"/>
      <c r="G37" s="59"/>
      <c r="H37" s="60"/>
      <c r="I37" s="60"/>
      <c r="J37" s="58"/>
      <c r="K37" s="59"/>
      <c r="L37" s="58"/>
    </row>
    <row r="38" spans="1:12" ht="19.5" customHeight="1">
      <c r="A38" s="40" t="s">
        <v>410</v>
      </c>
      <c r="B38" s="41" t="s">
        <v>411</v>
      </c>
      <c r="C38" s="42"/>
      <c r="D38" s="57"/>
      <c r="E38" s="42"/>
      <c r="F38" s="58"/>
      <c r="G38" s="59"/>
      <c r="H38" s="60"/>
      <c r="I38" s="60"/>
      <c r="J38" s="58"/>
      <c r="K38" s="59"/>
      <c r="L38" s="58"/>
    </row>
    <row r="39" spans="1:12" ht="19.5" customHeight="1">
      <c r="A39" s="40" t="s">
        <v>412</v>
      </c>
      <c r="B39" s="41" t="s">
        <v>413</v>
      </c>
      <c r="C39" s="42"/>
      <c r="D39" s="57"/>
      <c r="E39" s="42"/>
      <c r="F39" s="58"/>
      <c r="G39" s="59"/>
      <c r="H39" s="60"/>
      <c r="I39" s="60"/>
      <c r="J39" s="58"/>
      <c r="K39" s="59"/>
      <c r="L39" s="58"/>
    </row>
    <row r="40" spans="1:12" ht="19.5" customHeight="1">
      <c r="A40" s="40" t="s">
        <v>414</v>
      </c>
      <c r="B40" s="41" t="s">
        <v>415</v>
      </c>
      <c r="C40" s="42"/>
      <c r="D40" s="57"/>
      <c r="E40" s="42"/>
      <c r="F40" s="58"/>
      <c r="G40" s="59"/>
      <c r="H40" s="60"/>
      <c r="I40" s="60"/>
      <c r="J40" s="58"/>
      <c r="K40" s="59"/>
      <c r="L40" s="58"/>
    </row>
    <row r="41" spans="1:12" ht="19.5" customHeight="1">
      <c r="A41" s="40" t="s">
        <v>416</v>
      </c>
      <c r="B41" s="41" t="s">
        <v>417</v>
      </c>
      <c r="C41" s="42"/>
      <c r="D41" s="57"/>
      <c r="E41" s="42"/>
      <c r="F41" s="58"/>
      <c r="G41" s="59"/>
      <c r="H41" s="60"/>
      <c r="I41" s="60"/>
      <c r="J41" s="58"/>
      <c r="K41" s="59"/>
      <c r="L41" s="58"/>
    </row>
    <row r="42" spans="1:12" ht="19.5" customHeight="1">
      <c r="A42" s="40" t="s">
        <v>418</v>
      </c>
      <c r="B42" s="41" t="s">
        <v>419</v>
      </c>
      <c r="C42" s="42"/>
      <c r="D42" s="57"/>
      <c r="E42" s="42"/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420</v>
      </c>
      <c r="B43" s="39" t="s">
        <v>332</v>
      </c>
      <c r="C43" s="36"/>
      <c r="D43" s="57"/>
      <c r="E43" s="36"/>
      <c r="F43" s="58"/>
      <c r="G43" s="59"/>
      <c r="H43" s="60"/>
      <c r="I43" s="60"/>
      <c r="J43" s="58"/>
      <c r="K43" s="59"/>
      <c r="L43" s="58"/>
    </row>
    <row r="44" spans="1:12" ht="19.5" customHeight="1">
      <c r="A44" s="41" t="s">
        <v>421</v>
      </c>
      <c r="B44" s="41" t="s">
        <v>422</v>
      </c>
      <c r="C44" s="42"/>
      <c r="D44" s="57"/>
      <c r="E44" s="42"/>
      <c r="F44" s="58"/>
      <c r="G44" s="59"/>
      <c r="H44" s="60"/>
      <c r="I44" s="60"/>
      <c r="J44" s="58"/>
      <c r="K44" s="59"/>
      <c r="L44" s="58"/>
    </row>
    <row r="45" spans="1:12" ht="19.5" customHeight="1">
      <c r="A45" s="41" t="s">
        <v>423</v>
      </c>
      <c r="B45" s="41" t="s">
        <v>424</v>
      </c>
      <c r="C45" s="42"/>
      <c r="D45" s="57"/>
      <c r="E45" s="42"/>
      <c r="F45" s="58"/>
      <c r="G45" s="59"/>
      <c r="H45" s="60"/>
      <c r="I45" s="60"/>
      <c r="J45" s="58"/>
      <c r="K45" s="59"/>
      <c r="L45" s="58"/>
    </row>
    <row r="46" spans="1:12" ht="19.5" customHeight="1">
      <c r="A46" s="41" t="s">
        <v>425</v>
      </c>
      <c r="B46" s="41" t="s">
        <v>426</v>
      </c>
      <c r="C46" s="42"/>
      <c r="D46" s="57"/>
      <c r="E46" s="42"/>
      <c r="F46" s="58"/>
      <c r="G46" s="59"/>
      <c r="H46" s="60"/>
      <c r="I46" s="60"/>
      <c r="J46" s="58"/>
      <c r="K46" s="59"/>
      <c r="L46" s="58"/>
    </row>
    <row r="47" spans="1:12" ht="19.5" customHeight="1">
      <c r="A47" s="41" t="s">
        <v>427</v>
      </c>
      <c r="B47" s="41" t="s">
        <v>428</v>
      </c>
      <c r="C47" s="42"/>
      <c r="D47" s="57"/>
      <c r="E47" s="42"/>
      <c r="F47" s="58"/>
      <c r="G47" s="59"/>
      <c r="H47" s="60"/>
      <c r="I47" s="60"/>
      <c r="J47" s="58"/>
      <c r="K47" s="59"/>
      <c r="L47" s="58"/>
    </row>
    <row r="48" spans="1:12" ht="19.5" customHeight="1">
      <c r="A48" s="40" t="s">
        <v>429</v>
      </c>
      <c r="B48" s="41" t="s">
        <v>430</v>
      </c>
      <c r="C48" s="42"/>
      <c r="D48" s="57"/>
      <c r="E48" s="42"/>
      <c r="F48" s="58"/>
      <c r="G48" s="59"/>
      <c r="H48" s="60"/>
      <c r="I48" s="60"/>
      <c r="J48" s="58"/>
      <c r="K48" s="59"/>
      <c r="L48" s="58"/>
    </row>
    <row r="49" spans="1:12" ht="19.5" customHeight="1">
      <c r="A49" s="40" t="s">
        <v>431</v>
      </c>
      <c r="B49" s="41" t="s">
        <v>432</v>
      </c>
      <c r="C49" s="42"/>
      <c r="D49" s="57"/>
      <c r="E49" s="42"/>
      <c r="F49" s="58"/>
      <c r="G49" s="59"/>
      <c r="H49" s="60"/>
      <c r="I49" s="60"/>
      <c r="J49" s="58"/>
      <c r="K49" s="59"/>
      <c r="L49" s="58"/>
    </row>
    <row r="50" spans="1:12" ht="19.5" customHeight="1">
      <c r="A50" s="40" t="s">
        <v>433</v>
      </c>
      <c r="B50" s="41" t="s">
        <v>434</v>
      </c>
      <c r="C50" s="42"/>
      <c r="D50" s="57"/>
      <c r="E50" s="42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435</v>
      </c>
      <c r="B51" s="39" t="s">
        <v>337</v>
      </c>
      <c r="C51" s="36"/>
      <c r="D51" s="57"/>
      <c r="E51" s="36"/>
      <c r="F51" s="58"/>
      <c r="G51" s="59"/>
      <c r="H51" s="60"/>
      <c r="I51" s="60"/>
      <c r="J51" s="58"/>
      <c r="K51" s="59"/>
      <c r="L51" s="58"/>
    </row>
    <row r="52" spans="1:12" ht="19.5" customHeight="1">
      <c r="A52" s="41" t="s">
        <v>436</v>
      </c>
      <c r="B52" s="41" t="s">
        <v>437</v>
      </c>
      <c r="C52" s="42"/>
      <c r="D52" s="57"/>
      <c r="E52" s="42"/>
      <c r="F52" s="58"/>
      <c r="G52" s="59"/>
      <c r="H52" s="60"/>
      <c r="I52" s="60"/>
      <c r="J52" s="58"/>
      <c r="K52" s="59"/>
      <c r="L52" s="58"/>
    </row>
    <row r="53" spans="1:12" ht="19.5" customHeight="1">
      <c r="A53" s="41" t="s">
        <v>438</v>
      </c>
      <c r="B53" s="41" t="s">
        <v>439</v>
      </c>
      <c r="C53" s="42"/>
      <c r="D53" s="57"/>
      <c r="E53" s="42"/>
      <c r="F53" s="58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589</v>
      </c>
      <c r="B54" s="44" t="s">
        <v>340</v>
      </c>
      <c r="C54" s="36"/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590</v>
      </c>
      <c r="B55" s="47" t="s">
        <v>591</v>
      </c>
      <c r="C55" s="42"/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592</v>
      </c>
      <c r="B56" s="47" t="s">
        <v>593</v>
      </c>
      <c r="C56" s="42"/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594</v>
      </c>
      <c r="B1" s="25"/>
    </row>
    <row r="2" spans="1:8" ht="44.25" customHeight="1">
      <c r="A2" s="195" t="s">
        <v>595</v>
      </c>
      <c r="B2" s="195"/>
      <c r="C2" s="195"/>
      <c r="D2" s="195"/>
      <c r="E2" s="195"/>
      <c r="F2" s="195"/>
      <c r="G2" s="195"/>
      <c r="H2" s="195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18" t="s">
        <v>348</v>
      </c>
      <c r="B5" s="18" t="s">
        <v>349</v>
      </c>
      <c r="C5" s="18" t="s">
        <v>318</v>
      </c>
      <c r="D5" s="33" t="s">
        <v>351</v>
      </c>
      <c r="E5" s="18" t="s">
        <v>352</v>
      </c>
      <c r="F5" s="18" t="s">
        <v>596</v>
      </c>
      <c r="G5" s="18" t="s">
        <v>597</v>
      </c>
      <c r="H5" s="18" t="s">
        <v>598</v>
      </c>
    </row>
    <row r="6" spans="1:8" s="22" customFormat="1" ht="29.25" customHeight="1">
      <c r="A6" s="34"/>
      <c r="B6" s="35" t="s">
        <v>318</v>
      </c>
      <c r="C6" s="36">
        <v>542.650466</v>
      </c>
      <c r="D6" s="36">
        <v>542.650466</v>
      </c>
      <c r="E6" s="36"/>
      <c r="F6" s="37"/>
      <c r="G6" s="37"/>
      <c r="H6" s="37"/>
    </row>
    <row r="7" spans="1:8" ht="29.25" customHeight="1">
      <c r="A7" s="38" t="s">
        <v>353</v>
      </c>
      <c r="B7" s="39" t="s">
        <v>327</v>
      </c>
      <c r="C7" s="36"/>
      <c r="D7" s="36"/>
      <c r="E7" s="36"/>
      <c r="F7" s="37"/>
      <c r="G7" s="37"/>
      <c r="H7" s="37"/>
    </row>
    <row r="8" spans="1:8" ht="29.25" customHeight="1">
      <c r="A8" s="40" t="s">
        <v>354</v>
      </c>
      <c r="B8" s="41" t="s">
        <v>355</v>
      </c>
      <c r="C8" s="42"/>
      <c r="D8" s="42"/>
      <c r="E8" s="42"/>
      <c r="F8" s="37"/>
      <c r="G8" s="37"/>
      <c r="H8" s="37"/>
    </row>
    <row r="9" spans="1:8" ht="29.25" customHeight="1">
      <c r="A9" s="40" t="s">
        <v>356</v>
      </c>
      <c r="B9" s="41" t="s">
        <v>357</v>
      </c>
      <c r="C9" s="42"/>
      <c r="D9" s="42"/>
      <c r="E9" s="42"/>
      <c r="F9" s="37"/>
      <c r="G9" s="37"/>
      <c r="H9" s="37"/>
    </row>
    <row r="10" spans="1:8" ht="29.25" customHeight="1">
      <c r="A10" s="38" t="s">
        <v>358</v>
      </c>
      <c r="B10" s="39" t="s">
        <v>329</v>
      </c>
      <c r="C10" s="36">
        <v>542.650466</v>
      </c>
      <c r="D10" s="36">
        <v>542.650466</v>
      </c>
      <c r="E10" s="36"/>
      <c r="F10" s="37"/>
      <c r="G10" s="37"/>
      <c r="H10" s="37"/>
    </row>
    <row r="11" spans="1:8" ht="29.25" customHeight="1">
      <c r="A11" s="41" t="s">
        <v>359</v>
      </c>
      <c r="B11" s="41" t="s">
        <v>360</v>
      </c>
      <c r="C11" s="42"/>
      <c r="D11" s="42"/>
      <c r="E11" s="42"/>
      <c r="F11" s="37"/>
      <c r="G11" s="37"/>
      <c r="H11" s="37"/>
    </row>
    <row r="12" spans="1:8" ht="29.25" customHeight="1">
      <c r="A12" s="41" t="s">
        <v>361</v>
      </c>
      <c r="B12" s="41" t="s">
        <v>362</v>
      </c>
      <c r="C12" s="42"/>
      <c r="D12" s="42"/>
      <c r="E12" s="42"/>
      <c r="F12" s="37"/>
      <c r="G12" s="37"/>
      <c r="H12" s="37"/>
    </row>
    <row r="13" spans="1:8" ht="29.25" customHeight="1">
      <c r="A13" s="41" t="s">
        <v>363</v>
      </c>
      <c r="B13" s="41" t="s">
        <v>364</v>
      </c>
      <c r="C13" s="42"/>
      <c r="D13" s="42"/>
      <c r="E13" s="42"/>
      <c r="F13" s="37"/>
      <c r="G13" s="37"/>
      <c r="H13" s="37"/>
    </row>
    <row r="14" spans="1:8" ht="29.25" customHeight="1">
      <c r="A14" s="41" t="s">
        <v>365</v>
      </c>
      <c r="B14" s="41" t="s">
        <v>366</v>
      </c>
      <c r="C14" s="42"/>
      <c r="D14" s="42"/>
      <c r="E14" s="42"/>
      <c r="F14" s="37"/>
      <c r="G14" s="37"/>
      <c r="H14" s="37"/>
    </row>
    <row r="15" spans="1:8" ht="29.25" customHeight="1">
      <c r="A15" s="41" t="s">
        <v>367</v>
      </c>
      <c r="B15" s="41" t="s">
        <v>368</v>
      </c>
      <c r="C15" s="42">
        <v>542.650466</v>
      </c>
      <c r="D15" s="42">
        <v>542.650466</v>
      </c>
      <c r="E15" s="42"/>
      <c r="F15" s="37"/>
      <c r="G15" s="37"/>
      <c r="H15" s="37"/>
    </row>
    <row r="16" spans="1:8" ht="29.25" customHeight="1">
      <c r="A16" s="41" t="s">
        <v>369</v>
      </c>
      <c r="B16" s="41" t="s">
        <v>370</v>
      </c>
      <c r="C16" s="42"/>
      <c r="D16" s="42"/>
      <c r="E16" s="42"/>
      <c r="F16" s="37"/>
      <c r="G16" s="37"/>
      <c r="H16" s="37"/>
    </row>
    <row r="17" spans="1:8" ht="29.25" customHeight="1">
      <c r="A17" s="41" t="s">
        <v>371</v>
      </c>
      <c r="B17" s="41" t="s">
        <v>372</v>
      </c>
      <c r="C17" s="42"/>
      <c r="D17" s="42"/>
      <c r="E17" s="42"/>
      <c r="F17" s="37"/>
      <c r="G17" s="37"/>
      <c r="H17" s="37"/>
    </row>
    <row r="18" spans="1:8" ht="29.25" customHeight="1">
      <c r="A18" s="41" t="s">
        <v>373</v>
      </c>
      <c r="B18" s="41" t="s">
        <v>374</v>
      </c>
      <c r="C18" s="42">
        <v>542.650466</v>
      </c>
      <c r="D18" s="42">
        <v>542.650466</v>
      </c>
      <c r="E18" s="42"/>
      <c r="F18" s="37"/>
      <c r="G18" s="37"/>
      <c r="H18" s="37"/>
    </row>
    <row r="19" spans="1:8" ht="29.25" customHeight="1">
      <c r="A19" s="41" t="s">
        <v>375</v>
      </c>
      <c r="B19" s="41" t="s">
        <v>376</v>
      </c>
      <c r="C19" s="42"/>
      <c r="D19" s="42"/>
      <c r="E19" s="42"/>
      <c r="F19" s="37"/>
      <c r="G19" s="37"/>
      <c r="H19" s="37"/>
    </row>
    <row r="20" spans="1:8" ht="29.25" customHeight="1">
      <c r="A20" s="41" t="s">
        <v>377</v>
      </c>
      <c r="B20" s="41" t="s">
        <v>378</v>
      </c>
      <c r="C20" s="42"/>
      <c r="D20" s="42"/>
      <c r="E20" s="42"/>
      <c r="F20" s="37"/>
      <c r="G20" s="37"/>
      <c r="H20" s="37"/>
    </row>
    <row r="21" spans="1:8" ht="29.25" customHeight="1">
      <c r="A21" s="41" t="s">
        <v>379</v>
      </c>
      <c r="B21" s="41" t="s">
        <v>380</v>
      </c>
      <c r="C21" s="42"/>
      <c r="D21" s="42"/>
      <c r="E21" s="42"/>
      <c r="F21" s="37"/>
      <c r="G21" s="37"/>
      <c r="H21" s="37"/>
    </row>
    <row r="22" spans="1:8" ht="29.25" customHeight="1">
      <c r="A22" s="40" t="s">
        <v>381</v>
      </c>
      <c r="B22" s="41" t="s">
        <v>382</v>
      </c>
      <c r="C22" s="42"/>
      <c r="D22" s="42"/>
      <c r="E22" s="42"/>
      <c r="F22" s="37"/>
      <c r="G22" s="37"/>
      <c r="H22" s="37"/>
    </row>
    <row r="23" spans="1:8" ht="29.25" customHeight="1">
      <c r="A23" s="41" t="s">
        <v>383</v>
      </c>
      <c r="B23" s="41" t="s">
        <v>384</v>
      </c>
      <c r="C23" s="42"/>
      <c r="D23" s="42"/>
      <c r="E23" s="42"/>
      <c r="F23" s="37"/>
      <c r="G23" s="37"/>
      <c r="H23" s="37"/>
    </row>
    <row r="24" spans="1:8" ht="29.25" customHeight="1">
      <c r="A24" s="41" t="s">
        <v>385</v>
      </c>
      <c r="B24" s="41" t="s">
        <v>386</v>
      </c>
      <c r="C24" s="42"/>
      <c r="D24" s="42"/>
      <c r="E24" s="42"/>
      <c r="F24" s="37"/>
      <c r="G24" s="37"/>
      <c r="H24" s="37"/>
    </row>
    <row r="25" spans="1:8" ht="29.25" customHeight="1">
      <c r="A25" s="40" t="s">
        <v>387</v>
      </c>
      <c r="B25" s="41" t="s">
        <v>388</v>
      </c>
      <c r="C25" s="42"/>
      <c r="D25" s="42"/>
      <c r="E25" s="42"/>
      <c r="F25" s="37"/>
      <c r="G25" s="37"/>
      <c r="H25" s="37"/>
    </row>
    <row r="26" spans="1:8" ht="29.25" customHeight="1">
      <c r="A26" s="41" t="s">
        <v>389</v>
      </c>
      <c r="B26" s="41" t="s">
        <v>390</v>
      </c>
      <c r="C26" s="42"/>
      <c r="D26" s="42"/>
      <c r="E26" s="42"/>
      <c r="F26" s="37"/>
      <c r="G26" s="37"/>
      <c r="H26" s="37"/>
    </row>
    <row r="27" spans="1:8" ht="29.25" customHeight="1">
      <c r="A27" s="41" t="s">
        <v>391</v>
      </c>
      <c r="B27" s="41" t="s">
        <v>392</v>
      </c>
      <c r="C27" s="42"/>
      <c r="D27" s="42"/>
      <c r="E27" s="42"/>
      <c r="F27" s="37"/>
      <c r="G27" s="37"/>
      <c r="H27" s="37"/>
    </row>
    <row r="28" spans="1:8" ht="29.25" customHeight="1">
      <c r="A28" s="41" t="s">
        <v>393</v>
      </c>
      <c r="B28" s="41" t="s">
        <v>394</v>
      </c>
      <c r="C28" s="42"/>
      <c r="D28" s="42"/>
      <c r="E28" s="42"/>
      <c r="F28" s="37"/>
      <c r="G28" s="37"/>
      <c r="H28" s="37"/>
    </row>
    <row r="29" spans="1:8" ht="29.25" customHeight="1">
      <c r="A29" s="41" t="s">
        <v>395</v>
      </c>
      <c r="B29" s="41" t="s">
        <v>396</v>
      </c>
      <c r="C29" s="42"/>
      <c r="D29" s="42"/>
      <c r="E29" s="42"/>
      <c r="F29" s="37"/>
      <c r="G29" s="37"/>
      <c r="H29" s="37"/>
    </row>
    <row r="30" spans="1:8" ht="29.25" customHeight="1">
      <c r="A30" s="39" t="s">
        <v>397</v>
      </c>
      <c r="B30" s="39" t="s">
        <v>331</v>
      </c>
      <c r="C30" s="36"/>
      <c r="D30" s="36"/>
      <c r="E30" s="36"/>
      <c r="F30" s="37"/>
      <c r="G30" s="37"/>
      <c r="H30" s="37"/>
    </row>
    <row r="31" spans="1:8" ht="29.25" customHeight="1">
      <c r="A31" s="41" t="s">
        <v>398</v>
      </c>
      <c r="B31" s="41" t="s">
        <v>399</v>
      </c>
      <c r="C31" s="42"/>
      <c r="D31" s="42"/>
      <c r="E31" s="42"/>
      <c r="F31" s="37"/>
      <c r="G31" s="37"/>
      <c r="H31" s="37"/>
    </row>
    <row r="32" spans="1:8" ht="29.25" customHeight="1">
      <c r="A32" s="40" t="s">
        <v>400</v>
      </c>
      <c r="B32" s="41" t="s">
        <v>401</v>
      </c>
      <c r="C32" s="42"/>
      <c r="D32" s="42"/>
      <c r="E32" s="42"/>
      <c r="F32" s="37"/>
      <c r="G32" s="37"/>
      <c r="H32" s="37"/>
    </row>
    <row r="33" spans="1:8" ht="29.25" customHeight="1">
      <c r="A33" s="40" t="s">
        <v>402</v>
      </c>
      <c r="B33" s="41" t="s">
        <v>403</v>
      </c>
      <c r="C33" s="42"/>
      <c r="D33" s="42"/>
      <c r="E33" s="42"/>
      <c r="F33" s="37"/>
      <c r="G33" s="37"/>
      <c r="H33" s="37"/>
    </row>
    <row r="34" spans="1:8" ht="29.25" customHeight="1">
      <c r="A34" s="40" t="s">
        <v>404</v>
      </c>
      <c r="B34" s="41" t="s">
        <v>405</v>
      </c>
      <c r="C34" s="42"/>
      <c r="D34" s="42"/>
      <c r="E34" s="42"/>
      <c r="F34" s="37"/>
      <c r="G34" s="37"/>
      <c r="H34" s="37"/>
    </row>
    <row r="35" spans="1:8" ht="29.25" customHeight="1">
      <c r="A35" s="41" t="s">
        <v>406</v>
      </c>
      <c r="B35" s="41" t="s">
        <v>407</v>
      </c>
      <c r="C35" s="42"/>
      <c r="D35" s="42"/>
      <c r="E35" s="42"/>
      <c r="F35" s="37"/>
      <c r="G35" s="37"/>
      <c r="H35" s="37"/>
    </row>
    <row r="36" spans="1:8" ht="29.25" customHeight="1">
      <c r="A36" s="41" t="s">
        <v>408</v>
      </c>
      <c r="B36" s="41" t="s">
        <v>409</v>
      </c>
      <c r="C36" s="42"/>
      <c r="D36" s="42"/>
      <c r="E36" s="42"/>
      <c r="F36" s="37"/>
      <c r="G36" s="37"/>
      <c r="H36" s="37"/>
    </row>
    <row r="37" spans="1:8" ht="29.25" customHeight="1">
      <c r="A37" s="40" t="s">
        <v>410</v>
      </c>
      <c r="B37" s="41" t="s">
        <v>411</v>
      </c>
      <c r="C37" s="42"/>
      <c r="D37" s="42"/>
      <c r="E37" s="42"/>
      <c r="F37" s="37"/>
      <c r="G37" s="37"/>
      <c r="H37" s="37"/>
    </row>
    <row r="38" spans="1:8" ht="29.25" customHeight="1">
      <c r="A38" s="40" t="s">
        <v>412</v>
      </c>
      <c r="B38" s="41" t="s">
        <v>413</v>
      </c>
      <c r="C38" s="42"/>
      <c r="D38" s="42"/>
      <c r="E38" s="42"/>
      <c r="F38" s="37"/>
      <c r="G38" s="37"/>
      <c r="H38" s="37"/>
    </row>
    <row r="39" spans="1:8" ht="29.25" customHeight="1">
      <c r="A39" s="40" t="s">
        <v>414</v>
      </c>
      <c r="B39" s="41" t="s">
        <v>415</v>
      </c>
      <c r="C39" s="42"/>
      <c r="D39" s="42"/>
      <c r="E39" s="42"/>
      <c r="F39" s="37"/>
      <c r="G39" s="37"/>
      <c r="H39" s="37"/>
    </row>
    <row r="40" spans="1:8" ht="29.25" customHeight="1">
      <c r="A40" s="40" t="s">
        <v>416</v>
      </c>
      <c r="B40" s="41" t="s">
        <v>417</v>
      </c>
      <c r="C40" s="42"/>
      <c r="D40" s="42"/>
      <c r="E40" s="42"/>
      <c r="F40" s="37"/>
      <c r="G40" s="37"/>
      <c r="H40" s="37"/>
    </row>
    <row r="41" spans="1:8" ht="29.25" customHeight="1">
      <c r="A41" s="40" t="s">
        <v>418</v>
      </c>
      <c r="B41" s="41" t="s">
        <v>419</v>
      </c>
      <c r="C41" s="42"/>
      <c r="D41" s="42"/>
      <c r="E41" s="42"/>
      <c r="F41" s="37"/>
      <c r="G41" s="37"/>
      <c r="H41" s="37"/>
    </row>
    <row r="42" spans="1:8" ht="29.25" customHeight="1">
      <c r="A42" s="39" t="s">
        <v>420</v>
      </c>
      <c r="B42" s="39" t="s">
        <v>332</v>
      </c>
      <c r="C42" s="36"/>
      <c r="D42" s="36"/>
      <c r="E42" s="36"/>
      <c r="F42" s="37"/>
      <c r="G42" s="37"/>
      <c r="H42" s="37"/>
    </row>
    <row r="43" spans="1:8" ht="29.25" customHeight="1">
      <c r="A43" s="41" t="s">
        <v>421</v>
      </c>
      <c r="B43" s="41" t="s">
        <v>422</v>
      </c>
      <c r="C43" s="42"/>
      <c r="D43" s="42"/>
      <c r="E43" s="42"/>
      <c r="F43" s="37"/>
      <c r="G43" s="37"/>
      <c r="H43" s="37"/>
    </row>
    <row r="44" spans="1:8" ht="29.25" customHeight="1">
      <c r="A44" s="41" t="s">
        <v>423</v>
      </c>
      <c r="B44" s="41" t="s">
        <v>424</v>
      </c>
      <c r="C44" s="42"/>
      <c r="D44" s="42"/>
      <c r="E44" s="42"/>
      <c r="F44" s="37"/>
      <c r="G44" s="37"/>
      <c r="H44" s="37"/>
    </row>
    <row r="45" spans="1:8" ht="29.25" customHeight="1">
      <c r="A45" s="41" t="s">
        <v>425</v>
      </c>
      <c r="B45" s="41" t="s">
        <v>426</v>
      </c>
      <c r="C45" s="42"/>
      <c r="D45" s="42"/>
      <c r="E45" s="42"/>
      <c r="F45" s="37"/>
      <c r="G45" s="37"/>
      <c r="H45" s="37"/>
    </row>
    <row r="46" spans="1:8" ht="29.25" customHeight="1">
      <c r="A46" s="41" t="s">
        <v>427</v>
      </c>
      <c r="B46" s="41" t="s">
        <v>428</v>
      </c>
      <c r="C46" s="42"/>
      <c r="D46" s="42"/>
      <c r="E46" s="42"/>
      <c r="F46" s="37"/>
      <c r="G46" s="37"/>
      <c r="H46" s="37"/>
    </row>
    <row r="47" spans="1:8" ht="29.25" customHeight="1">
      <c r="A47" s="40" t="s">
        <v>429</v>
      </c>
      <c r="B47" s="41" t="s">
        <v>430</v>
      </c>
      <c r="C47" s="42"/>
      <c r="D47" s="42"/>
      <c r="E47" s="42"/>
      <c r="F47" s="37"/>
      <c r="G47" s="37"/>
      <c r="H47" s="37"/>
    </row>
    <row r="48" spans="1:8" ht="29.25" customHeight="1">
      <c r="A48" s="40" t="s">
        <v>431</v>
      </c>
      <c r="B48" s="41" t="s">
        <v>432</v>
      </c>
      <c r="C48" s="42"/>
      <c r="D48" s="42"/>
      <c r="E48" s="42"/>
      <c r="F48" s="37"/>
      <c r="G48" s="37"/>
      <c r="H48" s="37"/>
    </row>
    <row r="49" spans="1:8" ht="29.25" customHeight="1">
      <c r="A49" s="40" t="s">
        <v>433</v>
      </c>
      <c r="B49" s="41" t="s">
        <v>434</v>
      </c>
      <c r="C49" s="42"/>
      <c r="D49" s="42"/>
      <c r="E49" s="42"/>
      <c r="F49" s="37"/>
      <c r="G49" s="37"/>
      <c r="H49" s="37"/>
    </row>
    <row r="50" spans="1:8" ht="29.25" customHeight="1">
      <c r="A50" s="39" t="s">
        <v>435</v>
      </c>
      <c r="B50" s="39" t="s">
        <v>337</v>
      </c>
      <c r="C50" s="36"/>
      <c r="D50" s="36"/>
      <c r="E50" s="36"/>
      <c r="F50" s="37"/>
      <c r="G50" s="37"/>
      <c r="H50" s="37"/>
    </row>
    <row r="51" spans="1:8" ht="29.25" customHeight="1">
      <c r="A51" s="41" t="s">
        <v>436</v>
      </c>
      <c r="B51" s="41" t="s">
        <v>437</v>
      </c>
      <c r="C51" s="42"/>
      <c r="D51" s="42"/>
      <c r="E51" s="42"/>
      <c r="F51" s="37"/>
      <c r="G51" s="37"/>
      <c r="H51" s="37"/>
    </row>
    <row r="52" spans="1:8" ht="29.25" customHeight="1">
      <c r="A52" s="41" t="s">
        <v>438</v>
      </c>
      <c r="B52" s="41" t="s">
        <v>439</v>
      </c>
      <c r="C52" s="42"/>
      <c r="D52" s="42"/>
      <c r="E52" s="42"/>
      <c r="F52" s="37"/>
      <c r="G52" s="37"/>
      <c r="H52" s="37"/>
    </row>
    <row r="53" spans="1:8" s="22" customFormat="1" ht="29.25" customHeight="1">
      <c r="A53" s="43" t="s">
        <v>589</v>
      </c>
      <c r="B53" s="44" t="s">
        <v>340</v>
      </c>
      <c r="C53" s="45"/>
      <c r="D53" s="45"/>
      <c r="E53" s="45"/>
      <c r="F53" s="37"/>
      <c r="G53" s="37"/>
      <c r="H53" s="37"/>
    </row>
    <row r="54" spans="1:8" ht="29.25" customHeight="1">
      <c r="A54" s="46" t="s">
        <v>590</v>
      </c>
      <c r="B54" s="47" t="s">
        <v>591</v>
      </c>
      <c r="C54" s="48"/>
      <c r="D54" s="48"/>
      <c r="E54" s="48"/>
      <c r="F54" s="37"/>
      <c r="G54" s="37"/>
      <c r="H54" s="37"/>
    </row>
    <row r="55" spans="1:8" ht="29.25" customHeight="1">
      <c r="A55" s="46" t="s">
        <v>592</v>
      </c>
      <c r="B55" s="47" t="s">
        <v>593</v>
      </c>
      <c r="C55" s="48"/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13788D632C6143F7AB68360EBD90E5E3</vt:lpwstr>
  </property>
</Properties>
</file>