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<sst xmlns="http://schemas.openxmlformats.org/spreadsheetml/2006/main" count="1773" uniqueCount="698">
  <si>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</si>
  <si>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</si>
  <si>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</si>
  <si>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</si>
  <si>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</si>
  <si>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</si>
  <si>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</si>
  <si>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</si>
  <si>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</si>
  <si>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</si>
  <si>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</si>
  <si>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</si>
  <si>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</si>
  <si>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</si>
  <si>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</si>
  <si>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</si>
  <si>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</si>
  <si>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</si>
  <si>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</si>
  <si>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</si>
  <si>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</si>
  <si>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</si>
  <si>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</si>
  <si>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</si>
  <si>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</si>
  <si>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</si>
  <si>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</si>
  <si>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</si>
  <si>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</si>
  <si>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</si>
  <si>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</si>
  <si>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</si>
  <si>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</si>
  <si>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</si>
  <si>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</si>
  <si>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</si>
  <si>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</si>
  <si>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</si>
  <si>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</si>
  <si>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</si>
  <si>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</si>
  <si>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</si>
  <si>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</si>
  <si>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</si>
  <si>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</si>
  <si>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</si>
  <si>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</si>
  <si>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</si>
  <si>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</si>
  <si>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</si>
  <si>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</si>
  <si>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</si>
  <si>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</si>
  <si>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</si>
  <si>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</si>
  <si>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</si>
  <si>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</si>
  <si>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</si>
  <si>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</si>
  <si>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</si>
  <si>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</si>
  <si>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</si>
  <si>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</si>
  <si>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</si>
  <si>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</si>
  <si>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</si>
  <si>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</si>
  <si>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</si>
  <si>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</si>
  <si>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</si>
  <si>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</si>
  <si>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</si>
  <si>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</si>
  <si>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</si>
  <si>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</si>
  <si>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</si>
  <si>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</si>
  <si>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</si>
  <si>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</si>
  <si>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</si>
  <si>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</si>
  <si>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</si>
  <si>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</si>
  <si>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</si>
  <si>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</si>
  <si>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</si>
  <si>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</si>
  <si>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</si>
  <si>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</si>
  <si>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</si>
  <si>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</si>
  <si>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</si>
  <si>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</si>
  <si>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</si>
  <si>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</si>
  <si>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</si>
  <si>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</si>
  <si>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</si>
  <si>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</si>
  <si>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</si>
  <si>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</si>
  <si>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</si>
  <si>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</si>
  <si>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</si>
  <si>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</si>
  <si>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</si>
  <si>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</si>
  <si>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</si>
  <si>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</si>
  <si>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</si>
  <si>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</si>
  <si>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</si>
  <si>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</si>
  <si>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</si>
  <si>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</si>
  <si>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</si>
  <si>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</si>
  <si>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</si>
  <si>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</si>
  <si>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</si>
  <si>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</si>
  <si>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</si>
  <si>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</si>
  <si>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</si>
  <si>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</si>
  <si>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</si>
  <si>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</si>
  <si>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</si>
  <si>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</si>
  <si>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</si>
  <si>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</si>
  <si>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</si>
  <si>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</si>
  <si>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</si>
  <si>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</si>
  <si>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</si>
  <si>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</si>
  <si>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</si>
  <si>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</si>
  <si>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</si>
  <si>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</si>
  <si>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</si>
  <si>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</si>
  <si>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</si>
  <si>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</si>
  <si>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</si>
  <si>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</si>
  <si>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</si>
  <si>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</si>
  <si>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</si>
  <si>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</si>
  <si>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</si>
  <si>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</si>
  <si>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</si>
  <si>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</si>
  <si>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</si>
  <si>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</si>
  <si>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</si>
  <si>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</si>
  <si>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</si>
  <si>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</si>
  <si>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</si>
  <si>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</si>
  <si>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</si>
  <si>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</si>
  <si>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</si>
  <si>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</si>
  <si>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</si>
  <si>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</si>
  <si>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</si>
  <si>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</si>
  <si>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</si>
  <si>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</si>
  <si>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</si>
  <si>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</si>
  <si>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</si>
  <si>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</si>
  <si>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</si>
  <si>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</si>
  <si>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</si>
  <si>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</si>
  <si>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</si>
  <si>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</si>
  <si>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</si>
  <si>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</si>
  <si>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</si>
  <si>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</si>
  <si>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</si>
  <si>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</si>
  <si>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</si>
  <si>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</si>
  <si>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</si>
  <si>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</si>
  <si>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</si>
  <si>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</si>
  <si>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</si>
  <si>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</si>
  <si>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</si>
  <si>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</si>
  <si>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</si>
  <si>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</si>
  <si>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</si>
  <si>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</si>
  <si>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</si>
  <si>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</si>
  <si>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</si>
  <si>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</si>
  <si>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</si>
  <si>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</si>
  <si>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</si>
  <si>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</si>
  <si>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</si>
  <si>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</si>
  <si>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</si>
  <si>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</si>
  <si>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</si>
  <si>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</si>
  <si>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</si>
  <si>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</si>
  <si>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</si>
  <si>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</si>
  <si>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</si>
  <si>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</si>
  <si>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</si>
  <si>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</si>
  <si>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</si>
  <si>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</si>
  <si>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</si>
  <si>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</si>
  <si>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</si>
  <si>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</si>
  <si>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</si>
  <si>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</si>
  <si>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</si>
  <si>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</si>
  <si>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</si>
  <si>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</si>
  <si>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</si>
  <si>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</si>
  <si>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</si>
  <si>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</si>
  <si>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</si>
  <si>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</si>
  <si>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</si>
  <si>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</si>
  <si>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</si>
  <si>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</si>
  <si>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</si>
  <si>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</si>
  <si>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</si>
  <si>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</si>
  <si>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</si>
  <si>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</si>
  <si>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</si>
  <si>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</si>
  <si>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</si>
  <si>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</si>
  <si>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</si>
  <si>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</si>
  <si>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</si>
  <si>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</si>
  <si>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</si>
  <si>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</si>
  <si>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</si>
  <si>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</si>
  <si>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</si>
  <si>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</si>
  <si>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</si>
  <si>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</si>
  <si>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</si>
  <si>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</si>
  <si>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</si>
  <si>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</si>
  <si>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</si>
  <si>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</si>
  <si>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</si>
  <si>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</si>
  <si>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</si>
  <si>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</si>
  <si>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</si>
  <si>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</si>
  <si>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</si>
  <si>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</si>
  <si>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</si>
  <si>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</si>
  <si>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</si>
  <si>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</si>
  <si>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</si>
  <si>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</si>
  <si>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</si>
  <si>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</si>
  <si>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</si>
  <si>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</si>
  <si>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</si>
  <si>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</si>
  <si>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</si>
  <si>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</si>
  <si>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</si>
  <si>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</si>
  <si>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</si>
  <si>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</si>
  <si>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</si>
  <si>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</si>
  <si>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</si>
  <si>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</si>
  <si>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</si>
  <si>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</si>
  <si>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</si>
  <si>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</si>
  <si>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</si>
  <si>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</si>
  <si>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</si>
  <si>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</si>
  <si>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</si>
  <si>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</si>
  <si>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</si>
  <si>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</si>
  <si>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</si>
  <si>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</si>
  <si>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</si>
  <si>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</si>
  <si>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</si>
  <si>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</si>
  <si>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</si>
  <si>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</si>
  <si>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</si>
  <si>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</si>
  <si>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</si>
  <si>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</si>
  <si>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</si>
  <si>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</si>
  <si>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</si>
  <si>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</si>
  <si>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</si>
  <si>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</si>
  <si>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</si>
  <si>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</si>
  <si>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</si>
  <si>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</si>
  <si>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</si>
  <si>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</si>
  <si>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</si>
  <si>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</si>
  <si>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</si>
  <si>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</si>
  <si>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</si>
  <si>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</si>
  <si>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</si>
  <si>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</si>
  <si>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</si>
  <si>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</si>
  <si>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</si>
  <si>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</si>
  <si>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</si>
  <si>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</si>
  <si>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</si>
  <si>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</si>
  <si>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</si>
  <si>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</si>
  <si>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</si>
  <si>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</si>
  <si>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</si>
  <si>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</si>
  <si>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</si>
  <si>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</si>
  <si>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</si>
  <si>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</si>
  <si>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</si>
  <si>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</si>
  <si>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</si>
  <si>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</si>
  <si>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</si>
  <si>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</si>
  <si>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</si>
  <si>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</si>
  <si>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</si>
  <si>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</si>
  <si>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</si>
  <si>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</si>
  <si>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</si>
  <si>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</si>
  <si>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</si>
  <si>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</si>
  <si>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</si>
  <si>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</si>
  <si>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</si>
  <si>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</si>
  <si>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</si>
  <si>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</si>
  <si>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</si>
  <si>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</si>
  <si>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</si>
  <si>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</si>
  <si>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</si>
  <si>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</si>
  <si>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</si>
  <si>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</si>
  <si>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</si>
  <si>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</si>
  <si>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</si>
  <si>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</si>
  <si>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</si>
  <si>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</si>
  <si>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</si>
  <si>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</si>
  <si>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</si>
  <si>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</si>
  <si>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</si>
  <si>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</si>
  <si>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</si>
  <si>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</si>
  <si>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</si>
  <si>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</si>
  <si>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</si>
  <si>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</si>
  <si>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</si>
  <si>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</si>
  <si>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</si>
  <si>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</si>
  <si>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</si>
  <si>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</si>
  <si>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</si>
  <si>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</si>
  <si>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</si>
  <si>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</si>
  <si>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</si>
  <si>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</si>
  <si>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</si>
  <si>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</si>
  <si>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</si>
  <si>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</si>
  <si>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</si>
  <si>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</si>
  <si>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</si>
  <si>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</si>
  <si>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</si>
  <si>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</si>
  <si>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</si>
  <si>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</si>
  <si>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</si>
  <si>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</si>
  <si>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</si>
  <si>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</si>
  <si>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</si>
  <si>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</si>
  <si>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</si>
  <si>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</si>
  <si>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</si>
  <si>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</si>
  <si>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</si>
  <si>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</si>
  <si>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</si>
  <si>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</si>
  <si>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</si>
  <si>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</si>
  <si>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</si>
  <si>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</si>
  <si>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</si>
  <si>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</si>
  <si>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</si>
  <si>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</si>
  <si>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</si>
  <si>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</si>
  <si>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</si>
  <si>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</si>
  <si>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</si>
  <si>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</si>
  <si>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</si>
  <si>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</si>
  <si>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</si>
  <si>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</si>
  <si>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</si>
  <si>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</si>
  <si>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</si>
  <si>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</si>
  <si>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</si>
  <si>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</si>
  <si>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</si>
  <si>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</si>
  <si>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</si>
  <si>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</si>
  <si>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</si>
  <si>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</si>
  <si>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</si>
  <si>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</si>
  <si>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</si>
  <si>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</si>
  <si>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</si>
  <si>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</si>
  <si>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</si>
  <si>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</si>
  <si>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</si>
  <si>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</si>
  <si>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</si>
  <si>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</si>
  <si>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</si>
  <si>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</si>
  <si>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</si>
  <si>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</si>
  <si>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</si>
  <si>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</si>
  <si>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</si>
  <si>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</si>
  <si>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</si>
  <si>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</si>
  <si>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</si>
  <si>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</si>
  <si>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</si>
  <si>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</si>
  <si>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</si>
  <si>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</si>
  <si>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</si>
  <si>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</si>
  <si>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</si>
  <si>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</si>
  <si>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</si>
  <si>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</si>
  <si>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</si>
  <si>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</si>
  <si>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</si>
  <si>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</si>
  <si>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</si>
  <si>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</si>
  <si>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</si>
  <si>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</si>
  <si>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</si>
  <si>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</si>
  <si>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</si>
  <si>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</si>
  <si>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</si>
  <si>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</si>
  <si>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</si>
  <si>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</si>
  <si>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</si>
  <si>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</si>
  <si>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</si>
  <si>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</si>
  <si>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</si>
  <si>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</si>
  <si>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</si>
  <si>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</si>
  <si>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</si>
  <si>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</si>
  <si>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</si>
  <si>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</si>
  <si>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</si>
  <si>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</si>
  <si>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</si>
  <si>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</si>
  <si>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</si>
  <si>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</si>
  <si>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</si>
  <si>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</si>
  <si>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</si>
  <si>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</si>
  <si>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</si>
  <si>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</si>
  <si>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</si>
  <si>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</si>
  <si>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</si>
  <si>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</si>
  <si>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</si>
  <si>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</si>
  <si>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</si>
  <si>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</si>
  <si>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</si>
  <si>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</si>
  <si>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</si>
  <si>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</si>
  <si>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</si>
  <si>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</si>
  <si>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</si>
  <si>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</si>
  <si>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</si>
  <si>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</si>
  <si>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</si>
  <si>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</si>
  <si>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</si>
  <si>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</si>
  <si>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</si>
  <si>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</si>
  <si>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</si>
  <si>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</si>
  <si>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</si>
  <si>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</si>
  <si>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</si>
  <si>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</si>
  <si>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</si>
  <si>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</si>
  <si>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</si>
  <si>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</si>
  <si>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</si>
  <si>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</si>
  <si>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</si>
  <si>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</si>
  <si>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</si>
  <si>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</si>
  <si>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</si>
  <si>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</si>
  <si>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</si>
  <si>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</si>
  <si>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</si>
  <si>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</si>
  <si>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</si>
  <si>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</si>
  <si>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</si>
  <si>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</si>
  <si>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</si>
  <si>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</si>
  <si>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</si>
  <si>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</si>
  <si>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</si>
  <si>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</si>
  <si>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</si>
  <si>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</si>
  <si>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</si>
  <si>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</si>
  <si>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</si>
  <si>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</si>
  <si>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</si>
  <si>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</si>
  <si>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质量指标</t>
  </si>
  <si>
    <t>履职效能</t>
  </si>
  <si>
    <t>学前教育普惠率</t>
  </si>
  <si>
    <t>89</t>
  </si>
  <si>
    <t>社会效应</t>
  </si>
  <si>
    <t>社会效益</t>
  </si>
  <si>
    <t>≤</t>
  </si>
  <si>
    <t>区域内小学校际差异系数</t>
  </si>
  <si>
    <t>其他说明</t>
  </si>
  <si>
    <t>政府性基金预算拨款收入</t>
  </si>
  <si>
    <r>
      <t>2021</t>
    </r>
    <r>
      <rPr>
        <sz val="11"/>
        <color indexed="8"/>
        <rFont val="宋体"/>
        <family val="0"/>
      </rPr>
      <t>年打通二小学将深入贯彻落实党的十九届五中全会精神和全国、全市、全区教育大会精神，着力提升党建工作见实效，抓实抓牢疫情防控常态化工作，着力加快教育现代化，提高教育教学质量，全力办好新时代人民满意的教育。一是加快推进义务教育优质均衡，学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  </r>
  </si>
  <si>
    <t>义务教育巩固率</t>
  </si>
  <si>
    <t>学前教育覆盖率</t>
  </si>
  <si>
    <t>校园安全事故率</t>
  </si>
  <si>
    <t>社会满意度</t>
  </si>
  <si>
    <t>重庆市綦江区打通第一小学财政拨款收支总表</t>
  </si>
  <si>
    <t>重庆市綦江区打通第一小学一般公共预算财政拨款支出预算表</t>
  </si>
  <si>
    <t>重庆市綦江区打通第一小学一般公共预算财政拨款基本支出预算表</t>
  </si>
  <si>
    <t>重庆市綦江区打通第一小学一般公共预算“三公”经费支出表</t>
  </si>
  <si>
    <t>重庆市綦江区打通第一小学政府性基金预算支出表</t>
  </si>
  <si>
    <t>重庆市綦江区打通第一小学部门收支总表</t>
  </si>
  <si>
    <t>重庆市綦江区打通第一小学部门收入总表</t>
  </si>
  <si>
    <t>重庆市綦江区打通第一小学政府采购预算明细表</t>
  </si>
  <si>
    <t>重庆市綦江区打通第一小学部门支出总表</t>
  </si>
  <si>
    <r>
      <t>202</t>
    </r>
    <r>
      <rPr>
        <b/>
        <sz val="12"/>
        <rFont val="宋体"/>
        <family val="0"/>
      </rPr>
      <t>2年预算数</t>
    </r>
  </si>
  <si>
    <r>
      <t>202</t>
    </r>
    <r>
      <rPr>
        <b/>
        <sz val="12"/>
        <rFont val="宋体"/>
        <family val="0"/>
      </rPr>
      <t>2年基本支出</t>
    </r>
  </si>
  <si>
    <r>
      <t>预算年度:202</t>
    </r>
    <r>
      <rPr>
        <sz val="11"/>
        <color indexed="8"/>
        <rFont val="宋体"/>
        <family val="0"/>
      </rPr>
      <t>2</t>
    </r>
  </si>
  <si>
    <r>
      <t>139</t>
    </r>
    <r>
      <rPr>
        <sz val="11"/>
        <color indexed="8"/>
        <rFont val="宋体"/>
        <family val="0"/>
      </rPr>
      <t>-重庆市綦江区打通第一小学</t>
    </r>
  </si>
  <si>
    <t>2022年财政资金项目支出绩效目标表</t>
  </si>
  <si>
    <t>项目名称</t>
  </si>
  <si>
    <t>50011022T000000137696-教育系统遗属、长赡人员生活补助</t>
  </si>
  <si>
    <t>主管部门</t>
  </si>
  <si>
    <t>实施单位</t>
  </si>
  <si>
    <t>教育系统各单位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</si>
  <si>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</si>
  <si>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</si>
  <si>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</si>
  <si>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</si>
  <si>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</si>
  <si>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</si>
  <si>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</si>
  <si>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</si>
  <si>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</si>
  <si>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</si>
  <si>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</si>
  <si>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</si>
  <si>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</si>
  <si>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</si>
  <si>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</si>
  <si>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</si>
  <si>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＝</t>
  </si>
  <si>
    <t>次</t>
  </si>
  <si>
    <t>10</t>
  </si>
  <si>
    <t>遗属补助人数</t>
  </si>
  <si>
    <t>14</t>
  </si>
  <si>
    <t>时效指标</t>
  </si>
  <si>
    <t xml:space="preserve"> 遗属补助资金按时到位率</t>
  </si>
  <si>
    <t>100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</si>
  <si>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</si>
  <si>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</si>
  <si>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</si>
  <si>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</si>
  <si>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</si>
  <si>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</si>
  <si>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</si>
  <si>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</si>
  <si>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</si>
  <si>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</si>
  <si>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</si>
  <si>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</si>
  <si>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</si>
  <si>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0</t>
  </si>
  <si>
    <t>9</t>
  </si>
  <si>
    <t>139-重庆市綦江区打通第一小学</t>
  </si>
  <si>
    <t>为我校3名遗属、长赡人员提供生活补助</t>
  </si>
  <si>
    <t>我校遗属、长赡人员3人，全年提供4.47万元以保证遗属人员的基本生活得到保障，解决困难群众面临的生存风险，有利于维护安定团结，实现社会的稳定和谐发展。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</si>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</sst>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9" fontId="13" fillId="0" borderId="15" xfId="42" applyNumberFormat="1" applyFont="1" applyFill="1" applyBorder="1" applyAlignment="1" applyProtection="1">
      <alignment vertical="center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1" applyNumberFormat="1" applyFont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Font="1" applyBorder="1" applyAlignment="1">
      <alignment vertical="center" wrapText="1"/>
      <protection/>
    </xf>
    <xf numFmtId="4" fontId="6" fillId="0" borderId="18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19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178" fontId="10" fillId="0" borderId="0" xfId="42" applyNumberFormat="1" applyFont="1" applyFill="1">
      <alignment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 vertical="center" wrapText="1"/>
    </xf>
    <xf numFmtId="49" fontId="16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46" fillId="0" borderId="0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21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47" fillId="0" borderId="20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6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1" hidden="1" customWidth="1"/>
    <col min="2" max="2" width="15.375" style="171" customWidth="1"/>
    <col min="3" max="3" width="59.75390625" style="0" customWidth="1"/>
    <col min="4" max="4" width="13.00390625" style="171" customWidth="1"/>
    <col min="5" max="5" width="101.50390625" style="0" customWidth="1"/>
    <col min="6" max="6" width="29.25390625" style="0" customWidth="1"/>
    <col min="7" max="7" width="30.75390625" style="171" customWidth="1"/>
    <col min="8" max="8" width="28.50390625" style="171" customWidth="1"/>
    <col min="9" max="9" width="72.875" style="0" customWidth="1"/>
  </cols>
  <sheetData>
    <row r="2" spans="1:9" ht="24.7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spans="1:9" ht="21.75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spans="1:9" ht="21.75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spans="1:9" ht="21.75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spans="1:9" ht="21.75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spans="1:9" ht="21.75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spans="1:9" ht="21.75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spans="1:9" ht="21.75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spans="1:9" ht="21.75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spans="1:9" ht="21.75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spans="1:9" ht="21.75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spans="1:9" ht="21.75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spans="1:9" ht="21.75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spans="1:9" ht="21.75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spans="1:9" ht="21.75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spans="1:9" ht="21.75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spans="1:9" ht="21.75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spans="1:9" ht="21.75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spans="1:9" ht="21.75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spans="1:9" ht="21.75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spans="1:9" ht="21.75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spans="1:9" ht="21.75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spans="1:9" ht="21.75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spans="1:9" ht="21.75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spans="1:9" ht="21.75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spans="1:9" ht="21.75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spans="1:9" ht="21.75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spans="1:9" ht="21.75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spans="1:9" ht="21.75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spans="1:9" ht="21.75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spans="1:9" ht="21.75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spans="1:9" ht="21.75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spans="1:9" ht="21.75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spans="1:9" ht="21.75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spans="1:9" ht="21.75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spans="1:9" ht="21.75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spans="1:9" ht="21.75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spans="1:9" ht="21.75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spans="1:9" ht="21.75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spans="1:9" ht="21.75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spans="1:9" ht="21.75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spans="1:9" ht="21.75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spans="1:9" ht="21.75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spans="1:9" ht="21.75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spans="1:9" ht="21.75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spans="1:9" ht="21.75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spans="1:9" ht="21.75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spans="1:9" ht="21.75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spans="1:9" ht="21.75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spans="1:9" ht="21.75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spans="1:9" ht="21.75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spans="1:9" ht="21.75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spans="1:9" ht="21.75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spans="1:9" ht="21.75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spans="1:9" ht="21.75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spans="1:9" ht="21.75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spans="1:9" ht="21.75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spans="1:9" ht="21.75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spans="1:9" ht="21.75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spans="1:9" ht="21.75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spans="1:9" ht="21.75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spans="1:9" ht="21.75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spans="1:9" ht="21.75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spans="1:9" ht="21.75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spans="1:9" ht="21.75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spans="1:9" ht="21.75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spans="1:9" ht="21.75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spans="1:9" ht="21.75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spans="1:9" ht="21.75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spans="1:9" ht="21.75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spans="1:9" ht="21.75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spans="1:9" ht="21.75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spans="1:9" ht="21.75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spans="1:9" ht="21.75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spans="1:9" ht="21.75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spans="1:9" ht="21.75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spans="1:9" ht="21.75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spans="1:9" ht="21.75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spans="1:9" ht="21.75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spans="1:9" ht="21.75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spans="1:9" ht="21.75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spans="1:9" ht="21.75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spans="1:9" ht="21.75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spans="1:9" ht="21.75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spans="1:9" ht="21.75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spans="1:9" ht="21.75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spans="1:9" ht="21.75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spans="1:9" ht="21.75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spans="1:9" ht="21.75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spans="1:9" ht="21.75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spans="1:9" ht="21.75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spans="1:9" ht="21.75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spans="1:9" ht="21.75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spans="1:9" ht="21.75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spans="1:9" ht="21.75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spans="1:9" ht="21.75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spans="1:9" ht="21.75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spans="1:9" ht="21.75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spans="1:9" ht="21.75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spans="1:9" ht="21.75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spans="1:9" ht="21.75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spans="1:9" ht="21.75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spans="1:9" ht="21.75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spans="1:9" ht="21.75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spans="1:9" ht="21.75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spans="1:9" ht="21.75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spans="1:9" ht="21.75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spans="1:9" ht="21.75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spans="1:9" ht="21.75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spans="1:9" ht="21.75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spans="1:9" ht="21.75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spans="1:9" ht="21.75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spans="1:9" ht="21.75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spans="1:9" ht="21.75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spans="1:9" ht="21.75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spans="1:9" ht="21.75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spans="1:9" ht="21.75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spans="1:9" ht="21.75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spans="1:9" ht="21.75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spans="1:9" ht="21.75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spans="1:9" ht="21.75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spans="1:9" ht="21.75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spans="1:9" ht="21.75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spans="1:9" ht="21.75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spans="1:9" ht="21.75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spans="1:9" ht="21.75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spans="1:9" ht="21.75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spans="1:9" ht="21.75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spans="1:9" ht="21.75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spans="1:9" ht="21.75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spans="1:9" ht="21.75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spans="1:9" ht="21.75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spans="1:9" ht="21.75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spans="1:9" ht="21.75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spans="1:9" ht="21.75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spans="1:9" ht="21.75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spans="1:9" ht="21.75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spans="1:9" ht="21.75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spans="1:9" ht="21.75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spans="1:9" ht="21.75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spans="1:9" ht="21.75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spans="1:9" ht="21.75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spans="1:9" ht="21.75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spans="1:9" ht="21.75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spans="1:9" ht="21.75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spans="1:9" ht="21.75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spans="1:9" ht="21.75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spans="1:9" ht="21.75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spans="1:9" ht="21.75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spans="1:9" ht="21.75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spans="1:9" ht="21.75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spans="1:9" ht="21.75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spans="1:9" ht="21.75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spans="1:9" ht="21.75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spans="1:9" ht="21.75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spans="1:9" ht="21.75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spans="1:9" ht="21.75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spans="1:9" ht="21.75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spans="1:9" ht="21.75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spans="1:9" ht="21.75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spans="1:9" ht="21.75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spans="1:9" ht="21.75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spans="1:9" ht="21.75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spans="1:9" ht="21.75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spans="1:9" ht="21.75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spans="1:9" ht="21.75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spans="1:9" ht="21.75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spans="1:9" ht="21.75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spans="1:9" ht="21.75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spans="1:9" ht="21.75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spans="1:9" ht="21.75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spans="1:9" ht="21.75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spans="1:9" ht="21.75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spans="1:9" ht="21.75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spans="1:9" ht="21.75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spans="1:9" ht="21.75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spans="1:9" ht="21.75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spans="1:9" ht="21.75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spans="1:9" ht="21.75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spans="1:9" ht="21.75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spans="1:9" ht="21.75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spans="1:9" ht="21.75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spans="1:9" ht="21.75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spans="1:9" ht="21.75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spans="1:9" ht="21.75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spans="1:9" ht="21.75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spans="1:9" ht="21.75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spans="1:9" ht="21.75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spans="1:9" ht="21.75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spans="1:9" ht="21.75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spans="1:9" ht="21.75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spans="1:9" ht="21.75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spans="1:9" ht="21.75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spans="1:9" ht="21.75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spans="1:9" ht="21.75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spans="1:9" ht="21.75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spans="1:9" ht="21.75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spans="1:9" ht="21.75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spans="1:9" ht="21.75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spans="1:9" ht="21.75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spans="1:9" ht="21.75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spans="1:9" ht="21.75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spans="1:9" ht="21.75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spans="1:9" ht="21.75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spans="1:9" ht="21.75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spans="1:9" ht="21.75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spans="1:9" ht="21.75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spans="1:9" ht="21.75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spans="1:9" ht="21.75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spans="1:9" ht="21.75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spans="1:9" ht="21.75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spans="1:9" ht="21.75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spans="1:9" ht="21.75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spans="1:9" ht="21.75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spans="1:9" ht="21.75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spans="1:9" ht="21.75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spans="1:9" ht="21.75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spans="1:9" ht="21.75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spans="1:9" ht="21.75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spans="1:9" ht="21.75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spans="1:9" ht="21.75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spans="1:9" ht="21.75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spans="1:9" ht="21.75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spans="1:9" ht="21.75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spans="1:9" ht="21.75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spans="1:9" ht="21.75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spans="1:9" ht="21.75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spans="1:9" ht="21.75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spans="1:9" ht="21.75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spans="1:9" ht="21.75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spans="1:9" ht="21.75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spans="1:9" ht="21.75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spans="1:9" ht="21.75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spans="1:9" ht="21.75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spans="1:9" ht="21.75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spans="1:9" ht="21.75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spans="1:9" ht="21.75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spans="1:9" ht="21.75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spans="1:9" ht="21.75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spans="1:9" ht="21.75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spans="1:9" ht="21.75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spans="1:9" ht="21.75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spans="1:9" ht="21.75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spans="1:9" ht="21.75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spans="1:9" ht="21.75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spans="1:9" ht="21.75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spans="1:9" ht="21.75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spans="1:9" ht="21.75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spans="1:9" ht="21.75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spans="1:9" ht="21.75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spans="1:9" ht="21.75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spans="1:9" ht="21.75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spans="1:9" ht="21.75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spans="1:9" ht="21.75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spans="1:9" ht="21.75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spans="1:9" ht="21.75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F7" sqref="F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5" t="s">
        <v>590</v>
      </c>
      <c r="B1" s="16"/>
      <c r="C1" s="16"/>
      <c r="D1" s="16"/>
      <c r="E1" s="16"/>
      <c r="F1" s="16"/>
    </row>
    <row r="2" spans="1:11" ht="40.5" customHeight="1">
      <c r="A2" s="199" t="s">
        <v>643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.75" customHeight="1">
      <c r="A3" s="16"/>
      <c r="B3" s="16"/>
      <c r="C3" s="16"/>
      <c r="D3" s="16"/>
      <c r="E3" s="16"/>
      <c r="F3" s="16"/>
      <c r="K3" t="s">
        <v>312</v>
      </c>
    </row>
    <row r="4" spans="1:11" ht="22.5" customHeight="1">
      <c r="A4" s="200" t="s">
        <v>315</v>
      </c>
      <c r="B4" s="193" t="s">
        <v>317</v>
      </c>
      <c r="C4" s="193" t="s">
        <v>573</v>
      </c>
      <c r="D4" s="193" t="s">
        <v>578</v>
      </c>
      <c r="E4" s="201" t="s">
        <v>630</v>
      </c>
      <c r="F4" s="193" t="s">
        <v>565</v>
      </c>
      <c r="G4" s="193" t="s">
        <v>566</v>
      </c>
      <c r="H4" s="193"/>
      <c r="I4" s="193" t="s">
        <v>567</v>
      </c>
      <c r="J4" s="193" t="s">
        <v>568</v>
      </c>
      <c r="K4" s="193" t="s">
        <v>571</v>
      </c>
    </row>
    <row r="5" spans="1:11" s="14" customFormat="1" ht="57" customHeight="1">
      <c r="A5" s="200"/>
      <c r="B5" s="193"/>
      <c r="C5" s="193"/>
      <c r="D5" s="193"/>
      <c r="E5" s="193"/>
      <c r="F5" s="193"/>
      <c r="G5" s="17" t="s">
        <v>579</v>
      </c>
      <c r="H5" s="17" t="s">
        <v>591</v>
      </c>
      <c r="I5" s="193"/>
      <c r="J5" s="193"/>
      <c r="K5" s="193"/>
    </row>
    <row r="6" spans="1:11" ht="30" customHeight="1">
      <c r="A6" s="18" t="s">
        <v>317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8.25" customHeight="1">
      <c r="A7" s="20" t="s">
        <v>592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 customHeight="1">
      <c r="A8" s="20" t="s">
        <v>593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38.25" customHeight="1">
      <c r="A9" s="20" t="s">
        <v>594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7">
      <selection activeCell="I15" sqref="I15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595</v>
      </c>
      <c r="B1" s="207"/>
      <c r="C1" s="208"/>
      <c r="D1" s="208"/>
      <c r="E1" s="208"/>
      <c r="F1" s="208"/>
      <c r="G1" s="208"/>
      <c r="H1" s="208"/>
      <c r="I1" s="208"/>
      <c r="J1" s="208"/>
      <c r="K1" s="209"/>
    </row>
    <row r="2" spans="1:11" s="1" customFormat="1" ht="23.25">
      <c r="A2" s="210" t="s">
        <v>596</v>
      </c>
      <c r="B2" s="211"/>
      <c r="C2" s="211"/>
      <c r="D2" s="211"/>
      <c r="E2" s="211"/>
      <c r="F2" s="211"/>
      <c r="G2" s="211"/>
      <c r="H2" s="211"/>
      <c r="I2" s="211"/>
      <c r="J2" s="211"/>
      <c r="K2" s="212"/>
    </row>
    <row r="3" spans="1:11" s="1" customFormat="1" ht="14.25">
      <c r="A3" s="213" t="s">
        <v>647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2" s="1" customFormat="1" ht="25.5" customHeight="1">
      <c r="A4" s="216" t="s">
        <v>597</v>
      </c>
      <c r="B4" s="217"/>
      <c r="C4" s="218" t="s">
        <v>648</v>
      </c>
      <c r="D4" s="219"/>
      <c r="E4" s="219"/>
      <c r="F4" s="219"/>
      <c r="G4" s="219"/>
      <c r="H4" s="219"/>
      <c r="I4" s="219"/>
      <c r="J4" s="220" t="s">
        <v>598</v>
      </c>
      <c r="K4" s="221"/>
      <c r="L4" s="11"/>
    </row>
    <row r="5" spans="1:12" s="1" customFormat="1" ht="30" customHeight="1">
      <c r="A5" s="233" t="s">
        <v>599</v>
      </c>
      <c r="B5" s="233"/>
      <c r="C5" s="231" t="s">
        <v>600</v>
      </c>
      <c r="D5" s="202" t="s">
        <v>349</v>
      </c>
      <c r="E5" s="202"/>
      <c r="F5" s="202"/>
      <c r="G5" s="202"/>
      <c r="H5" s="203" t="s">
        <v>350</v>
      </c>
      <c r="I5" s="203"/>
      <c r="J5" s="203"/>
      <c r="K5" s="203"/>
      <c r="L5" s="11"/>
    </row>
    <row r="6" spans="1:12" s="1" customFormat="1" ht="30" customHeight="1">
      <c r="A6" s="234"/>
      <c r="B6" s="234"/>
      <c r="C6" s="232"/>
      <c r="D6" s="4" t="s">
        <v>317</v>
      </c>
      <c r="E6" s="4" t="s">
        <v>601</v>
      </c>
      <c r="F6" s="4" t="s">
        <v>602</v>
      </c>
      <c r="G6" s="4" t="s">
        <v>603</v>
      </c>
      <c r="H6" s="4" t="s">
        <v>317</v>
      </c>
      <c r="I6" s="4" t="s">
        <v>601</v>
      </c>
      <c r="J6" s="4" t="s">
        <v>602</v>
      </c>
      <c r="K6" s="4" t="s">
        <v>603</v>
      </c>
      <c r="L6" s="11"/>
    </row>
    <row r="7" spans="1:11" s="1" customFormat="1" ht="30" customHeight="1">
      <c r="A7" s="234"/>
      <c r="B7" s="234"/>
      <c r="C7" s="5">
        <v>1434.39</v>
      </c>
      <c r="D7" s="5">
        <v>1434.39</v>
      </c>
      <c r="E7" s="5">
        <v>1434.39</v>
      </c>
      <c r="F7" s="6" t="s">
        <v>604</v>
      </c>
      <c r="G7" s="6" t="s">
        <v>604</v>
      </c>
      <c r="H7" s="6"/>
      <c r="I7" s="12"/>
      <c r="J7" s="6"/>
      <c r="K7" s="6" t="s">
        <v>604</v>
      </c>
    </row>
    <row r="8" spans="1:11" s="1" customFormat="1" ht="78" customHeight="1">
      <c r="A8" s="226" t="s">
        <v>605</v>
      </c>
      <c r="B8" s="7" t="s">
        <v>606</v>
      </c>
      <c r="C8" s="204" t="s">
        <v>631</v>
      </c>
      <c r="D8" s="205"/>
      <c r="E8" s="205"/>
      <c r="F8" s="205"/>
      <c r="G8" s="205"/>
      <c r="H8" s="205"/>
      <c r="I8" s="205"/>
      <c r="J8" s="205"/>
      <c r="K8" s="205"/>
    </row>
    <row r="9" spans="1:11" s="1" customFormat="1" ht="84" customHeight="1">
      <c r="A9" s="226"/>
      <c r="B9" s="206" t="s">
        <v>607</v>
      </c>
      <c r="C9" s="206"/>
      <c r="D9" s="206"/>
      <c r="E9" s="206"/>
      <c r="F9" s="206"/>
      <c r="G9" s="206"/>
      <c r="H9" s="206"/>
      <c r="I9" s="206"/>
      <c r="J9" s="206"/>
      <c r="K9" s="206"/>
    </row>
    <row r="10" spans="1:11" s="1" customFormat="1" ht="30" customHeight="1">
      <c r="A10" s="226"/>
      <c r="B10" s="8" t="s">
        <v>608</v>
      </c>
      <c r="C10" s="228" t="s">
        <v>609</v>
      </c>
      <c r="D10" s="229"/>
      <c r="E10" s="228" t="s">
        <v>610</v>
      </c>
      <c r="F10" s="230"/>
      <c r="G10" s="229"/>
      <c r="H10" s="8" t="s">
        <v>611</v>
      </c>
      <c r="I10" s="8" t="s">
        <v>612</v>
      </c>
      <c r="J10" s="8" t="s">
        <v>613</v>
      </c>
      <c r="K10" s="8" t="s">
        <v>614</v>
      </c>
    </row>
    <row r="11" spans="1:11" s="1" customFormat="1" ht="30" customHeight="1">
      <c r="A11" s="227"/>
      <c r="B11" s="9" t="s">
        <v>615</v>
      </c>
      <c r="C11" s="222" t="s">
        <v>616</v>
      </c>
      <c r="D11" s="223"/>
      <c r="E11" s="224" t="s">
        <v>633</v>
      </c>
      <c r="F11" s="225"/>
      <c r="G11" s="225"/>
      <c r="H11" s="9" t="s">
        <v>617</v>
      </c>
      <c r="I11" s="9">
        <v>100</v>
      </c>
      <c r="J11" s="13" t="s">
        <v>618</v>
      </c>
      <c r="K11" s="177">
        <v>15</v>
      </c>
    </row>
    <row r="12" spans="1:11" s="1" customFormat="1" ht="30" customHeight="1">
      <c r="A12" s="227"/>
      <c r="B12" s="9" t="s">
        <v>615</v>
      </c>
      <c r="C12" s="222" t="s">
        <v>616</v>
      </c>
      <c r="D12" s="223"/>
      <c r="E12" s="225" t="s">
        <v>619</v>
      </c>
      <c r="F12" s="225"/>
      <c r="G12" s="225"/>
      <c r="H12" s="9" t="s">
        <v>617</v>
      </c>
      <c r="I12" s="9">
        <v>108</v>
      </c>
      <c r="J12" s="13" t="s">
        <v>620</v>
      </c>
      <c r="K12" s="177">
        <v>15</v>
      </c>
    </row>
    <row r="13" spans="1:11" s="1" customFormat="1" ht="30" customHeight="1">
      <c r="A13" s="227"/>
      <c r="B13" s="9" t="s">
        <v>615</v>
      </c>
      <c r="C13" s="222" t="s">
        <v>621</v>
      </c>
      <c r="D13" s="223"/>
      <c r="E13" s="224" t="s">
        <v>632</v>
      </c>
      <c r="F13" s="225"/>
      <c r="G13" s="225"/>
      <c r="H13" s="9" t="s">
        <v>617</v>
      </c>
      <c r="I13" s="9">
        <v>100</v>
      </c>
      <c r="J13" s="13" t="s">
        <v>618</v>
      </c>
      <c r="K13" s="177">
        <v>20</v>
      </c>
    </row>
    <row r="14" spans="1:11" s="1" customFormat="1" ht="30" customHeight="1">
      <c r="A14" s="227"/>
      <c r="B14" s="9" t="s">
        <v>622</v>
      </c>
      <c r="C14" s="222" t="s">
        <v>616</v>
      </c>
      <c r="D14" s="223"/>
      <c r="E14" s="224" t="s">
        <v>634</v>
      </c>
      <c r="F14" s="225"/>
      <c r="G14" s="225"/>
      <c r="H14" s="9" t="s">
        <v>627</v>
      </c>
      <c r="I14" s="9">
        <v>1</v>
      </c>
      <c r="J14" s="13" t="s">
        <v>618</v>
      </c>
      <c r="K14" s="177">
        <v>15</v>
      </c>
    </row>
    <row r="15" spans="1:11" s="1" customFormat="1" ht="30" customHeight="1">
      <c r="A15" s="227"/>
      <c r="B15" s="9" t="s">
        <v>622</v>
      </c>
      <c r="C15" s="222" t="s">
        <v>621</v>
      </c>
      <c r="D15" s="223"/>
      <c r="E15" s="225" t="s">
        <v>623</v>
      </c>
      <c r="F15" s="225"/>
      <c r="G15" s="225"/>
      <c r="H15" s="9" t="s">
        <v>617</v>
      </c>
      <c r="I15" s="9" t="s">
        <v>624</v>
      </c>
      <c r="J15" s="13" t="s">
        <v>618</v>
      </c>
      <c r="K15" s="177">
        <v>14</v>
      </c>
    </row>
    <row r="16" spans="1:11" ht="12.75" customHeight="1">
      <c r="A16" s="227"/>
      <c r="B16" s="9" t="s">
        <v>625</v>
      </c>
      <c r="C16" s="222" t="s">
        <v>626</v>
      </c>
      <c r="D16" s="223"/>
      <c r="E16" s="224" t="s">
        <v>635</v>
      </c>
      <c r="F16" s="225"/>
      <c r="G16" s="225"/>
      <c r="H16" s="9" t="s">
        <v>617</v>
      </c>
      <c r="I16" s="9">
        <v>95</v>
      </c>
      <c r="J16" s="13" t="s">
        <v>618</v>
      </c>
      <c r="K16" s="177">
        <v>12</v>
      </c>
    </row>
    <row r="17" spans="1:11" ht="12.75" customHeight="1">
      <c r="A17" s="227"/>
      <c r="B17" s="9" t="s">
        <v>625</v>
      </c>
      <c r="C17" s="222" t="s">
        <v>626</v>
      </c>
      <c r="D17" s="223"/>
      <c r="E17" s="225" t="s">
        <v>628</v>
      </c>
      <c r="F17" s="225"/>
      <c r="G17" s="225"/>
      <c r="H17" s="9" t="s">
        <v>627</v>
      </c>
      <c r="I17" s="9">
        <v>30</v>
      </c>
      <c r="J17" s="13" t="s">
        <v>618</v>
      </c>
      <c r="K17" s="177">
        <v>9</v>
      </c>
    </row>
    <row r="18" spans="1:11" ht="12.75" customHeight="1">
      <c r="A18" s="7" t="s">
        <v>629</v>
      </c>
      <c r="B18" s="205" t="s">
        <v>604</v>
      </c>
      <c r="C18" s="205"/>
      <c r="D18" s="205"/>
      <c r="E18" s="205"/>
      <c r="F18" s="205"/>
      <c r="G18" s="205"/>
      <c r="H18" s="205"/>
      <c r="I18" s="205"/>
      <c r="J18" s="205"/>
      <c r="K18" s="205"/>
    </row>
    <row r="19" spans="2:6" ht="12.75" customHeight="1">
      <c r="B19" s="10"/>
      <c r="C19" s="10"/>
      <c r="D19" s="10"/>
      <c r="E19" s="10"/>
      <c r="F19" s="10"/>
    </row>
  </sheetData>
  <sheetProtection/>
  <mergeCells count="30">
    <mergeCell ref="C5:C6"/>
    <mergeCell ref="A5:B7"/>
    <mergeCell ref="C16:D16"/>
    <mergeCell ref="E16:G16"/>
    <mergeCell ref="C17:D17"/>
    <mergeCell ref="E17:G17"/>
    <mergeCell ref="C15:D15"/>
    <mergeCell ref="E15:G15"/>
    <mergeCell ref="C13:D13"/>
    <mergeCell ref="E13:G13"/>
    <mergeCell ref="C14:D14"/>
    <mergeCell ref="E14:G14"/>
    <mergeCell ref="B18:K18"/>
    <mergeCell ref="A8:A17"/>
    <mergeCell ref="C11:D11"/>
    <mergeCell ref="E11:G11"/>
    <mergeCell ref="C12:D12"/>
    <mergeCell ref="E12:G12"/>
    <mergeCell ref="C10:D10"/>
    <mergeCell ref="E10:G10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N8" sqref="N8"/>
    </sheetView>
  </sheetViews>
  <sheetFormatPr defaultColWidth="9.00390625" defaultRowHeight="14.25"/>
  <sheetData>
    <row r="1" spans="1:8" ht="43.5" customHeight="1">
      <c r="A1" s="237" t="s">
        <v>649</v>
      </c>
      <c r="B1" s="237"/>
      <c r="C1" s="237"/>
      <c r="D1" s="237"/>
      <c r="E1" s="237"/>
      <c r="F1" s="237"/>
      <c r="G1" s="237"/>
      <c r="H1" s="237"/>
    </row>
    <row r="2" spans="1:8" ht="43.5" customHeight="1">
      <c r="A2" s="180"/>
      <c r="B2" s="180"/>
      <c r="C2" s="180"/>
      <c r="D2" s="180"/>
      <c r="E2" s="180"/>
      <c r="F2" s="180"/>
      <c r="G2" s="238" t="s">
        <v>312</v>
      </c>
      <c r="H2" s="238"/>
    </row>
    <row r="3" spans="1:8" ht="43.5" customHeight="1">
      <c r="A3" s="181" t="s">
        <v>650</v>
      </c>
      <c r="B3" s="235" t="s">
        <v>651</v>
      </c>
      <c r="C3" s="235"/>
      <c r="D3" s="235"/>
      <c r="E3" s="235"/>
      <c r="F3" s="235"/>
      <c r="G3" s="235"/>
      <c r="H3" s="235"/>
    </row>
    <row r="4" spans="1:8" ht="43.5" customHeight="1">
      <c r="A4" s="181" t="s">
        <v>652</v>
      </c>
      <c r="B4" s="236" t="s">
        <v>694</v>
      </c>
      <c r="C4" s="236"/>
      <c r="D4" s="236" t="s">
        <v>653</v>
      </c>
      <c r="E4" s="236"/>
      <c r="F4" s="236" t="s">
        <v>654</v>
      </c>
      <c r="G4" s="236"/>
      <c r="H4" s="236"/>
    </row>
    <row r="5" spans="1:8" ht="43.5" customHeight="1">
      <c r="A5" s="181" t="s">
        <v>655</v>
      </c>
      <c r="B5" s="236">
        <v>4.47</v>
      </c>
      <c r="C5" s="236"/>
      <c r="D5" s="236" t="s">
        <v>656</v>
      </c>
      <c r="E5" s="236"/>
      <c r="F5" s="236" t="s">
        <v>657</v>
      </c>
      <c r="G5" s="236"/>
      <c r="H5" s="236"/>
    </row>
    <row r="6" spans="1:8" ht="43.5" customHeight="1">
      <c r="A6" s="181" t="s">
        <v>658</v>
      </c>
      <c r="B6" s="236" t="s">
        <v>659</v>
      </c>
      <c r="C6" s="236"/>
      <c r="D6" s="236" t="s">
        <v>660</v>
      </c>
      <c r="E6" s="236"/>
      <c r="F6" s="236" t="s">
        <v>661</v>
      </c>
      <c r="G6" s="236"/>
      <c r="H6" s="236"/>
    </row>
    <row r="7" spans="1:8" ht="43.5" customHeight="1">
      <c r="A7" s="181" t="s">
        <v>662</v>
      </c>
      <c r="B7" s="235" t="s">
        <v>695</v>
      </c>
      <c r="C7" s="235"/>
      <c r="D7" s="235"/>
      <c r="E7" s="235"/>
      <c r="F7" s="235"/>
      <c r="G7" s="235"/>
      <c r="H7" s="235"/>
    </row>
    <row r="8" spans="1:8" ht="43.5" customHeight="1">
      <c r="A8" s="181" t="s">
        <v>663</v>
      </c>
      <c r="B8" s="235" t="s">
        <v>696</v>
      </c>
      <c r="C8" s="235"/>
      <c r="D8" s="235"/>
      <c r="E8" s="235"/>
      <c r="F8" s="235"/>
      <c r="G8" s="235"/>
      <c r="H8" s="235"/>
    </row>
    <row r="9" spans="1:8" ht="43.5" customHeight="1">
      <c r="A9" s="236" t="s">
        <v>664</v>
      </c>
      <c r="B9" s="181" t="s">
        <v>608</v>
      </c>
      <c r="C9" s="181" t="s">
        <v>609</v>
      </c>
      <c r="D9" s="181" t="s">
        <v>665</v>
      </c>
      <c r="E9" s="181" t="s">
        <v>666</v>
      </c>
      <c r="F9" s="181" t="s">
        <v>667</v>
      </c>
      <c r="G9" s="181" t="s">
        <v>668</v>
      </c>
      <c r="H9" s="181" t="s">
        <v>614</v>
      </c>
    </row>
    <row r="10" spans="1:8" ht="43.5" customHeight="1">
      <c r="A10" s="236"/>
      <c r="B10" s="181" t="s">
        <v>615</v>
      </c>
      <c r="C10" s="181" t="s">
        <v>616</v>
      </c>
      <c r="D10" s="182" t="s">
        <v>669</v>
      </c>
      <c r="E10" s="181" t="s">
        <v>670</v>
      </c>
      <c r="F10" s="181" t="s">
        <v>671</v>
      </c>
      <c r="G10" s="181" t="s">
        <v>672</v>
      </c>
      <c r="H10" s="181" t="s">
        <v>673</v>
      </c>
    </row>
    <row r="11" spans="1:8" ht="43.5" customHeight="1">
      <c r="A11" s="236"/>
      <c r="B11" s="181" t="s">
        <v>615</v>
      </c>
      <c r="C11" s="181" t="s">
        <v>616</v>
      </c>
      <c r="D11" s="182" t="s">
        <v>674</v>
      </c>
      <c r="E11" s="181">
        <v>311</v>
      </c>
      <c r="F11" s="181" t="s">
        <v>671</v>
      </c>
      <c r="G11" s="181" t="s">
        <v>620</v>
      </c>
      <c r="H11" s="181" t="s">
        <v>675</v>
      </c>
    </row>
    <row r="12" spans="1:8" ht="43.5" customHeight="1">
      <c r="A12" s="236"/>
      <c r="B12" s="181" t="s">
        <v>615</v>
      </c>
      <c r="C12" s="181" t="s">
        <v>676</v>
      </c>
      <c r="D12" s="182" t="s">
        <v>677</v>
      </c>
      <c r="E12" s="181" t="s">
        <v>678</v>
      </c>
      <c r="F12" s="181" t="s">
        <v>671</v>
      </c>
      <c r="G12" s="181" t="s">
        <v>618</v>
      </c>
      <c r="H12" s="181">
        <v>20</v>
      </c>
    </row>
    <row r="13" spans="1:8" ht="43.5" customHeight="1">
      <c r="A13" s="236"/>
      <c r="B13" s="181" t="s">
        <v>679</v>
      </c>
      <c r="C13" s="181" t="s">
        <v>680</v>
      </c>
      <c r="D13" s="182" t="s">
        <v>681</v>
      </c>
      <c r="E13" s="181" t="s">
        <v>678</v>
      </c>
      <c r="F13" s="181" t="s">
        <v>671</v>
      </c>
      <c r="G13" s="181" t="s">
        <v>618</v>
      </c>
      <c r="H13" s="181">
        <v>15</v>
      </c>
    </row>
    <row r="14" spans="1:8" ht="43.5" customHeight="1">
      <c r="A14" s="236"/>
      <c r="B14" s="181" t="s">
        <v>679</v>
      </c>
      <c r="C14" s="181" t="s">
        <v>682</v>
      </c>
      <c r="D14" s="182" t="s">
        <v>683</v>
      </c>
      <c r="E14" s="181" t="s">
        <v>684</v>
      </c>
      <c r="F14" s="181" t="s">
        <v>617</v>
      </c>
      <c r="G14" s="181" t="s">
        <v>685</v>
      </c>
      <c r="H14" s="181">
        <v>11</v>
      </c>
    </row>
    <row r="15" spans="1:8" ht="43.5" customHeight="1">
      <c r="A15" s="236"/>
      <c r="B15" s="181" t="s">
        <v>686</v>
      </c>
      <c r="C15" s="181" t="s">
        <v>687</v>
      </c>
      <c r="D15" s="182" t="s">
        <v>688</v>
      </c>
      <c r="E15" s="181" t="s">
        <v>689</v>
      </c>
      <c r="F15" s="181" t="s">
        <v>617</v>
      </c>
      <c r="G15" s="181" t="s">
        <v>618</v>
      </c>
      <c r="H15" s="181" t="s">
        <v>690</v>
      </c>
    </row>
    <row r="16" spans="1:8" ht="43.5" customHeight="1">
      <c r="A16" s="236"/>
      <c r="B16" s="181" t="s">
        <v>686</v>
      </c>
      <c r="C16" s="181" t="s">
        <v>687</v>
      </c>
      <c r="D16" s="182" t="s">
        <v>691</v>
      </c>
      <c r="E16" s="181" t="s">
        <v>692</v>
      </c>
      <c r="F16" s="181" t="s">
        <v>627</v>
      </c>
      <c r="G16" s="181" t="s">
        <v>618</v>
      </c>
      <c r="H16" s="181" t="s">
        <v>693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B7" sqref="B7"/>
    </sheetView>
  </sheetViews>
  <sheetFormatPr defaultColWidth="6.875" defaultRowHeight="19.5" customHeight="1"/>
  <cols>
    <col min="1" max="1" width="22.875" style="132" customWidth="1"/>
    <col min="2" max="2" width="18.625" style="133" customWidth="1"/>
    <col min="3" max="3" width="20.25390625" style="134" customWidth="1"/>
    <col min="4" max="6" width="19.00390625" style="133" customWidth="1"/>
    <col min="7" max="7" width="19.00390625" style="132" customWidth="1"/>
    <col min="8" max="16384" width="6.875" style="135" customWidth="1"/>
  </cols>
  <sheetData>
    <row r="1" spans="1:7" s="131" customFormat="1" ht="19.5" customHeight="1">
      <c r="A1" s="15" t="s">
        <v>311</v>
      </c>
      <c r="B1" s="136"/>
      <c r="C1" s="137"/>
      <c r="D1" s="136"/>
      <c r="E1" s="136"/>
      <c r="F1" s="136"/>
      <c r="G1" s="138"/>
    </row>
    <row r="2" spans="1:7" s="131" customFormat="1" ht="38.25" customHeight="1">
      <c r="A2" s="184" t="s">
        <v>636</v>
      </c>
      <c r="B2" s="184"/>
      <c r="C2" s="184"/>
      <c r="D2" s="184"/>
      <c r="E2" s="184"/>
      <c r="F2" s="184"/>
      <c r="G2" s="184"/>
    </row>
    <row r="3" spans="1:7" s="131" customFormat="1" ht="19.5" customHeight="1">
      <c r="A3" s="139"/>
      <c r="B3" s="136"/>
      <c r="C3" s="137"/>
      <c r="D3" s="136"/>
      <c r="E3" s="136"/>
      <c r="F3" s="136"/>
      <c r="G3" s="138"/>
    </row>
    <row r="4" spans="1:7" s="131" customFormat="1" ht="19.5" customHeight="1">
      <c r="A4" s="140"/>
      <c r="B4" s="141"/>
      <c r="C4" s="142"/>
      <c r="D4" s="141"/>
      <c r="E4" s="141"/>
      <c r="F4" s="141"/>
      <c r="G4" s="143" t="s">
        <v>312</v>
      </c>
    </row>
    <row r="5" spans="1:7" s="131" customFormat="1" ht="19.5" customHeight="1">
      <c r="A5" s="185" t="s">
        <v>313</v>
      </c>
      <c r="B5" s="185"/>
      <c r="C5" s="185" t="s">
        <v>314</v>
      </c>
      <c r="D5" s="185"/>
      <c r="E5" s="185"/>
      <c r="F5" s="185"/>
      <c r="G5" s="185"/>
    </row>
    <row r="6" spans="1:7" s="131" customFormat="1" ht="45" customHeight="1">
      <c r="A6" s="144" t="s">
        <v>315</v>
      </c>
      <c r="B6" s="144" t="s">
        <v>316</v>
      </c>
      <c r="C6" s="144" t="s">
        <v>315</v>
      </c>
      <c r="D6" s="144" t="s">
        <v>317</v>
      </c>
      <c r="E6" s="144" t="s">
        <v>318</v>
      </c>
      <c r="F6" s="144" t="s">
        <v>319</v>
      </c>
      <c r="G6" s="144" t="s">
        <v>320</v>
      </c>
    </row>
    <row r="7" spans="1:7" s="131" customFormat="1" ht="19.5" customHeight="1">
      <c r="A7" s="145" t="s">
        <v>321</v>
      </c>
      <c r="B7" s="5">
        <v>1946.75</v>
      </c>
      <c r="C7" s="146" t="s">
        <v>322</v>
      </c>
      <c r="D7" s="159">
        <f>E7+F7+G7</f>
        <v>1946.75</v>
      </c>
      <c r="E7" s="5">
        <f>E10+E11+E12+E17</f>
        <v>1946.75</v>
      </c>
      <c r="F7" s="147"/>
      <c r="G7" s="148"/>
    </row>
    <row r="8" spans="1:7" s="131" customFormat="1" ht="19.5" customHeight="1">
      <c r="A8" s="149" t="s">
        <v>323</v>
      </c>
      <c r="B8" s="5">
        <v>1946.75</v>
      </c>
      <c r="C8" s="151" t="s">
        <v>324</v>
      </c>
      <c r="D8" s="159">
        <f aca="true" t="shared" si="0" ref="D8:D17">E8+F8+G8</f>
        <v>0</v>
      </c>
      <c r="E8" s="47"/>
      <c r="F8" s="47"/>
      <c r="G8" s="41"/>
    </row>
    <row r="9" spans="1:7" s="131" customFormat="1" ht="19.5" customHeight="1">
      <c r="A9" s="149" t="s">
        <v>325</v>
      </c>
      <c r="B9" s="152"/>
      <c r="C9" s="151" t="s">
        <v>326</v>
      </c>
      <c r="D9" s="159">
        <f t="shared" si="0"/>
        <v>0</v>
      </c>
      <c r="E9" s="47"/>
      <c r="F9" s="47"/>
      <c r="G9" s="41"/>
    </row>
    <row r="10" spans="1:7" s="131" customFormat="1" ht="19.5" customHeight="1">
      <c r="A10" s="153" t="s">
        <v>327</v>
      </c>
      <c r="B10" s="154"/>
      <c r="C10" s="155" t="s">
        <v>328</v>
      </c>
      <c r="D10" s="159">
        <f t="shared" si="0"/>
        <v>1288.78</v>
      </c>
      <c r="E10" s="147">
        <v>1288.78</v>
      </c>
      <c r="F10" s="47"/>
      <c r="G10" s="41"/>
    </row>
    <row r="11" spans="1:7" s="131" customFormat="1" ht="19.5" customHeight="1">
      <c r="A11" s="156" t="s">
        <v>329</v>
      </c>
      <c r="B11" s="5"/>
      <c r="C11" s="157" t="s">
        <v>330</v>
      </c>
      <c r="D11" s="159">
        <f t="shared" si="0"/>
        <v>449.42</v>
      </c>
      <c r="E11" s="147">
        <v>449.42</v>
      </c>
      <c r="F11" s="47"/>
      <c r="G11" s="41"/>
    </row>
    <row r="12" spans="1:7" s="131" customFormat="1" ht="19.5" customHeight="1">
      <c r="A12" s="153" t="s">
        <v>323</v>
      </c>
      <c r="B12" s="150"/>
      <c r="C12" s="155" t="s">
        <v>331</v>
      </c>
      <c r="D12" s="159">
        <f t="shared" si="0"/>
        <v>118.36</v>
      </c>
      <c r="E12" s="147">
        <v>118.36</v>
      </c>
      <c r="F12" s="47"/>
      <c r="G12" s="41"/>
    </row>
    <row r="13" spans="1:7" s="131" customFormat="1" ht="19.5" customHeight="1">
      <c r="A13" s="153" t="s">
        <v>325</v>
      </c>
      <c r="B13" s="152"/>
      <c r="C13" s="155" t="s">
        <v>332</v>
      </c>
      <c r="D13" s="159">
        <f t="shared" si="0"/>
        <v>0</v>
      </c>
      <c r="E13" s="147">
        <f>F13+G13</f>
        <v>0</v>
      </c>
      <c r="F13" s="47"/>
      <c r="G13" s="41"/>
    </row>
    <row r="14" spans="1:13" s="131" customFormat="1" ht="19.5" customHeight="1">
      <c r="A14" s="149" t="s">
        <v>327</v>
      </c>
      <c r="B14" s="154"/>
      <c r="C14" s="155" t="s">
        <v>333</v>
      </c>
      <c r="D14" s="159">
        <f t="shared" si="0"/>
        <v>0</v>
      </c>
      <c r="E14" s="147">
        <f>F14+G14</f>
        <v>0</v>
      </c>
      <c r="F14" s="47"/>
      <c r="G14" s="41"/>
      <c r="M14" s="170"/>
    </row>
    <row r="15" spans="1:13" s="131" customFormat="1" ht="19.5" customHeight="1">
      <c r="A15" s="149"/>
      <c r="B15" s="154"/>
      <c r="C15" s="155" t="s">
        <v>334</v>
      </c>
      <c r="D15" s="159">
        <f t="shared" si="0"/>
        <v>0</v>
      </c>
      <c r="E15" s="147">
        <f>F15+G15</f>
        <v>0</v>
      </c>
      <c r="F15" s="47"/>
      <c r="G15" s="41"/>
      <c r="M15" s="170"/>
    </row>
    <row r="16" spans="1:13" s="131" customFormat="1" ht="29.25" customHeight="1">
      <c r="A16" s="149"/>
      <c r="B16" s="154"/>
      <c r="C16" s="155" t="s">
        <v>335</v>
      </c>
      <c r="D16" s="159">
        <f t="shared" si="0"/>
        <v>0</v>
      </c>
      <c r="E16" s="147">
        <f>F16+G16</f>
        <v>0</v>
      </c>
      <c r="F16" s="47"/>
      <c r="G16" s="41"/>
      <c r="M16" s="170"/>
    </row>
    <row r="17" spans="1:13" s="131" customFormat="1" ht="19.5" customHeight="1">
      <c r="A17" s="149"/>
      <c r="B17" s="154"/>
      <c r="C17" s="155" t="s">
        <v>336</v>
      </c>
      <c r="D17" s="159">
        <f t="shared" si="0"/>
        <v>90.19</v>
      </c>
      <c r="E17" s="147">
        <v>90.19</v>
      </c>
      <c r="F17" s="47"/>
      <c r="G17" s="41"/>
      <c r="M17" s="170"/>
    </row>
    <row r="18" spans="1:13" s="131" customFormat="1" ht="19.5" customHeight="1">
      <c r="A18" s="149"/>
      <c r="B18" s="154"/>
      <c r="C18" s="155" t="s">
        <v>337</v>
      </c>
      <c r="D18" s="158">
        <f>E18+F18</f>
        <v>0</v>
      </c>
      <c r="E18" s="47"/>
      <c r="F18" s="47"/>
      <c r="G18" s="41"/>
      <c r="M18" s="170"/>
    </row>
    <row r="19" spans="1:13" s="131" customFormat="1" ht="19.5" customHeight="1">
      <c r="A19" s="149"/>
      <c r="B19" s="154"/>
      <c r="C19" s="155" t="s">
        <v>338</v>
      </c>
      <c r="D19" s="147">
        <f>E19+F19</f>
        <v>0</v>
      </c>
      <c r="E19" s="47"/>
      <c r="F19" s="47"/>
      <c r="G19" s="41"/>
      <c r="M19" s="170"/>
    </row>
    <row r="20" spans="1:13" s="131" customFormat="1" ht="19.5" customHeight="1">
      <c r="A20" s="149"/>
      <c r="B20" s="154"/>
      <c r="C20" s="155" t="s">
        <v>339</v>
      </c>
      <c r="D20" s="147"/>
      <c r="E20" s="47"/>
      <c r="F20" s="47"/>
      <c r="G20" s="41"/>
      <c r="M20" s="170"/>
    </row>
    <row r="21" spans="1:13" s="131" customFormat="1" ht="19.5" customHeight="1">
      <c r="A21" s="149"/>
      <c r="B21" s="154"/>
      <c r="C21" s="155"/>
      <c r="D21" s="147">
        <f>E21+F21</f>
        <v>0</v>
      </c>
      <c r="E21" s="47"/>
      <c r="F21" s="47"/>
      <c r="G21" s="41"/>
      <c r="M21" s="170"/>
    </row>
    <row r="22" spans="1:7" s="131" customFormat="1" ht="19.5" customHeight="1">
      <c r="A22" s="156"/>
      <c r="B22" s="158"/>
      <c r="C22" s="157"/>
      <c r="D22" s="147">
        <f>E22+F22</f>
        <v>0</v>
      </c>
      <c r="E22" s="159"/>
      <c r="F22" s="159"/>
      <c r="G22" s="160"/>
    </row>
    <row r="23" spans="1:7" s="131" customFormat="1" ht="19.5" customHeight="1">
      <c r="A23" s="156"/>
      <c r="B23" s="158"/>
      <c r="C23" s="161" t="s">
        <v>340</v>
      </c>
      <c r="D23" s="162">
        <f>E23+F23+G23</f>
        <v>0</v>
      </c>
      <c r="E23" s="158">
        <f>B8+B12-E7</f>
        <v>0</v>
      </c>
      <c r="F23" s="158">
        <f>B9+B13-F7</f>
        <v>0</v>
      </c>
      <c r="G23" s="163">
        <f>B10+B14-G7</f>
        <v>0</v>
      </c>
    </row>
    <row r="24" spans="1:7" s="131" customFormat="1" ht="19.5" customHeight="1">
      <c r="A24" s="156"/>
      <c r="B24" s="158"/>
      <c r="C24" s="161"/>
      <c r="D24" s="158"/>
      <c r="E24" s="158"/>
      <c r="F24" s="158"/>
      <c r="G24" s="164"/>
    </row>
    <row r="25" spans="1:7" s="131" customFormat="1" ht="19.5" customHeight="1">
      <c r="A25" s="156" t="s">
        <v>341</v>
      </c>
      <c r="B25" s="165">
        <f>B7+B11</f>
        <v>1946.75</v>
      </c>
      <c r="C25" s="166" t="s">
        <v>342</v>
      </c>
      <c r="D25" s="158">
        <f>SUM(D7+D23)</f>
        <v>1946.75</v>
      </c>
      <c r="E25" s="158">
        <f>SUM(E7+E23)</f>
        <v>1946.75</v>
      </c>
      <c r="F25" s="158">
        <f>SUM(F7+F23)</f>
        <v>0</v>
      </c>
      <c r="G25" s="163">
        <f>SUM(G7+G23)</f>
        <v>0</v>
      </c>
    </row>
    <row r="26" spans="1:6" ht="19.5" customHeight="1">
      <c r="A26" s="167"/>
      <c r="B26" s="168"/>
      <c r="C26" s="169"/>
      <c r="D26" s="168"/>
      <c r="E26" s="168"/>
      <c r="F26" s="16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32">
      <selection activeCell="D7" sqref="D7:E53"/>
    </sheetView>
  </sheetViews>
  <sheetFormatPr defaultColWidth="23.625" defaultRowHeight="12.75" customHeight="1"/>
  <cols>
    <col min="1" max="1" width="23.625" style="22" customWidth="1"/>
    <col min="2" max="2" width="44.625" style="22" customWidth="1"/>
    <col min="3" max="5" width="15.375" style="22" customWidth="1"/>
    <col min="6" max="255" width="6.875" style="22" customWidth="1"/>
    <col min="256" max="16384" width="23.625" style="22" customWidth="1"/>
  </cols>
  <sheetData>
    <row r="1" ht="19.5" customHeight="1">
      <c r="A1" s="23" t="s">
        <v>343</v>
      </c>
    </row>
    <row r="2" spans="1:5" ht="36" customHeight="1">
      <c r="A2" s="178" t="s">
        <v>637</v>
      </c>
      <c r="B2" s="97"/>
      <c r="C2" s="97"/>
      <c r="D2" s="97"/>
      <c r="E2" s="97"/>
    </row>
    <row r="3" spans="1:5" ht="19.5" customHeight="1">
      <c r="A3" s="106"/>
      <c r="B3" s="97"/>
      <c r="C3" s="97"/>
      <c r="D3" s="97"/>
      <c r="E3" s="97"/>
    </row>
    <row r="4" spans="1:5" ht="19.5" customHeight="1">
      <c r="A4" s="30"/>
      <c r="B4" s="29"/>
      <c r="C4" s="29"/>
      <c r="D4" s="29"/>
      <c r="E4" s="130" t="s">
        <v>312</v>
      </c>
    </row>
    <row r="5" spans="1:5" ht="19.5" customHeight="1">
      <c r="A5" s="186" t="s">
        <v>344</v>
      </c>
      <c r="B5" s="186"/>
      <c r="C5" s="186" t="s">
        <v>645</v>
      </c>
      <c r="D5" s="186"/>
      <c r="E5" s="186"/>
    </row>
    <row r="6" spans="1:5" ht="19.5" customHeight="1">
      <c r="A6" s="33" t="s">
        <v>346</v>
      </c>
      <c r="B6" s="33" t="s">
        <v>347</v>
      </c>
      <c r="C6" s="33" t="s">
        <v>348</v>
      </c>
      <c r="D6" s="33" t="s">
        <v>349</v>
      </c>
      <c r="E6" s="33" t="s">
        <v>350</v>
      </c>
    </row>
    <row r="7" spans="1:5" s="21" customFormat="1" ht="19.5" customHeight="1">
      <c r="A7" s="33"/>
      <c r="B7" s="34" t="s">
        <v>317</v>
      </c>
      <c r="C7" s="35">
        <f>D7+E7</f>
        <v>1946.75</v>
      </c>
      <c r="D7" s="35">
        <f>D8+D11+D31+D43+D51</f>
        <v>1942.28</v>
      </c>
      <c r="E7" s="35">
        <f>E8+E11+E31+E43+E51</f>
        <v>4.47</v>
      </c>
    </row>
    <row r="8" spans="1:5" s="21" customFormat="1" ht="19.5" customHeight="1">
      <c r="A8" s="37" t="s">
        <v>351</v>
      </c>
      <c r="B8" s="38" t="s">
        <v>326</v>
      </c>
      <c r="C8" s="35">
        <f aca="true" t="shared" si="0" ref="C8:C53">D8+E8</f>
        <v>0</v>
      </c>
      <c r="D8" s="35">
        <f>D9</f>
        <v>0</v>
      </c>
      <c r="E8" s="35">
        <f>E9</f>
        <v>0</v>
      </c>
    </row>
    <row r="9" spans="1:5" ht="19.5" customHeight="1">
      <c r="A9" s="39" t="s">
        <v>352</v>
      </c>
      <c r="B9" s="40" t="s">
        <v>353</v>
      </c>
      <c r="C9" s="41">
        <f t="shared" si="0"/>
        <v>0</v>
      </c>
      <c r="D9" s="41">
        <f>D10</f>
        <v>0</v>
      </c>
      <c r="E9" s="41"/>
    </row>
    <row r="10" spans="1:5" ht="19.5" customHeight="1">
      <c r="A10" s="39" t="s">
        <v>354</v>
      </c>
      <c r="B10" s="40" t="s">
        <v>355</v>
      </c>
      <c r="C10" s="41">
        <f t="shared" si="0"/>
        <v>0</v>
      </c>
      <c r="D10" s="41"/>
      <c r="E10" s="41"/>
    </row>
    <row r="11" spans="1:5" s="21" customFormat="1" ht="19.5" customHeight="1">
      <c r="A11" s="37" t="s">
        <v>356</v>
      </c>
      <c r="B11" s="38" t="s">
        <v>328</v>
      </c>
      <c r="C11" s="35">
        <f t="shared" si="0"/>
        <v>1288.78</v>
      </c>
      <c r="D11" s="35">
        <f>D12+D16+D22+D24+D27+D29</f>
        <v>1284.31</v>
      </c>
      <c r="E11" s="35">
        <f>E12+E16+E22+E24+E27+E29</f>
        <v>4.47</v>
      </c>
    </row>
    <row r="12" spans="1:5" ht="19.5" customHeight="1">
      <c r="A12" s="40" t="s">
        <v>357</v>
      </c>
      <c r="B12" s="40" t="s">
        <v>358</v>
      </c>
      <c r="C12" s="41">
        <f t="shared" si="0"/>
        <v>0</v>
      </c>
      <c r="D12" s="41">
        <f>D13+D14+D15</f>
        <v>0</v>
      </c>
      <c r="E12" s="41">
        <f>E13+E14+E15</f>
        <v>0</v>
      </c>
    </row>
    <row r="13" spans="1:5" ht="19.5" customHeight="1">
      <c r="A13" s="40" t="s">
        <v>359</v>
      </c>
      <c r="B13" s="40" t="s">
        <v>360</v>
      </c>
      <c r="C13" s="41">
        <f t="shared" si="0"/>
        <v>0</v>
      </c>
      <c r="D13" s="41"/>
      <c r="E13" s="41"/>
    </row>
    <row r="14" spans="1:5" ht="19.5" customHeight="1">
      <c r="A14" s="40" t="s">
        <v>361</v>
      </c>
      <c r="B14" s="40" t="s">
        <v>362</v>
      </c>
      <c r="C14" s="41">
        <f t="shared" si="0"/>
        <v>0</v>
      </c>
      <c r="D14" s="41">
        <v>0</v>
      </c>
      <c r="E14" s="41"/>
    </row>
    <row r="15" spans="1:5" ht="19.5" customHeight="1">
      <c r="A15" s="40" t="s">
        <v>363</v>
      </c>
      <c r="B15" s="40" t="s">
        <v>364</v>
      </c>
      <c r="C15" s="41">
        <f t="shared" si="0"/>
        <v>0</v>
      </c>
      <c r="D15" s="41"/>
      <c r="E15" s="41"/>
    </row>
    <row r="16" spans="1:5" ht="19.5" customHeight="1">
      <c r="A16" s="40" t="s">
        <v>365</v>
      </c>
      <c r="B16" s="40" t="s">
        <v>366</v>
      </c>
      <c r="C16" s="41">
        <f t="shared" si="0"/>
        <v>1288.78</v>
      </c>
      <c r="D16" s="41">
        <f>D17+D18+D19+D20+D21</f>
        <v>1284.31</v>
      </c>
      <c r="E16" s="41">
        <f>E17+E18+E19+E20+E21</f>
        <v>4.47</v>
      </c>
    </row>
    <row r="17" spans="1:5" ht="19.5" customHeight="1">
      <c r="A17" s="40" t="s">
        <v>367</v>
      </c>
      <c r="B17" s="40" t="s">
        <v>368</v>
      </c>
      <c r="C17" s="41">
        <f t="shared" si="0"/>
        <v>0</v>
      </c>
      <c r="D17" s="41"/>
      <c r="E17" s="41"/>
    </row>
    <row r="18" spans="1:5" ht="19.5" customHeight="1">
      <c r="A18" s="40" t="s">
        <v>369</v>
      </c>
      <c r="B18" s="40" t="s">
        <v>370</v>
      </c>
      <c r="C18" s="41">
        <f t="shared" si="0"/>
        <v>1288.78</v>
      </c>
      <c r="D18" s="41">
        <v>1284.31</v>
      </c>
      <c r="E18" s="41">
        <v>4.47</v>
      </c>
    </row>
    <row r="19" spans="1:5" ht="19.5" customHeight="1">
      <c r="A19" s="40" t="s">
        <v>371</v>
      </c>
      <c r="B19" s="40" t="s">
        <v>372</v>
      </c>
      <c r="C19" s="41">
        <f t="shared" si="0"/>
        <v>0</v>
      </c>
      <c r="D19" s="41"/>
      <c r="E19" s="41"/>
    </row>
    <row r="20" spans="1:5" ht="19.5" customHeight="1">
      <c r="A20" s="40" t="s">
        <v>373</v>
      </c>
      <c r="B20" s="40" t="s">
        <v>374</v>
      </c>
      <c r="C20" s="41">
        <f t="shared" si="0"/>
        <v>0</v>
      </c>
      <c r="D20" s="41"/>
      <c r="E20" s="41"/>
    </row>
    <row r="21" spans="1:5" ht="19.5" customHeight="1">
      <c r="A21" s="40" t="s">
        <v>375</v>
      </c>
      <c r="B21" s="40" t="s">
        <v>376</v>
      </c>
      <c r="C21" s="41">
        <f t="shared" si="0"/>
        <v>0</v>
      </c>
      <c r="D21" s="41">
        <v>0</v>
      </c>
      <c r="E21" s="41"/>
    </row>
    <row r="22" spans="1:5" ht="19.5" customHeight="1">
      <c r="A22" s="40" t="s">
        <v>377</v>
      </c>
      <c r="B22" s="40" t="s">
        <v>378</v>
      </c>
      <c r="C22" s="41">
        <f t="shared" si="0"/>
        <v>0</v>
      </c>
      <c r="D22" s="41">
        <f>D23</f>
        <v>0</v>
      </c>
      <c r="E22" s="41">
        <f>E23</f>
        <v>0</v>
      </c>
    </row>
    <row r="23" spans="1:5" ht="19.5" customHeight="1">
      <c r="A23" s="39" t="s">
        <v>379</v>
      </c>
      <c r="B23" s="40" t="s">
        <v>380</v>
      </c>
      <c r="C23" s="41">
        <f t="shared" si="0"/>
        <v>0</v>
      </c>
      <c r="D23" s="41"/>
      <c r="E23" s="41"/>
    </row>
    <row r="24" spans="1:5" ht="19.5" customHeight="1">
      <c r="A24" s="40" t="s">
        <v>381</v>
      </c>
      <c r="B24" s="40" t="s">
        <v>382</v>
      </c>
      <c r="C24" s="41">
        <f t="shared" si="0"/>
        <v>0</v>
      </c>
      <c r="D24" s="41">
        <f>D25+D26</f>
        <v>0</v>
      </c>
      <c r="E24" s="41">
        <f>E25+E26</f>
        <v>0</v>
      </c>
    </row>
    <row r="25" spans="1:5" ht="19.5" customHeight="1">
      <c r="A25" s="40" t="s">
        <v>383</v>
      </c>
      <c r="B25" s="40" t="s">
        <v>384</v>
      </c>
      <c r="C25" s="41">
        <f t="shared" si="0"/>
        <v>0</v>
      </c>
      <c r="D25" s="41"/>
      <c r="E25" s="41">
        <v>0</v>
      </c>
    </row>
    <row r="26" spans="1:5" ht="19.5" customHeight="1">
      <c r="A26" s="39" t="s">
        <v>385</v>
      </c>
      <c r="B26" s="40" t="s">
        <v>386</v>
      </c>
      <c r="C26" s="41">
        <f t="shared" si="0"/>
        <v>0</v>
      </c>
      <c r="D26" s="41"/>
      <c r="E26" s="41">
        <v>0</v>
      </c>
    </row>
    <row r="27" spans="1:5" ht="19.5" customHeight="1">
      <c r="A27" s="40" t="s">
        <v>387</v>
      </c>
      <c r="B27" s="40" t="s">
        <v>388</v>
      </c>
      <c r="C27" s="41">
        <f t="shared" si="0"/>
        <v>0</v>
      </c>
      <c r="D27" s="41">
        <f>D28</f>
        <v>0</v>
      </c>
      <c r="E27" s="41"/>
    </row>
    <row r="28" spans="1:5" ht="19.5" customHeight="1">
      <c r="A28" s="40" t="s">
        <v>389</v>
      </c>
      <c r="B28" s="40" t="s">
        <v>390</v>
      </c>
      <c r="C28" s="41">
        <f t="shared" si="0"/>
        <v>0</v>
      </c>
      <c r="D28" s="41"/>
      <c r="E28" s="41"/>
    </row>
    <row r="29" spans="1:5" ht="19.5" customHeight="1">
      <c r="A29" s="40" t="s">
        <v>391</v>
      </c>
      <c r="B29" s="40" t="s">
        <v>392</v>
      </c>
      <c r="C29" s="41">
        <f t="shared" si="0"/>
        <v>0</v>
      </c>
      <c r="D29" s="41">
        <f>D30</f>
        <v>0</v>
      </c>
      <c r="E29" s="41">
        <f>E30</f>
        <v>0</v>
      </c>
    </row>
    <row r="30" spans="1:5" ht="19.5" customHeight="1">
      <c r="A30" s="40" t="s">
        <v>393</v>
      </c>
      <c r="B30" s="40" t="s">
        <v>394</v>
      </c>
      <c r="C30" s="41">
        <f t="shared" si="0"/>
        <v>0</v>
      </c>
      <c r="D30" s="41">
        <v>0</v>
      </c>
      <c r="E30" s="41"/>
    </row>
    <row r="31" spans="1:5" s="21" customFormat="1" ht="19.5" customHeight="1">
      <c r="A31" s="38" t="s">
        <v>395</v>
      </c>
      <c r="B31" s="38" t="s">
        <v>330</v>
      </c>
      <c r="C31" s="35">
        <f t="shared" si="0"/>
        <v>449.42</v>
      </c>
      <c r="D31" s="35">
        <f>D32+D37+D39+D41</f>
        <v>449.42</v>
      </c>
      <c r="E31" s="35">
        <f>E32+E37+E39+E41</f>
        <v>0</v>
      </c>
    </row>
    <row r="32" spans="1:5" ht="19.5" customHeight="1">
      <c r="A32" s="40" t="s">
        <v>396</v>
      </c>
      <c r="B32" s="40" t="s">
        <v>397</v>
      </c>
      <c r="C32" s="41">
        <f t="shared" si="0"/>
        <v>449.42</v>
      </c>
      <c r="D32" s="41">
        <f>D33+D34+D35+D36</f>
        <v>449.42</v>
      </c>
      <c r="E32" s="41">
        <f>E33+E34+E35+E36</f>
        <v>0</v>
      </c>
    </row>
    <row r="33" spans="1:5" ht="19.5" customHeight="1">
      <c r="A33" s="39" t="s">
        <v>398</v>
      </c>
      <c r="B33" s="40" t="s">
        <v>399</v>
      </c>
      <c r="C33" s="41">
        <f>D33+E33</f>
        <v>0</v>
      </c>
      <c r="D33" s="41"/>
      <c r="E33" s="41">
        <v>0</v>
      </c>
    </row>
    <row r="34" spans="1:5" ht="19.5" customHeight="1">
      <c r="A34" s="39" t="s">
        <v>400</v>
      </c>
      <c r="B34" s="40" t="s">
        <v>401</v>
      </c>
      <c r="C34" s="41">
        <f t="shared" si="0"/>
        <v>120.25</v>
      </c>
      <c r="D34" s="41">
        <v>120.25</v>
      </c>
      <c r="E34" s="41">
        <v>0</v>
      </c>
    </row>
    <row r="35" spans="1:5" ht="19.5" customHeight="1">
      <c r="A35" s="39" t="s">
        <v>402</v>
      </c>
      <c r="B35" s="40" t="s">
        <v>403</v>
      </c>
      <c r="C35" s="41">
        <f t="shared" si="0"/>
        <v>60.13</v>
      </c>
      <c r="D35" s="41">
        <v>60.13</v>
      </c>
      <c r="E35" s="41">
        <v>0</v>
      </c>
    </row>
    <row r="36" spans="1:5" ht="19.5" customHeight="1">
      <c r="A36" s="40" t="s">
        <v>404</v>
      </c>
      <c r="B36" s="40" t="s">
        <v>405</v>
      </c>
      <c r="C36" s="41">
        <f t="shared" si="0"/>
        <v>269.04</v>
      </c>
      <c r="D36" s="41">
        <v>269.04</v>
      </c>
      <c r="E36" s="41"/>
    </row>
    <row r="37" spans="1:5" ht="19.5" customHeight="1">
      <c r="A37" s="40" t="s">
        <v>406</v>
      </c>
      <c r="B37" s="40" t="s">
        <v>407</v>
      </c>
      <c r="C37" s="41">
        <f t="shared" si="0"/>
        <v>0</v>
      </c>
      <c r="D37" s="41"/>
      <c r="E37" s="41">
        <f>E38</f>
        <v>0</v>
      </c>
    </row>
    <row r="38" spans="1:5" ht="19.5" customHeight="1">
      <c r="A38" s="39" t="s">
        <v>408</v>
      </c>
      <c r="B38" s="40" t="s">
        <v>409</v>
      </c>
      <c r="C38" s="41">
        <f t="shared" si="0"/>
        <v>0</v>
      </c>
      <c r="D38" s="41">
        <v>0</v>
      </c>
      <c r="E38" s="41"/>
    </row>
    <row r="39" spans="1:5" ht="19.5" customHeight="1">
      <c r="A39" s="39" t="s">
        <v>410</v>
      </c>
      <c r="B39" s="40" t="s">
        <v>411</v>
      </c>
      <c r="C39" s="41">
        <f t="shared" si="0"/>
        <v>0</v>
      </c>
      <c r="D39" s="41"/>
      <c r="E39" s="41">
        <v>0</v>
      </c>
    </row>
    <row r="40" spans="1:5" ht="19.5" customHeight="1">
      <c r="A40" s="39" t="s">
        <v>412</v>
      </c>
      <c r="B40" s="40" t="s">
        <v>413</v>
      </c>
      <c r="C40" s="41">
        <f t="shared" si="0"/>
        <v>0</v>
      </c>
      <c r="D40" s="41"/>
      <c r="E40" s="41">
        <v>0</v>
      </c>
    </row>
    <row r="41" spans="1:5" ht="19.5" customHeight="1">
      <c r="A41" s="39" t="s">
        <v>414</v>
      </c>
      <c r="B41" s="40" t="s">
        <v>415</v>
      </c>
      <c r="C41" s="41">
        <f t="shared" si="0"/>
        <v>0</v>
      </c>
      <c r="D41" s="41">
        <f>D42</f>
        <v>0</v>
      </c>
      <c r="E41" s="41">
        <f>E42</f>
        <v>0</v>
      </c>
    </row>
    <row r="42" spans="1:5" ht="19.5" customHeight="1">
      <c r="A42" s="39" t="s">
        <v>416</v>
      </c>
      <c r="B42" s="40" t="s">
        <v>417</v>
      </c>
      <c r="C42" s="41">
        <f t="shared" si="0"/>
        <v>0</v>
      </c>
      <c r="D42" s="41"/>
      <c r="E42" s="41">
        <v>0</v>
      </c>
    </row>
    <row r="43" spans="1:5" s="21" customFormat="1" ht="19.5" customHeight="1">
      <c r="A43" s="38" t="s">
        <v>418</v>
      </c>
      <c r="B43" s="38" t="s">
        <v>331</v>
      </c>
      <c r="C43" s="35">
        <f t="shared" si="0"/>
        <v>118.35999999999999</v>
      </c>
      <c r="D43" s="35">
        <f>D44+D49</f>
        <v>118.35999999999999</v>
      </c>
      <c r="E43" s="35">
        <f>E44+E49</f>
        <v>0</v>
      </c>
    </row>
    <row r="44" spans="1:5" ht="19.5" customHeight="1">
      <c r="A44" s="40" t="s">
        <v>419</v>
      </c>
      <c r="B44" s="40" t="s">
        <v>420</v>
      </c>
      <c r="C44" s="41">
        <f t="shared" si="0"/>
        <v>81.88</v>
      </c>
      <c r="D44" s="41">
        <f>D45+D46+D47+D48</f>
        <v>81.88</v>
      </c>
      <c r="E44" s="41">
        <f>E45+E46+E47+E48</f>
        <v>0</v>
      </c>
    </row>
    <row r="45" spans="1:5" ht="19.5" customHeight="1">
      <c r="A45" s="40" t="s">
        <v>421</v>
      </c>
      <c r="B45" s="40" t="s">
        <v>422</v>
      </c>
      <c r="C45" s="41">
        <f t="shared" si="0"/>
        <v>0</v>
      </c>
      <c r="D45" s="41"/>
      <c r="E45" s="41"/>
    </row>
    <row r="46" spans="1:5" ht="19.5" customHeight="1">
      <c r="A46" s="40" t="s">
        <v>423</v>
      </c>
      <c r="B46" s="40" t="s">
        <v>424</v>
      </c>
      <c r="C46" s="41">
        <f t="shared" si="0"/>
        <v>81.88</v>
      </c>
      <c r="D46" s="41">
        <v>81.88</v>
      </c>
      <c r="E46" s="41"/>
    </row>
    <row r="47" spans="1:5" ht="19.5" customHeight="1">
      <c r="A47" s="40" t="s">
        <v>425</v>
      </c>
      <c r="B47" s="40" t="s">
        <v>426</v>
      </c>
      <c r="C47" s="41">
        <f t="shared" si="0"/>
        <v>0</v>
      </c>
      <c r="D47" s="41"/>
      <c r="E47" s="41"/>
    </row>
    <row r="48" spans="1:5" ht="19.5" customHeight="1">
      <c r="A48" s="39" t="s">
        <v>427</v>
      </c>
      <c r="B48" s="40" t="s">
        <v>428</v>
      </c>
      <c r="C48" s="41">
        <f t="shared" si="0"/>
        <v>0</v>
      </c>
      <c r="D48" s="41"/>
      <c r="E48" s="41"/>
    </row>
    <row r="49" spans="1:5" ht="19.5" customHeight="1">
      <c r="A49" s="39" t="s">
        <v>429</v>
      </c>
      <c r="B49" s="40" t="s">
        <v>430</v>
      </c>
      <c r="C49" s="41">
        <f t="shared" si="0"/>
        <v>36.48</v>
      </c>
      <c r="D49" s="41">
        <f>D50</f>
        <v>36.48</v>
      </c>
      <c r="E49" s="41">
        <f>E50</f>
        <v>0</v>
      </c>
    </row>
    <row r="50" spans="1:5" ht="19.5" customHeight="1">
      <c r="A50" s="39" t="s">
        <v>431</v>
      </c>
      <c r="B50" s="40" t="s">
        <v>432</v>
      </c>
      <c r="C50" s="41">
        <f t="shared" si="0"/>
        <v>36.48</v>
      </c>
      <c r="D50" s="41">
        <v>36.48</v>
      </c>
      <c r="E50" s="41">
        <v>0</v>
      </c>
    </row>
    <row r="51" spans="1:5" s="21" customFormat="1" ht="19.5" customHeight="1">
      <c r="A51" s="38" t="s">
        <v>433</v>
      </c>
      <c r="B51" s="38" t="s">
        <v>336</v>
      </c>
      <c r="C51" s="35">
        <f t="shared" si="0"/>
        <v>90.19</v>
      </c>
      <c r="D51" s="35">
        <f>D52</f>
        <v>90.19</v>
      </c>
      <c r="E51" s="35">
        <f>E52</f>
        <v>0</v>
      </c>
    </row>
    <row r="52" spans="1:5" ht="19.5" customHeight="1">
      <c r="A52" s="40" t="s">
        <v>434</v>
      </c>
      <c r="B52" s="40" t="s">
        <v>435</v>
      </c>
      <c r="C52" s="41">
        <f t="shared" si="0"/>
        <v>90.19</v>
      </c>
      <c r="D52" s="41">
        <f>D53</f>
        <v>90.19</v>
      </c>
      <c r="E52" s="41">
        <f>E53</f>
        <v>0</v>
      </c>
    </row>
    <row r="53" spans="1:5" ht="19.5" customHeight="1">
      <c r="A53" s="40" t="s">
        <v>436</v>
      </c>
      <c r="B53" s="40" t="s">
        <v>437</v>
      </c>
      <c r="C53" s="41">
        <f t="shared" si="0"/>
        <v>90.19</v>
      </c>
      <c r="D53" s="41">
        <v>90.19</v>
      </c>
      <c r="E53" s="41">
        <v>0</v>
      </c>
    </row>
    <row r="54" spans="1:5" ht="19.5" customHeight="1">
      <c r="A54" s="104" t="s">
        <v>438</v>
      </c>
      <c r="B54" s="24"/>
      <c r="C54" s="24"/>
      <c r="D54" s="24"/>
      <c r="E54" s="24"/>
    </row>
    <row r="55" spans="1:5" ht="12.75" customHeight="1">
      <c r="A55" s="24"/>
      <c r="B55" s="24"/>
      <c r="C55" s="24"/>
      <c r="D55" s="24"/>
      <c r="E55" s="24"/>
    </row>
    <row r="56" spans="1:5" ht="12.75" customHeight="1">
      <c r="A56" s="24"/>
      <c r="B56" s="24"/>
      <c r="C56" s="24"/>
      <c r="D56" s="24"/>
      <c r="E56" s="24"/>
    </row>
    <row r="57" spans="1:5" ht="12.75" customHeight="1">
      <c r="A57" s="24"/>
      <c r="B57" s="24"/>
      <c r="C57" s="24"/>
      <c r="D57" s="24"/>
      <c r="E57" s="24"/>
    </row>
    <row r="58" spans="1:5" ht="12.75" customHeight="1">
      <c r="A58" s="24"/>
      <c r="B58" s="24"/>
      <c r="D58" s="24"/>
      <c r="E58" s="24"/>
    </row>
    <row r="59" spans="1:5" ht="12.75" customHeight="1">
      <c r="A59" s="24"/>
      <c r="B59" s="24"/>
      <c r="D59" s="24"/>
      <c r="E59" s="24"/>
    </row>
    <row r="60" s="24" customFormat="1" ht="12.75" customHeight="1"/>
    <row r="61" spans="1:2" ht="12.75" customHeight="1">
      <c r="A61" s="24"/>
      <c r="B61" s="24"/>
    </row>
    <row r="62" spans="1:4" ht="12.75" customHeight="1">
      <c r="A62" s="24"/>
      <c r="B62" s="24"/>
      <c r="D62" s="24"/>
    </row>
    <row r="63" spans="1:2" ht="12.75" customHeight="1">
      <c r="A63" s="24"/>
      <c r="B63" s="24"/>
    </row>
    <row r="64" spans="1:2" ht="12.75" customHeight="1">
      <c r="A64" s="24"/>
      <c r="B64" s="24"/>
    </row>
    <row r="65" spans="2:3" ht="12.75" customHeight="1">
      <c r="B65" s="24"/>
      <c r="C65" s="24"/>
    </row>
    <row r="67" ht="12.75" customHeight="1">
      <c r="A67" s="24"/>
    </row>
    <row r="69" ht="12.75" customHeight="1">
      <c r="B69" s="24"/>
    </row>
    <row r="70" ht="12.75" customHeight="1">
      <c r="B70" s="24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F14" sqref="E14:F14"/>
    </sheetView>
  </sheetViews>
  <sheetFormatPr defaultColWidth="6.875" defaultRowHeight="19.5" customHeight="1"/>
  <cols>
    <col min="1" max="1" width="14.50390625" style="22" customWidth="1"/>
    <col min="2" max="2" width="33.375" style="22" customWidth="1"/>
    <col min="3" max="5" width="20.625" style="22" customWidth="1"/>
    <col min="6" max="6" width="6.875" style="22" customWidth="1"/>
    <col min="7" max="7" width="17.125" style="22" bestFit="1" customWidth="1"/>
    <col min="8" max="16384" width="6.875" style="22" customWidth="1"/>
  </cols>
  <sheetData>
    <row r="1" spans="1:5" ht="19.5" customHeight="1">
      <c r="A1" s="23" t="s">
        <v>439</v>
      </c>
      <c r="E1" s="116"/>
    </row>
    <row r="2" spans="1:5" ht="44.25" customHeight="1">
      <c r="A2" s="178" t="s">
        <v>638</v>
      </c>
      <c r="B2" s="117"/>
      <c r="C2" s="117"/>
      <c r="D2" s="117"/>
      <c r="E2" s="117"/>
    </row>
    <row r="3" spans="1:5" ht="19.5" customHeight="1">
      <c r="A3" s="117"/>
      <c r="B3" s="117"/>
      <c r="C3" s="117"/>
      <c r="D3" s="117"/>
      <c r="E3" s="117"/>
    </row>
    <row r="4" spans="1:5" s="107" customFormat="1" ht="19.5" customHeight="1">
      <c r="A4" s="30"/>
      <c r="B4" s="29"/>
      <c r="C4" s="29"/>
      <c r="D4" s="29"/>
      <c r="E4" s="118" t="s">
        <v>312</v>
      </c>
    </row>
    <row r="5" spans="1:5" s="107" customFormat="1" ht="19.5" customHeight="1">
      <c r="A5" s="186" t="s">
        <v>440</v>
      </c>
      <c r="B5" s="186"/>
      <c r="C5" s="186" t="s">
        <v>646</v>
      </c>
      <c r="D5" s="186"/>
      <c r="E5" s="186"/>
    </row>
    <row r="6" spans="1:5" s="107" customFormat="1" ht="19.5" customHeight="1">
      <c r="A6" s="50" t="s">
        <v>346</v>
      </c>
      <c r="B6" s="50" t="s">
        <v>347</v>
      </c>
      <c r="C6" s="50" t="s">
        <v>317</v>
      </c>
      <c r="D6" s="50" t="s">
        <v>441</v>
      </c>
      <c r="E6" s="50" t="s">
        <v>442</v>
      </c>
    </row>
    <row r="7" spans="1:7" s="115" customFormat="1" ht="19.5" customHeight="1">
      <c r="A7" s="119" t="s">
        <v>443</v>
      </c>
      <c r="B7" s="120" t="s">
        <v>444</v>
      </c>
      <c r="C7" s="121">
        <f>D7+E7</f>
        <v>1942.2800000000004</v>
      </c>
      <c r="D7" s="121">
        <f>SUM(D8,D21,D50,D60)</f>
        <v>1882.8500000000004</v>
      </c>
      <c r="E7" s="121">
        <f>SUM(E8,E21,E50,E60)</f>
        <v>59.43</v>
      </c>
      <c r="G7" s="122">
        <f>'2 一般公共预算支出-无上年数'!D7-'3 一般公共预算财政基本支出'!C7</f>
        <v>0</v>
      </c>
    </row>
    <row r="8" spans="1:5" s="115" customFormat="1" ht="19.5" customHeight="1">
      <c r="A8" s="123" t="s">
        <v>445</v>
      </c>
      <c r="B8" s="43" t="s">
        <v>446</v>
      </c>
      <c r="C8" s="124">
        <f>D8+E8</f>
        <v>1602.8100000000004</v>
      </c>
      <c r="D8" s="124">
        <f>SUM(D9:D20)</f>
        <v>1602.8100000000004</v>
      </c>
      <c r="E8" s="124">
        <f>SUM(E9:E20)</f>
        <v>0</v>
      </c>
    </row>
    <row r="9" spans="1:8" s="107" customFormat="1" ht="19.5" customHeight="1">
      <c r="A9" s="125" t="s">
        <v>447</v>
      </c>
      <c r="B9" s="126" t="s">
        <v>448</v>
      </c>
      <c r="C9" s="127">
        <f aca="true" t="shared" si="0" ref="C9:C61">D9+E9</f>
        <v>392.34</v>
      </c>
      <c r="D9" s="56">
        <v>392.34</v>
      </c>
      <c r="E9" s="56"/>
      <c r="H9" s="94"/>
    </row>
    <row r="10" spans="1:5" s="107" customFormat="1" ht="19.5" customHeight="1">
      <c r="A10" s="125" t="s">
        <v>449</v>
      </c>
      <c r="B10" s="126" t="s">
        <v>450</v>
      </c>
      <c r="C10" s="127">
        <f t="shared" si="0"/>
        <v>14.26</v>
      </c>
      <c r="D10" s="56">
        <v>14.26</v>
      </c>
      <c r="E10" s="56"/>
    </row>
    <row r="11" spans="1:5" s="107" customFormat="1" ht="19.5" customHeight="1">
      <c r="A11" s="125" t="s">
        <v>451</v>
      </c>
      <c r="B11" s="126" t="s">
        <v>452</v>
      </c>
      <c r="C11" s="127">
        <f t="shared" si="0"/>
        <v>0</v>
      </c>
      <c r="D11" s="56"/>
      <c r="E11" s="56"/>
    </row>
    <row r="12" spans="1:5" s="107" customFormat="1" ht="19.5" customHeight="1">
      <c r="A12" s="125" t="s">
        <v>453</v>
      </c>
      <c r="B12" s="126" t="s">
        <v>454</v>
      </c>
      <c r="C12" s="127">
        <f t="shared" si="0"/>
        <v>780.59</v>
      </c>
      <c r="D12" s="56">
        <v>780.59</v>
      </c>
      <c r="E12" s="56"/>
    </row>
    <row r="13" spans="1:7" s="107" customFormat="1" ht="19.5" customHeight="1">
      <c r="A13" s="125" t="s">
        <v>455</v>
      </c>
      <c r="B13" s="126" t="s">
        <v>456</v>
      </c>
      <c r="C13" s="127">
        <f t="shared" si="0"/>
        <v>120.25</v>
      </c>
      <c r="D13" s="56">
        <v>120.25</v>
      </c>
      <c r="E13" s="56"/>
      <c r="G13" s="94"/>
    </row>
    <row r="14" spans="1:8" s="107" customFormat="1" ht="19.5" customHeight="1">
      <c r="A14" s="125" t="s">
        <v>457</v>
      </c>
      <c r="B14" s="126" t="s">
        <v>458</v>
      </c>
      <c r="C14" s="127">
        <f t="shared" si="0"/>
        <v>60.13</v>
      </c>
      <c r="D14" s="56">
        <v>60.13</v>
      </c>
      <c r="E14" s="56"/>
      <c r="H14" s="94"/>
    </row>
    <row r="15" spans="1:8" s="107" customFormat="1" ht="19.5" customHeight="1">
      <c r="A15" s="125" t="s">
        <v>459</v>
      </c>
      <c r="B15" s="126" t="s">
        <v>460</v>
      </c>
      <c r="C15" s="127">
        <f t="shared" si="0"/>
        <v>81.88</v>
      </c>
      <c r="D15" s="56">
        <v>81.88</v>
      </c>
      <c r="E15" s="56"/>
      <c r="H15" s="94"/>
    </row>
    <row r="16" spans="1:8" s="107" customFormat="1" ht="19.5" customHeight="1">
      <c r="A16" s="125" t="s">
        <v>461</v>
      </c>
      <c r="B16" s="126" t="s">
        <v>462</v>
      </c>
      <c r="C16" s="127">
        <f t="shared" si="0"/>
        <v>0</v>
      </c>
      <c r="D16" s="56"/>
      <c r="E16" s="56"/>
      <c r="H16" s="94"/>
    </row>
    <row r="17" spans="1:8" s="107" customFormat="1" ht="19.5" customHeight="1">
      <c r="A17" s="125" t="s">
        <v>463</v>
      </c>
      <c r="B17" s="126" t="s">
        <v>464</v>
      </c>
      <c r="C17" s="127">
        <f t="shared" si="0"/>
        <v>19.21</v>
      </c>
      <c r="D17" s="56">
        <v>19.21</v>
      </c>
      <c r="E17" s="56"/>
      <c r="H17" s="94"/>
    </row>
    <row r="18" spans="1:8" s="107" customFormat="1" ht="19.5" customHeight="1">
      <c r="A18" s="125" t="s">
        <v>465</v>
      </c>
      <c r="B18" s="126" t="s">
        <v>466</v>
      </c>
      <c r="C18" s="127">
        <f t="shared" si="0"/>
        <v>90.19</v>
      </c>
      <c r="D18" s="56">
        <v>90.19</v>
      </c>
      <c r="E18" s="56"/>
      <c r="H18" s="94"/>
    </row>
    <row r="19" spans="1:8" s="107" customFormat="1" ht="19.5" customHeight="1">
      <c r="A19" s="125" t="s">
        <v>467</v>
      </c>
      <c r="B19" s="126" t="s">
        <v>468</v>
      </c>
      <c r="C19" s="127">
        <f t="shared" si="0"/>
        <v>14.08</v>
      </c>
      <c r="D19" s="56">
        <v>14.08</v>
      </c>
      <c r="E19" s="56"/>
      <c r="F19" s="94"/>
      <c r="H19" s="94"/>
    </row>
    <row r="20" spans="1:8" s="107" customFormat="1" ht="19.5" customHeight="1">
      <c r="A20" s="125" t="s">
        <v>469</v>
      </c>
      <c r="B20" s="126" t="s">
        <v>470</v>
      </c>
      <c r="C20" s="127">
        <f t="shared" si="0"/>
        <v>29.88</v>
      </c>
      <c r="D20" s="56">
        <v>29.88</v>
      </c>
      <c r="E20" s="56"/>
      <c r="H20" s="94"/>
    </row>
    <row r="21" spans="1:5" s="115" customFormat="1" ht="19.5" customHeight="1">
      <c r="A21" s="123" t="s">
        <v>471</v>
      </c>
      <c r="B21" s="43" t="s">
        <v>472</v>
      </c>
      <c r="C21" s="124">
        <f t="shared" si="0"/>
        <v>57.93</v>
      </c>
      <c r="D21" s="124">
        <f>SUM(D22:D49)</f>
        <v>0</v>
      </c>
      <c r="E21" s="124">
        <f>SUM(E22:E49)</f>
        <v>57.93</v>
      </c>
    </row>
    <row r="22" spans="1:11" s="107" customFormat="1" ht="19.5" customHeight="1">
      <c r="A22" s="125" t="s">
        <v>473</v>
      </c>
      <c r="B22" s="85" t="s">
        <v>474</v>
      </c>
      <c r="C22" s="127">
        <f t="shared" si="0"/>
        <v>2.12</v>
      </c>
      <c r="D22" s="56"/>
      <c r="E22" s="56">
        <f>2.06+0.06</f>
        <v>2.12</v>
      </c>
      <c r="K22" s="94"/>
    </row>
    <row r="23" spans="1:5" s="107" customFormat="1" ht="19.5" customHeight="1">
      <c r="A23" s="125" t="s">
        <v>475</v>
      </c>
      <c r="B23" s="128" t="s">
        <v>476</v>
      </c>
      <c r="C23" s="127">
        <f t="shared" si="0"/>
        <v>0</v>
      </c>
      <c r="D23" s="56"/>
      <c r="E23" s="56"/>
    </row>
    <row r="24" spans="1:7" s="107" customFormat="1" ht="19.5" customHeight="1">
      <c r="A24" s="125" t="s">
        <v>477</v>
      </c>
      <c r="B24" s="128" t="s">
        <v>478</v>
      </c>
      <c r="C24" s="127">
        <f t="shared" si="0"/>
        <v>0</v>
      </c>
      <c r="D24" s="56"/>
      <c r="E24" s="56"/>
      <c r="G24" s="94"/>
    </row>
    <row r="25" spans="1:5" s="107" customFormat="1" ht="19.5" customHeight="1">
      <c r="A25" s="125" t="s">
        <v>479</v>
      </c>
      <c r="B25" s="128" t="s">
        <v>480</v>
      </c>
      <c r="C25" s="127">
        <f t="shared" si="0"/>
        <v>0</v>
      </c>
      <c r="D25" s="56"/>
      <c r="E25" s="56"/>
    </row>
    <row r="26" spans="1:5" s="107" customFormat="1" ht="19.5" customHeight="1">
      <c r="A26" s="125" t="s">
        <v>481</v>
      </c>
      <c r="B26" s="128" t="s">
        <v>482</v>
      </c>
      <c r="C26" s="127">
        <f t="shared" si="0"/>
        <v>0.05</v>
      </c>
      <c r="D26" s="56"/>
      <c r="E26" s="56">
        <v>0.05</v>
      </c>
    </row>
    <row r="27" spans="1:9" s="107" customFormat="1" ht="19.5" customHeight="1">
      <c r="A27" s="125" t="s">
        <v>483</v>
      </c>
      <c r="B27" s="128" t="s">
        <v>484</v>
      </c>
      <c r="C27" s="127">
        <f t="shared" si="0"/>
        <v>0.6</v>
      </c>
      <c r="D27" s="56"/>
      <c r="E27" s="56">
        <v>0.6</v>
      </c>
      <c r="F27" s="94"/>
      <c r="I27" s="94"/>
    </row>
    <row r="28" spans="1:5" s="107" customFormat="1" ht="19.5" customHeight="1">
      <c r="A28" s="125" t="s">
        <v>485</v>
      </c>
      <c r="B28" s="128" t="s">
        <v>486</v>
      </c>
      <c r="C28" s="127">
        <f t="shared" si="0"/>
        <v>0.05</v>
      </c>
      <c r="D28" s="56"/>
      <c r="E28" s="56">
        <v>0.05</v>
      </c>
    </row>
    <row r="29" spans="1:5" s="107" customFormat="1" ht="19.5" customHeight="1">
      <c r="A29" s="125" t="s">
        <v>487</v>
      </c>
      <c r="B29" s="128" t="s">
        <v>488</v>
      </c>
      <c r="C29" s="127">
        <f t="shared" si="0"/>
        <v>0</v>
      </c>
      <c r="D29" s="56"/>
      <c r="E29" s="56"/>
    </row>
    <row r="30" spans="1:5" s="107" customFormat="1" ht="19.5" customHeight="1">
      <c r="A30" s="125" t="s">
        <v>489</v>
      </c>
      <c r="B30" s="128" t="s">
        <v>490</v>
      </c>
      <c r="C30" s="127">
        <f t="shared" si="0"/>
        <v>0.2</v>
      </c>
      <c r="D30" s="56"/>
      <c r="E30" s="56">
        <v>0.2</v>
      </c>
    </row>
    <row r="31" spans="1:5" s="107" customFormat="1" ht="19.5" customHeight="1">
      <c r="A31" s="125" t="s">
        <v>491</v>
      </c>
      <c r="B31" s="85" t="s">
        <v>492</v>
      </c>
      <c r="C31" s="127">
        <f t="shared" si="0"/>
        <v>3</v>
      </c>
      <c r="D31" s="56"/>
      <c r="E31" s="56">
        <v>3</v>
      </c>
    </row>
    <row r="32" spans="1:13" s="107" customFormat="1" ht="19.5" customHeight="1">
      <c r="A32" s="125" t="s">
        <v>493</v>
      </c>
      <c r="B32" s="85" t="s">
        <v>494</v>
      </c>
      <c r="C32" s="127">
        <f t="shared" si="0"/>
        <v>0</v>
      </c>
      <c r="D32" s="56"/>
      <c r="E32" s="56"/>
      <c r="M32" s="94"/>
    </row>
    <row r="33" spans="1:8" s="107" customFormat="1" ht="19.5" customHeight="1">
      <c r="A33" s="125" t="s">
        <v>495</v>
      </c>
      <c r="B33" s="128" t="s">
        <v>496</v>
      </c>
      <c r="C33" s="127">
        <f t="shared" si="0"/>
        <v>1.5</v>
      </c>
      <c r="D33" s="56"/>
      <c r="E33" s="56">
        <v>1.5</v>
      </c>
      <c r="H33" s="94"/>
    </row>
    <row r="34" spans="1:6" s="107" customFormat="1" ht="19.5" customHeight="1">
      <c r="A34" s="125" t="s">
        <v>497</v>
      </c>
      <c r="B34" s="128" t="s">
        <v>498</v>
      </c>
      <c r="C34" s="127">
        <f t="shared" si="0"/>
        <v>0</v>
      </c>
      <c r="D34" s="56"/>
      <c r="E34" s="56"/>
      <c r="F34" s="94"/>
    </row>
    <row r="35" spans="1:7" s="107" customFormat="1" ht="19.5" customHeight="1">
      <c r="A35" s="125" t="s">
        <v>499</v>
      </c>
      <c r="B35" s="128" t="s">
        <v>500</v>
      </c>
      <c r="C35" s="127">
        <f t="shared" si="0"/>
        <v>0.1</v>
      </c>
      <c r="D35" s="56"/>
      <c r="E35" s="56">
        <v>0.1</v>
      </c>
      <c r="F35" s="94"/>
      <c r="G35" s="94"/>
    </row>
    <row r="36" spans="1:5" s="107" customFormat="1" ht="19.5" customHeight="1">
      <c r="A36" s="125" t="s">
        <v>501</v>
      </c>
      <c r="B36" s="128" t="s">
        <v>502</v>
      </c>
      <c r="C36" s="127">
        <f t="shared" si="0"/>
        <v>11.67</v>
      </c>
      <c r="D36" s="56"/>
      <c r="E36" s="56">
        <f>11.27+0.4</f>
        <v>11.67</v>
      </c>
    </row>
    <row r="37" spans="1:6" s="107" customFormat="1" ht="19.5" customHeight="1">
      <c r="A37" s="125" t="s">
        <v>503</v>
      </c>
      <c r="B37" s="128" t="s">
        <v>504</v>
      </c>
      <c r="C37" s="127">
        <f t="shared" si="0"/>
        <v>0</v>
      </c>
      <c r="D37" s="56"/>
      <c r="E37" s="56"/>
      <c r="F37" s="94"/>
    </row>
    <row r="38" spans="1:5" s="107" customFormat="1" ht="19.5" customHeight="1">
      <c r="A38" s="125" t="s">
        <v>505</v>
      </c>
      <c r="B38" s="128" t="s">
        <v>506</v>
      </c>
      <c r="C38" s="127">
        <f t="shared" si="0"/>
        <v>0.2</v>
      </c>
      <c r="D38" s="56"/>
      <c r="E38" s="56">
        <v>0.2</v>
      </c>
    </row>
    <row r="39" spans="1:5" s="107" customFormat="1" ht="19.5" customHeight="1">
      <c r="A39" s="125" t="s">
        <v>507</v>
      </c>
      <c r="B39" s="128" t="s">
        <v>508</v>
      </c>
      <c r="C39" s="127">
        <f t="shared" si="0"/>
        <v>0</v>
      </c>
      <c r="D39" s="56"/>
      <c r="E39" s="56"/>
    </row>
    <row r="40" spans="1:5" s="107" customFormat="1" ht="19.5" customHeight="1">
      <c r="A40" s="125" t="s">
        <v>509</v>
      </c>
      <c r="B40" s="128" t="s">
        <v>510</v>
      </c>
      <c r="C40" s="127">
        <f t="shared" si="0"/>
        <v>0</v>
      </c>
      <c r="D40" s="56"/>
      <c r="E40" s="56"/>
    </row>
    <row r="41" spans="1:5" s="107" customFormat="1" ht="19.5" customHeight="1">
      <c r="A41" s="125" t="s">
        <v>511</v>
      </c>
      <c r="B41" s="128" t="s">
        <v>512</v>
      </c>
      <c r="C41" s="127">
        <f t="shared" si="0"/>
        <v>0</v>
      </c>
      <c r="D41" s="56"/>
      <c r="E41" s="56"/>
    </row>
    <row r="42" spans="1:16" s="107" customFormat="1" ht="19.5" customHeight="1">
      <c r="A42" s="125" t="s">
        <v>513</v>
      </c>
      <c r="B42" s="128" t="s">
        <v>514</v>
      </c>
      <c r="C42" s="127">
        <f t="shared" si="0"/>
        <v>0.2</v>
      </c>
      <c r="D42" s="56"/>
      <c r="E42" s="56">
        <v>0.2</v>
      </c>
      <c r="G42" s="94"/>
      <c r="P42" s="94"/>
    </row>
    <row r="43" spans="1:5" s="107" customFormat="1" ht="19.5" customHeight="1">
      <c r="A43" s="125" t="s">
        <v>515</v>
      </c>
      <c r="B43" s="128" t="s">
        <v>516</v>
      </c>
      <c r="C43" s="127">
        <f t="shared" si="0"/>
        <v>0</v>
      </c>
      <c r="D43" s="56"/>
      <c r="E43" s="56"/>
    </row>
    <row r="44" spans="1:6" s="107" customFormat="1" ht="19.5" customHeight="1">
      <c r="A44" s="125" t="s">
        <v>517</v>
      </c>
      <c r="B44" s="85" t="s">
        <v>518</v>
      </c>
      <c r="C44" s="127">
        <f t="shared" si="0"/>
        <v>15.03</v>
      </c>
      <c r="D44" s="56"/>
      <c r="E44" s="56">
        <f>6.01+9.02</f>
        <v>15.03</v>
      </c>
      <c r="F44" s="94"/>
    </row>
    <row r="45" spans="1:5" s="107" customFormat="1" ht="19.5" customHeight="1">
      <c r="A45" s="125" t="s">
        <v>519</v>
      </c>
      <c r="B45" s="128" t="s">
        <v>520</v>
      </c>
      <c r="C45" s="127">
        <f t="shared" si="0"/>
        <v>23.21</v>
      </c>
      <c r="D45" s="56"/>
      <c r="E45" s="56">
        <f>11.77+11.44</f>
        <v>23.21</v>
      </c>
    </row>
    <row r="46" spans="1:13" s="107" customFormat="1" ht="19.5" customHeight="1">
      <c r="A46" s="125" t="s">
        <v>521</v>
      </c>
      <c r="B46" s="128" t="s">
        <v>522</v>
      </c>
      <c r="C46" s="127">
        <f t="shared" si="0"/>
        <v>0</v>
      </c>
      <c r="D46" s="56"/>
      <c r="E46" s="56"/>
      <c r="F46" s="94"/>
      <c r="M46" s="94"/>
    </row>
    <row r="47" spans="1:13" s="107" customFormat="1" ht="19.5" customHeight="1">
      <c r="A47" s="125" t="s">
        <v>523</v>
      </c>
      <c r="B47" s="128" t="s">
        <v>524</v>
      </c>
      <c r="C47" s="127">
        <f t="shared" si="0"/>
        <v>0</v>
      </c>
      <c r="D47" s="56"/>
      <c r="E47" s="56"/>
      <c r="M47" s="94"/>
    </row>
    <row r="48" spans="1:7" s="107" customFormat="1" ht="19.5" customHeight="1">
      <c r="A48" s="125" t="s">
        <v>525</v>
      </c>
      <c r="B48" s="128" t="s">
        <v>526</v>
      </c>
      <c r="C48" s="127">
        <f t="shared" si="0"/>
        <v>0</v>
      </c>
      <c r="D48" s="56"/>
      <c r="E48" s="56"/>
      <c r="G48" s="94"/>
    </row>
    <row r="49" spans="1:6" s="107" customFormat="1" ht="19.5" customHeight="1">
      <c r="A49" s="125" t="s">
        <v>527</v>
      </c>
      <c r="B49" s="128" t="s">
        <v>528</v>
      </c>
      <c r="C49" s="127">
        <f t="shared" si="0"/>
        <v>0</v>
      </c>
      <c r="D49" s="56"/>
      <c r="E49" s="56"/>
      <c r="F49" s="94"/>
    </row>
    <row r="50" spans="1:5" s="115" customFormat="1" ht="19.5" customHeight="1">
      <c r="A50" s="123" t="s">
        <v>529</v>
      </c>
      <c r="B50" s="43" t="s">
        <v>530</v>
      </c>
      <c r="C50" s="124">
        <f t="shared" si="0"/>
        <v>280.04</v>
      </c>
      <c r="D50" s="124">
        <f>SUM(D51:D59)</f>
        <v>280.04</v>
      </c>
      <c r="E50" s="124">
        <f>SUM(E51:E59)</f>
        <v>0</v>
      </c>
    </row>
    <row r="51" spans="1:5" s="107" customFormat="1" ht="19.5" customHeight="1">
      <c r="A51" s="125" t="s">
        <v>531</v>
      </c>
      <c r="B51" s="126" t="s">
        <v>532</v>
      </c>
      <c r="C51" s="124">
        <f t="shared" si="0"/>
        <v>0</v>
      </c>
      <c r="D51" s="127"/>
      <c r="E51" s="56"/>
    </row>
    <row r="52" spans="1:7" s="107" customFormat="1" ht="19.5" customHeight="1">
      <c r="A52" s="125" t="s">
        <v>533</v>
      </c>
      <c r="B52" s="126" t="s">
        <v>534</v>
      </c>
      <c r="C52" s="127">
        <f t="shared" si="0"/>
        <v>0</v>
      </c>
      <c r="D52" s="127">
        <v>0</v>
      </c>
      <c r="E52" s="56"/>
      <c r="F52" s="94"/>
      <c r="G52" s="94"/>
    </row>
    <row r="53" spans="1:5" s="107" customFormat="1" ht="19.5" customHeight="1">
      <c r="A53" s="125" t="s">
        <v>535</v>
      </c>
      <c r="B53" s="128" t="s">
        <v>536</v>
      </c>
      <c r="C53" s="127">
        <f t="shared" si="0"/>
        <v>0</v>
      </c>
      <c r="D53" s="127"/>
      <c r="E53" s="56"/>
    </row>
    <row r="54" spans="1:5" s="107" customFormat="1" ht="19.5" customHeight="1">
      <c r="A54" s="125" t="s">
        <v>537</v>
      </c>
      <c r="B54" s="128" t="s">
        <v>538</v>
      </c>
      <c r="C54" s="127">
        <f t="shared" si="0"/>
        <v>0</v>
      </c>
      <c r="D54" s="127"/>
      <c r="E54" s="56"/>
    </row>
    <row r="55" spans="1:5" s="107" customFormat="1" ht="19.5" customHeight="1">
      <c r="A55" s="125" t="s">
        <v>539</v>
      </c>
      <c r="B55" s="128" t="s">
        <v>468</v>
      </c>
      <c r="C55" s="127">
        <f t="shared" si="0"/>
        <v>22.4</v>
      </c>
      <c r="D55" s="127">
        <v>22.4</v>
      </c>
      <c r="E55" s="56"/>
    </row>
    <row r="56" spans="1:5" s="107" customFormat="1" ht="19.5" customHeight="1">
      <c r="A56" s="125" t="s">
        <v>540</v>
      </c>
      <c r="B56" s="128" t="s">
        <v>541</v>
      </c>
      <c r="C56" s="127">
        <f t="shared" si="0"/>
        <v>0</v>
      </c>
      <c r="D56" s="127"/>
      <c r="E56" s="56"/>
    </row>
    <row r="57" spans="1:5" s="107" customFormat="1" ht="19.5" customHeight="1">
      <c r="A57" s="125" t="s">
        <v>542</v>
      </c>
      <c r="B57" s="128" t="s">
        <v>543</v>
      </c>
      <c r="C57" s="127">
        <f t="shared" si="0"/>
        <v>0.04</v>
      </c>
      <c r="D57" s="127">
        <v>0.04</v>
      </c>
      <c r="E57" s="56"/>
    </row>
    <row r="58" spans="1:5" ht="19.5" customHeight="1">
      <c r="A58" s="125" t="s">
        <v>544</v>
      </c>
      <c r="B58" s="128" t="s">
        <v>545</v>
      </c>
      <c r="C58" s="127">
        <f t="shared" si="0"/>
        <v>0</v>
      </c>
      <c r="D58" s="127"/>
      <c r="E58" s="56"/>
    </row>
    <row r="59" spans="1:11" ht="19.5" customHeight="1">
      <c r="A59" s="125" t="s">
        <v>546</v>
      </c>
      <c r="B59" s="128" t="s">
        <v>547</v>
      </c>
      <c r="C59" s="127">
        <f t="shared" si="0"/>
        <v>257.6</v>
      </c>
      <c r="D59" s="127">
        <v>257.6</v>
      </c>
      <c r="E59" s="56"/>
      <c r="K59" s="24"/>
    </row>
    <row r="60" spans="1:5" s="21" customFormat="1" ht="19.5" customHeight="1">
      <c r="A60" s="123" t="s">
        <v>548</v>
      </c>
      <c r="B60" s="129" t="s">
        <v>549</v>
      </c>
      <c r="C60" s="124">
        <f t="shared" si="0"/>
        <v>1.5</v>
      </c>
      <c r="D60" s="59">
        <f>D61</f>
        <v>0</v>
      </c>
      <c r="E60" s="124">
        <f>E61</f>
        <v>1.5</v>
      </c>
    </row>
    <row r="61" spans="1:5" ht="19.5" customHeight="1">
      <c r="A61" s="125" t="s">
        <v>550</v>
      </c>
      <c r="B61" s="128" t="s">
        <v>551</v>
      </c>
      <c r="C61" s="127">
        <f t="shared" si="0"/>
        <v>1.5</v>
      </c>
      <c r="D61" s="60"/>
      <c r="E61" s="127">
        <v>1.5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R21" sqref="R21"/>
    </sheetView>
  </sheetViews>
  <sheetFormatPr defaultColWidth="6.875" defaultRowHeight="12.75" customHeight="1"/>
  <cols>
    <col min="1" max="6" width="11.625" style="22" hidden="1" customWidth="1"/>
    <col min="7" max="7" width="18.00390625" style="22" customWidth="1"/>
    <col min="8" max="8" width="19.00390625" style="22" customWidth="1"/>
    <col min="9" max="9" width="17.25390625" style="22" customWidth="1"/>
    <col min="10" max="10" width="18.75390625" style="22" customWidth="1"/>
    <col min="11" max="11" width="18.375" style="22" customWidth="1"/>
    <col min="12" max="12" width="19.375" style="22" customWidth="1"/>
    <col min="13" max="16384" width="6.875" style="22" customWidth="1"/>
  </cols>
  <sheetData>
    <row r="1" spans="1:12" ht="19.5" customHeight="1">
      <c r="A1" s="23" t="s">
        <v>552</v>
      </c>
      <c r="G1" s="105" t="s">
        <v>552</v>
      </c>
      <c r="L1" s="112"/>
    </row>
    <row r="2" spans="1:12" ht="42" customHeight="1">
      <c r="A2" s="96" t="s">
        <v>553</v>
      </c>
      <c r="B2" s="97"/>
      <c r="C2" s="97"/>
      <c r="D2" s="97"/>
      <c r="E2" s="97"/>
      <c r="F2" s="97"/>
      <c r="G2" s="96" t="s">
        <v>639</v>
      </c>
      <c r="H2" s="97"/>
      <c r="I2" s="97"/>
      <c r="J2" s="97"/>
      <c r="K2" s="97"/>
      <c r="L2" s="97"/>
    </row>
    <row r="3" spans="1:12" ht="19.5" customHeight="1">
      <c r="A3" s="10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9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1" t="s">
        <v>312</v>
      </c>
    </row>
    <row r="5" spans="1:12" ht="27.75" customHeight="1">
      <c r="A5" s="186" t="s">
        <v>554</v>
      </c>
      <c r="B5" s="186"/>
      <c r="C5" s="186"/>
      <c r="D5" s="186"/>
      <c r="E5" s="186"/>
      <c r="F5" s="187"/>
      <c r="G5" s="186" t="s">
        <v>345</v>
      </c>
      <c r="H5" s="186"/>
      <c r="I5" s="186"/>
      <c r="J5" s="186"/>
      <c r="K5" s="186"/>
      <c r="L5" s="186"/>
    </row>
    <row r="6" spans="1:12" ht="25.5" customHeight="1">
      <c r="A6" s="188" t="s">
        <v>317</v>
      </c>
      <c r="B6" s="190" t="s">
        <v>555</v>
      </c>
      <c r="C6" s="188" t="s">
        <v>556</v>
      </c>
      <c r="D6" s="188"/>
      <c r="E6" s="188"/>
      <c r="F6" s="192" t="s">
        <v>557</v>
      </c>
      <c r="G6" s="186" t="s">
        <v>317</v>
      </c>
      <c r="H6" s="193" t="s">
        <v>555</v>
      </c>
      <c r="I6" s="186" t="s">
        <v>556</v>
      </c>
      <c r="J6" s="186"/>
      <c r="K6" s="186"/>
      <c r="L6" s="186" t="s">
        <v>557</v>
      </c>
    </row>
    <row r="7" spans="1:12" ht="28.5" customHeight="1">
      <c r="A7" s="189"/>
      <c r="B7" s="191"/>
      <c r="C7" s="101" t="s">
        <v>348</v>
      </c>
      <c r="D7" s="108" t="s">
        <v>558</v>
      </c>
      <c r="E7" s="108" t="s">
        <v>559</v>
      </c>
      <c r="F7" s="189"/>
      <c r="G7" s="186"/>
      <c r="H7" s="193"/>
      <c r="I7" s="50" t="s">
        <v>348</v>
      </c>
      <c r="J7" s="17" t="s">
        <v>558</v>
      </c>
      <c r="K7" s="17" t="s">
        <v>559</v>
      </c>
      <c r="L7" s="186"/>
    </row>
    <row r="8" spans="1:12" ht="28.5" customHeight="1">
      <c r="A8" s="109"/>
      <c r="B8" s="109"/>
      <c r="C8" s="109"/>
      <c r="D8" s="109"/>
      <c r="E8" s="109"/>
      <c r="F8" s="110"/>
      <c r="G8" s="111">
        <f>I8+L8</f>
        <v>0</v>
      </c>
      <c r="H8" s="55"/>
      <c r="I8" s="113">
        <f>K8</f>
        <v>0</v>
      </c>
      <c r="J8" s="114"/>
      <c r="K8" s="111"/>
      <c r="L8" s="55"/>
    </row>
    <row r="9" spans="2:12" ht="22.5" customHeight="1">
      <c r="B9" s="24"/>
      <c r="G9" s="24"/>
      <c r="H9" s="24"/>
      <c r="I9" s="24"/>
      <c r="J9" s="24"/>
      <c r="K9" s="24"/>
      <c r="L9" s="24"/>
    </row>
    <row r="10" spans="7:12" ht="12.75" customHeight="1">
      <c r="G10" s="24"/>
      <c r="H10" s="24"/>
      <c r="I10" s="24"/>
      <c r="J10" s="24"/>
      <c r="K10" s="24"/>
      <c r="L10" s="24"/>
    </row>
    <row r="11" spans="7:12" ht="12.75" customHeight="1">
      <c r="G11" s="24"/>
      <c r="H11" s="24"/>
      <c r="I11" s="24"/>
      <c r="J11" s="24"/>
      <c r="K11" s="24"/>
      <c r="L11" s="24"/>
    </row>
    <row r="12" spans="7:12" ht="12.75" customHeight="1">
      <c r="G12" s="24"/>
      <c r="H12" s="24"/>
      <c r="I12" s="24"/>
      <c r="L12" s="24"/>
    </row>
    <row r="13" spans="6:11" ht="12.75" customHeight="1">
      <c r="F13" s="24"/>
      <c r="G13" s="24"/>
      <c r="H13" s="24"/>
      <c r="I13" s="24"/>
      <c r="J13" s="24"/>
      <c r="K13" s="24"/>
    </row>
    <row r="14" spans="4:9" ht="12.75" customHeight="1">
      <c r="D14" s="24"/>
      <c r="G14" s="24"/>
      <c r="H14" s="24"/>
      <c r="I14" s="24"/>
    </row>
    <row r="15" ht="12.75" customHeight="1">
      <c r="J15" s="24"/>
    </row>
    <row r="16" spans="11:12" ht="12.75" customHeight="1">
      <c r="K16" s="24"/>
      <c r="L16" s="24"/>
    </row>
    <row r="20" ht="12.75" customHeight="1">
      <c r="H20" s="2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8" sqref="B18"/>
    </sheetView>
  </sheetViews>
  <sheetFormatPr defaultColWidth="6.875" defaultRowHeight="12.75" customHeight="1"/>
  <cols>
    <col min="1" max="1" width="19.50390625" style="22" customWidth="1"/>
    <col min="2" max="2" width="52.50390625" style="22" customWidth="1"/>
    <col min="3" max="5" width="18.25390625" style="22" customWidth="1"/>
    <col min="6" max="16384" width="6.875" style="22" customWidth="1"/>
  </cols>
  <sheetData>
    <row r="1" spans="1:5" ht="19.5" customHeight="1">
      <c r="A1" s="23" t="s">
        <v>560</v>
      </c>
      <c r="E1" s="95"/>
    </row>
    <row r="2" spans="1:5" ht="42.75" customHeight="1">
      <c r="A2" s="96" t="s">
        <v>640</v>
      </c>
      <c r="B2" s="97"/>
      <c r="C2" s="97"/>
      <c r="D2" s="97"/>
      <c r="E2" s="97"/>
    </row>
    <row r="3" spans="1:5" ht="19.5" customHeight="1">
      <c r="A3" s="97"/>
      <c r="B3" s="97"/>
      <c r="C3" s="97"/>
      <c r="D3" s="97"/>
      <c r="E3" s="97"/>
    </row>
    <row r="4" spans="1:5" ht="19.5" customHeight="1">
      <c r="A4" s="98"/>
      <c r="B4" s="99"/>
      <c r="C4" s="99"/>
      <c r="D4" s="99"/>
      <c r="E4" s="100" t="s">
        <v>312</v>
      </c>
    </row>
    <row r="5" spans="1:5" ht="19.5" customHeight="1">
      <c r="A5" s="186" t="s">
        <v>346</v>
      </c>
      <c r="B5" s="187" t="s">
        <v>347</v>
      </c>
      <c r="C5" s="186" t="s">
        <v>561</v>
      </c>
      <c r="D5" s="186"/>
      <c r="E5" s="186"/>
    </row>
    <row r="6" spans="1:5" ht="19.5" customHeight="1">
      <c r="A6" s="189"/>
      <c r="B6" s="189"/>
      <c r="C6" s="101" t="s">
        <v>317</v>
      </c>
      <c r="D6" s="101" t="s">
        <v>349</v>
      </c>
      <c r="E6" s="101" t="s">
        <v>350</v>
      </c>
    </row>
    <row r="7" spans="1:5" ht="19.5" customHeight="1">
      <c r="A7" s="102"/>
      <c r="B7" s="103"/>
      <c r="C7" s="57"/>
      <c r="D7" s="58"/>
      <c r="E7" s="56"/>
    </row>
    <row r="8" spans="1:5" ht="20.25" customHeight="1">
      <c r="A8" s="104" t="s">
        <v>562</v>
      </c>
      <c r="B8" s="24"/>
      <c r="C8" s="24"/>
      <c r="D8" s="24"/>
      <c r="E8" s="24"/>
    </row>
    <row r="9" spans="1:5" ht="20.25" customHeight="1">
      <c r="A9" s="24"/>
      <c r="B9" s="24"/>
      <c r="C9" s="24"/>
      <c r="D9" s="24"/>
      <c r="E9" s="24"/>
    </row>
    <row r="10" spans="1:5" ht="12.75" customHeight="1">
      <c r="A10" s="24"/>
      <c r="B10" s="24"/>
      <c r="C10" s="24"/>
      <c r="E10" s="24"/>
    </row>
    <row r="11" spans="1:5" ht="12.75" customHeight="1">
      <c r="A11" s="24"/>
      <c r="B11" s="24"/>
      <c r="C11" s="24"/>
      <c r="D11" s="24"/>
      <c r="E11" s="24"/>
    </row>
    <row r="12" spans="1:5" ht="12.75" customHeight="1">
      <c r="A12" s="24"/>
      <c r="B12" s="24"/>
      <c r="C12" s="24"/>
      <c r="E12" s="24"/>
    </row>
    <row r="13" spans="1:5" ht="12.75" customHeight="1">
      <c r="A13" s="24"/>
      <c r="B13" s="24"/>
      <c r="D13" s="24"/>
      <c r="E13" s="24"/>
    </row>
    <row r="14" spans="1:5" ht="12.75" customHeight="1">
      <c r="A14" s="24"/>
      <c r="E14" s="24"/>
    </row>
    <row r="15" ht="12.75" customHeight="1">
      <c r="B15" s="24"/>
    </row>
    <row r="16" ht="12.75" customHeight="1">
      <c r="B16" s="24"/>
    </row>
    <row r="17" ht="12.75" customHeight="1">
      <c r="B17" s="24"/>
    </row>
    <row r="18" ht="12.75" customHeight="1">
      <c r="B18" s="24"/>
    </row>
    <row r="19" ht="12.75" customHeight="1">
      <c r="B19" s="24"/>
    </row>
    <row r="20" ht="12.75" customHeight="1">
      <c r="B20" s="24"/>
    </row>
    <row r="22" ht="12.75" customHeight="1">
      <c r="B22" s="24"/>
    </row>
    <row r="23" ht="12.75" customHeight="1">
      <c r="B23" s="24"/>
    </row>
    <row r="25" ht="12.75" customHeight="1">
      <c r="B25" s="24"/>
    </row>
    <row r="26" ht="12.75" customHeight="1">
      <c r="B26" s="24"/>
    </row>
    <row r="27" ht="12.75" customHeight="1">
      <c r="D27" s="2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2" customWidth="1"/>
    <col min="2" max="2" width="34.50390625" style="64" customWidth="1"/>
    <col min="3" max="3" width="34.50390625" style="22" customWidth="1"/>
    <col min="4" max="4" width="34.50390625" style="64" customWidth="1"/>
    <col min="5" max="159" width="6.75390625" style="22" customWidth="1"/>
    <col min="160" max="16384" width="6.875" style="22" customWidth="1"/>
  </cols>
  <sheetData>
    <row r="1" spans="1:251" ht="19.5" customHeight="1">
      <c r="A1" s="23" t="s">
        <v>563</v>
      </c>
      <c r="B1" s="65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ht="38.25" customHeight="1">
      <c r="A2" s="194" t="s">
        <v>641</v>
      </c>
      <c r="B2" s="194"/>
      <c r="C2" s="194"/>
      <c r="D2" s="194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ht="12.75" customHeight="1">
      <c r="A3" s="68"/>
      <c r="B3" s="69"/>
      <c r="C3" s="70"/>
      <c r="D3" s="69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ht="19.5" customHeight="1">
      <c r="A4" s="30"/>
      <c r="B4" s="71"/>
      <c r="C4" s="72"/>
      <c r="D4" s="31" t="s">
        <v>312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23.25" customHeight="1">
      <c r="A5" s="186" t="s">
        <v>313</v>
      </c>
      <c r="B5" s="186"/>
      <c r="C5" s="186" t="s">
        <v>314</v>
      </c>
      <c r="D5" s="18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ht="24" customHeight="1">
      <c r="A6" s="33" t="s">
        <v>315</v>
      </c>
      <c r="B6" s="36" t="s">
        <v>316</v>
      </c>
      <c r="C6" s="33" t="s">
        <v>315</v>
      </c>
      <c r="D6" s="33" t="s">
        <v>316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ht="19.5" customHeight="1">
      <c r="A7" s="239" t="s">
        <v>697</v>
      </c>
      <c r="B7" s="5">
        <v>1946.75</v>
      </c>
      <c r="C7" s="74" t="s">
        <v>324</v>
      </c>
      <c r="D7" s="75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ht="19.5" customHeight="1">
      <c r="A8" s="76" t="s">
        <v>564</v>
      </c>
      <c r="B8" s="55"/>
      <c r="C8" s="77" t="s">
        <v>326</v>
      </c>
      <c r="D8" s="78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ht="19.5" customHeight="1">
      <c r="A9" s="79" t="s">
        <v>565</v>
      </c>
      <c r="B9" s="73"/>
      <c r="C9" s="77" t="s">
        <v>328</v>
      </c>
      <c r="D9" s="147">
        <v>1288.78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ht="19.5" customHeight="1">
      <c r="A10" s="80" t="s">
        <v>566</v>
      </c>
      <c r="B10" s="81"/>
      <c r="C10" s="77" t="s">
        <v>330</v>
      </c>
      <c r="D10" s="147">
        <v>449.42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ht="19.5" customHeight="1">
      <c r="A11" s="80" t="s">
        <v>567</v>
      </c>
      <c r="B11" s="81"/>
      <c r="C11" s="77" t="s">
        <v>331</v>
      </c>
      <c r="D11" s="147">
        <v>118.36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ht="19.5" customHeight="1">
      <c r="A12" s="80" t="s">
        <v>568</v>
      </c>
      <c r="B12" s="55"/>
      <c r="C12" s="82" t="s">
        <v>332</v>
      </c>
      <c r="D12" s="147">
        <f>E12+F12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ht="19.5" customHeight="1">
      <c r="A13" s="80"/>
      <c r="B13" s="83"/>
      <c r="C13" s="82" t="s">
        <v>333</v>
      </c>
      <c r="D13" s="147">
        <f>E13+F13</f>
        <v>0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ht="19.5" customHeight="1">
      <c r="A14" s="80"/>
      <c r="B14" s="84"/>
      <c r="C14" s="77" t="s">
        <v>334</v>
      </c>
      <c r="D14" s="147">
        <f>E14+F14</f>
        <v>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ht="19.5" customHeight="1">
      <c r="A15" s="80"/>
      <c r="B15" s="84"/>
      <c r="C15" s="77" t="s">
        <v>335</v>
      </c>
      <c r="D15" s="147">
        <f>E15+F15</f>
        <v>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ht="19.5" customHeight="1">
      <c r="A16" s="80"/>
      <c r="B16" s="84"/>
      <c r="C16" s="77" t="s">
        <v>336</v>
      </c>
      <c r="D16" s="147">
        <v>90.19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ht="19.5" customHeight="1">
      <c r="A17" s="80"/>
      <c r="B17" s="84"/>
      <c r="C17" s="77" t="s">
        <v>337</v>
      </c>
      <c r="D17" s="78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ht="19.5" customHeight="1">
      <c r="A18" s="85"/>
      <c r="B18" s="84"/>
      <c r="C18" s="77" t="s">
        <v>338</v>
      </c>
      <c r="D18" s="78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ht="19.5" customHeight="1">
      <c r="A19" s="85"/>
      <c r="B19" s="84"/>
      <c r="C19" s="82" t="s">
        <v>339</v>
      </c>
      <c r="D19" s="78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ht="19.5" customHeight="1">
      <c r="A20" s="85"/>
      <c r="B20" s="84"/>
      <c r="C20" s="77"/>
      <c r="D20" s="78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ht="19.5" customHeight="1">
      <c r="A21" s="85"/>
      <c r="B21" s="84"/>
      <c r="C21" s="77"/>
      <c r="D21" s="78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ht="19.5" customHeight="1">
      <c r="A22" s="86"/>
      <c r="B22" s="84"/>
      <c r="C22" s="77"/>
      <c r="D22" s="78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ht="19.5" customHeight="1">
      <c r="A23" s="86"/>
      <c r="B23" s="84"/>
      <c r="C23" s="77"/>
      <c r="D23" s="78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ht="19.5" customHeight="1">
      <c r="A24" s="86"/>
      <c r="B24" s="84"/>
      <c r="C24" s="87"/>
      <c r="D24" s="8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ht="19.5" customHeight="1">
      <c r="A25" s="89" t="s">
        <v>569</v>
      </c>
      <c r="B25" s="90">
        <f>SUM(B7:B17)</f>
        <v>1946.75</v>
      </c>
      <c r="C25" s="91" t="s">
        <v>570</v>
      </c>
      <c r="D25" s="88">
        <f>SUM(D7:D24)</f>
        <v>1946.75</v>
      </c>
      <c r="F25" s="24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ht="19.5" customHeight="1">
      <c r="A26" s="80" t="s">
        <v>571</v>
      </c>
      <c r="B26" s="90"/>
      <c r="C26" s="77" t="s">
        <v>572</v>
      </c>
      <c r="D26" s="88"/>
      <c r="E26" s="24"/>
      <c r="F26" s="24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ht="19.5" customHeight="1">
      <c r="A27" s="80" t="s">
        <v>573</v>
      </c>
      <c r="B27" s="55">
        <v>0.0178</v>
      </c>
      <c r="C27" s="82"/>
      <c r="D27" s="88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5" ht="19.5" customHeight="1">
      <c r="A28" s="92" t="s">
        <v>574</v>
      </c>
      <c r="B28" s="93">
        <f>B25+B27</f>
        <v>1946.7678</v>
      </c>
      <c r="C28" s="87" t="s">
        <v>575</v>
      </c>
      <c r="D28" s="88">
        <f>D25+D26</f>
        <v>1946.75</v>
      </c>
      <c r="E28" s="24"/>
    </row>
    <row r="35" ht="19.5" customHeight="1">
      <c r="C35" s="24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C7" sqref="C7:C53"/>
    </sheetView>
  </sheetViews>
  <sheetFormatPr defaultColWidth="6.875" defaultRowHeight="12.75" customHeight="1"/>
  <cols>
    <col min="1" max="1" width="13.00390625" style="22" customWidth="1"/>
    <col min="2" max="2" width="38.25390625" style="22" customWidth="1"/>
    <col min="3" max="3" width="15.25390625" style="22" customWidth="1"/>
    <col min="4" max="4" width="12.625" style="22" customWidth="1"/>
    <col min="5" max="5" width="13.75390625" style="22" customWidth="1"/>
    <col min="6" max="12" width="12.625" style="22" customWidth="1"/>
    <col min="13" max="16384" width="6.875" style="22" customWidth="1"/>
  </cols>
  <sheetData>
    <row r="1" spans="1:12" ht="19.5" customHeight="1">
      <c r="A1" s="23" t="s">
        <v>576</v>
      </c>
      <c r="L1" s="62"/>
    </row>
    <row r="2" spans="1:12" ht="43.5" customHeight="1">
      <c r="A2" s="179" t="s">
        <v>642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9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63" t="s">
        <v>312</v>
      </c>
    </row>
    <row r="5" spans="1:12" ht="24" customHeight="1">
      <c r="A5" s="186" t="s">
        <v>577</v>
      </c>
      <c r="B5" s="186"/>
      <c r="C5" s="193" t="s">
        <v>317</v>
      </c>
      <c r="D5" s="193" t="s">
        <v>573</v>
      </c>
      <c r="E5" s="193" t="s">
        <v>578</v>
      </c>
      <c r="F5" s="193" t="s">
        <v>564</v>
      </c>
      <c r="G5" s="193" t="s">
        <v>565</v>
      </c>
      <c r="H5" s="196" t="s">
        <v>566</v>
      </c>
      <c r="I5" s="197"/>
      <c r="J5" s="193" t="s">
        <v>567</v>
      </c>
      <c r="K5" s="193" t="s">
        <v>568</v>
      </c>
      <c r="L5" s="195" t="s">
        <v>571</v>
      </c>
    </row>
    <row r="6" spans="1:12" ht="42" customHeight="1">
      <c r="A6" s="52" t="s">
        <v>346</v>
      </c>
      <c r="B6" s="53" t="s">
        <v>347</v>
      </c>
      <c r="C6" s="193"/>
      <c r="D6" s="193"/>
      <c r="E6" s="193"/>
      <c r="F6" s="193"/>
      <c r="G6" s="191"/>
      <c r="H6" s="17" t="s">
        <v>579</v>
      </c>
      <c r="I6" s="17" t="s">
        <v>580</v>
      </c>
      <c r="J6" s="191"/>
      <c r="K6" s="191"/>
      <c r="L6" s="191"/>
    </row>
    <row r="7" spans="1:12" ht="30.75" customHeight="1">
      <c r="A7" s="50"/>
      <c r="B7" s="50" t="s">
        <v>317</v>
      </c>
      <c r="C7" s="35">
        <v>1946.75</v>
      </c>
      <c r="D7" s="35"/>
      <c r="E7" s="35">
        <v>1946.75</v>
      </c>
      <c r="F7" s="17"/>
      <c r="G7" s="54"/>
      <c r="H7" s="51"/>
      <c r="I7" s="51"/>
      <c r="J7" s="32"/>
      <c r="K7" s="54"/>
      <c r="L7" s="32"/>
    </row>
    <row r="8" spans="1:12" ht="19.5" customHeight="1">
      <c r="A8" s="37" t="s">
        <v>351</v>
      </c>
      <c r="B8" s="38" t="s">
        <v>326</v>
      </c>
      <c r="C8" s="35">
        <v>0</v>
      </c>
      <c r="D8" s="55"/>
      <c r="E8" s="35">
        <v>0</v>
      </c>
      <c r="F8" s="56"/>
      <c r="G8" s="57"/>
      <c r="H8" s="58"/>
      <c r="I8" s="58"/>
      <c r="J8" s="56"/>
      <c r="K8" s="57"/>
      <c r="L8" s="56"/>
    </row>
    <row r="9" spans="1:12" ht="19.5" customHeight="1">
      <c r="A9" s="39" t="s">
        <v>352</v>
      </c>
      <c r="B9" s="40" t="s">
        <v>353</v>
      </c>
      <c r="C9" s="41">
        <v>0</v>
      </c>
      <c r="D9" s="55"/>
      <c r="E9" s="41">
        <v>0</v>
      </c>
      <c r="F9" s="56"/>
      <c r="G9" s="57"/>
      <c r="H9" s="58"/>
      <c r="I9" s="58"/>
      <c r="J9" s="56"/>
      <c r="K9" s="57"/>
      <c r="L9" s="56"/>
    </row>
    <row r="10" spans="1:12" ht="19.5" customHeight="1">
      <c r="A10" s="39" t="s">
        <v>354</v>
      </c>
      <c r="B10" s="40" t="s">
        <v>355</v>
      </c>
      <c r="C10" s="41">
        <v>0</v>
      </c>
      <c r="D10" s="55"/>
      <c r="E10" s="41">
        <v>0</v>
      </c>
      <c r="F10" s="56"/>
      <c r="G10" s="57"/>
      <c r="H10" s="58"/>
      <c r="I10" s="58"/>
      <c r="J10" s="56"/>
      <c r="K10" s="57"/>
      <c r="L10" s="56"/>
    </row>
    <row r="11" spans="1:12" ht="19.5" customHeight="1">
      <c r="A11" s="37" t="s">
        <v>356</v>
      </c>
      <c r="B11" s="38" t="s">
        <v>328</v>
      </c>
      <c r="C11" s="35">
        <v>1288.78</v>
      </c>
      <c r="D11" s="55"/>
      <c r="E11" s="35">
        <v>1288.78</v>
      </c>
      <c r="F11" s="56"/>
      <c r="G11" s="57"/>
      <c r="H11" s="58"/>
      <c r="I11" s="58"/>
      <c r="J11" s="56"/>
      <c r="K11" s="57"/>
      <c r="L11" s="56"/>
    </row>
    <row r="12" spans="1:12" ht="19.5" customHeight="1">
      <c r="A12" s="40" t="s">
        <v>357</v>
      </c>
      <c r="B12" s="40" t="s">
        <v>358</v>
      </c>
      <c r="C12" s="41">
        <v>0</v>
      </c>
      <c r="D12" s="55"/>
      <c r="E12" s="41">
        <v>0</v>
      </c>
      <c r="F12" s="56"/>
      <c r="G12" s="57"/>
      <c r="H12" s="58"/>
      <c r="I12" s="58"/>
      <c r="J12" s="56"/>
      <c r="K12" s="57"/>
      <c r="L12" s="56"/>
    </row>
    <row r="13" spans="1:12" ht="19.5" customHeight="1">
      <c r="A13" s="40" t="s">
        <v>359</v>
      </c>
      <c r="B13" s="40" t="s">
        <v>360</v>
      </c>
      <c r="C13" s="41">
        <v>0</v>
      </c>
      <c r="D13" s="55"/>
      <c r="E13" s="41">
        <v>0</v>
      </c>
      <c r="F13" s="56"/>
      <c r="G13" s="57"/>
      <c r="H13" s="58"/>
      <c r="I13" s="58"/>
      <c r="J13" s="56"/>
      <c r="K13" s="57"/>
      <c r="L13" s="56"/>
    </row>
    <row r="14" spans="1:12" ht="19.5" customHeight="1">
      <c r="A14" s="40" t="s">
        <v>361</v>
      </c>
      <c r="B14" s="40" t="s">
        <v>362</v>
      </c>
      <c r="C14" s="41">
        <v>0</v>
      </c>
      <c r="D14" s="55"/>
      <c r="E14" s="41">
        <v>0</v>
      </c>
      <c r="F14" s="56"/>
      <c r="G14" s="57"/>
      <c r="H14" s="58"/>
      <c r="I14" s="58"/>
      <c r="J14" s="56"/>
      <c r="K14" s="57"/>
      <c r="L14" s="56"/>
    </row>
    <row r="15" spans="1:12" ht="19.5" customHeight="1">
      <c r="A15" s="40" t="s">
        <v>363</v>
      </c>
      <c r="B15" s="40" t="s">
        <v>364</v>
      </c>
      <c r="C15" s="41">
        <v>0</v>
      </c>
      <c r="D15" s="55"/>
      <c r="E15" s="41">
        <v>0</v>
      </c>
      <c r="F15" s="56"/>
      <c r="G15" s="57"/>
      <c r="H15" s="58"/>
      <c r="I15" s="58"/>
      <c r="J15" s="56"/>
      <c r="K15" s="57"/>
      <c r="L15" s="56"/>
    </row>
    <row r="16" spans="1:12" ht="19.5" customHeight="1">
      <c r="A16" s="40" t="s">
        <v>365</v>
      </c>
      <c r="B16" s="40" t="s">
        <v>366</v>
      </c>
      <c r="C16" s="41">
        <v>1288.78</v>
      </c>
      <c r="D16" s="55"/>
      <c r="E16" s="41">
        <v>1288.78</v>
      </c>
      <c r="F16" s="56"/>
      <c r="G16" s="57"/>
      <c r="H16" s="58"/>
      <c r="I16" s="58"/>
      <c r="J16" s="56"/>
      <c r="K16" s="57"/>
      <c r="L16" s="56"/>
    </row>
    <row r="17" spans="1:12" ht="19.5" customHeight="1">
      <c r="A17" s="40" t="s">
        <v>367</v>
      </c>
      <c r="B17" s="40" t="s">
        <v>368</v>
      </c>
      <c r="C17" s="41">
        <v>0</v>
      </c>
      <c r="D17" s="55"/>
      <c r="E17" s="41">
        <v>0</v>
      </c>
      <c r="F17" s="56"/>
      <c r="G17" s="57"/>
      <c r="H17" s="58"/>
      <c r="I17" s="58"/>
      <c r="J17" s="56"/>
      <c r="K17" s="57"/>
      <c r="L17" s="56"/>
    </row>
    <row r="18" spans="1:12" ht="19.5" customHeight="1">
      <c r="A18" s="40" t="s">
        <v>369</v>
      </c>
      <c r="B18" s="40" t="s">
        <v>370</v>
      </c>
      <c r="C18" s="41">
        <v>1288.78</v>
      </c>
      <c r="D18" s="55"/>
      <c r="E18" s="41">
        <v>1288.78</v>
      </c>
      <c r="F18" s="56"/>
      <c r="G18" s="57"/>
      <c r="H18" s="58"/>
      <c r="I18" s="58"/>
      <c r="J18" s="56"/>
      <c r="K18" s="57"/>
      <c r="L18" s="56"/>
    </row>
    <row r="19" spans="1:12" ht="19.5" customHeight="1">
      <c r="A19" s="40" t="s">
        <v>371</v>
      </c>
      <c r="B19" s="40" t="s">
        <v>372</v>
      </c>
      <c r="C19" s="41">
        <v>0</v>
      </c>
      <c r="D19" s="55"/>
      <c r="E19" s="41">
        <v>0</v>
      </c>
      <c r="F19" s="56"/>
      <c r="G19" s="57"/>
      <c r="H19" s="58"/>
      <c r="I19" s="58"/>
      <c r="J19" s="56"/>
      <c r="K19" s="57"/>
      <c r="L19" s="56"/>
    </row>
    <row r="20" spans="1:12" ht="19.5" customHeight="1">
      <c r="A20" s="40" t="s">
        <v>373</v>
      </c>
      <c r="B20" s="40" t="s">
        <v>374</v>
      </c>
      <c r="C20" s="41">
        <v>0</v>
      </c>
      <c r="D20" s="55"/>
      <c r="E20" s="41">
        <v>0</v>
      </c>
      <c r="F20" s="56"/>
      <c r="G20" s="57"/>
      <c r="H20" s="58"/>
      <c r="I20" s="58"/>
      <c r="J20" s="56"/>
      <c r="K20" s="57"/>
      <c r="L20" s="56"/>
    </row>
    <row r="21" spans="1:12" ht="19.5" customHeight="1">
      <c r="A21" s="40" t="s">
        <v>375</v>
      </c>
      <c r="B21" s="40" t="s">
        <v>376</v>
      </c>
      <c r="C21" s="41">
        <v>0</v>
      </c>
      <c r="D21" s="55"/>
      <c r="E21" s="41">
        <v>0</v>
      </c>
      <c r="F21" s="56"/>
      <c r="G21" s="57"/>
      <c r="H21" s="58"/>
      <c r="I21" s="58"/>
      <c r="J21" s="56"/>
      <c r="K21" s="57"/>
      <c r="L21" s="56"/>
    </row>
    <row r="22" spans="1:12" ht="19.5" customHeight="1">
      <c r="A22" s="40" t="s">
        <v>377</v>
      </c>
      <c r="B22" s="40" t="s">
        <v>378</v>
      </c>
      <c r="C22" s="41">
        <v>0</v>
      </c>
      <c r="D22" s="55"/>
      <c r="E22" s="41">
        <v>0</v>
      </c>
      <c r="F22" s="56"/>
      <c r="G22" s="57"/>
      <c r="H22" s="58"/>
      <c r="I22" s="58"/>
      <c r="J22" s="56"/>
      <c r="K22" s="57"/>
      <c r="L22" s="56"/>
    </row>
    <row r="23" spans="1:12" ht="19.5" customHeight="1">
      <c r="A23" s="39" t="s">
        <v>379</v>
      </c>
      <c r="B23" s="40" t="s">
        <v>380</v>
      </c>
      <c r="C23" s="41">
        <v>0</v>
      </c>
      <c r="D23" s="55"/>
      <c r="E23" s="41">
        <v>0</v>
      </c>
      <c r="F23" s="56"/>
      <c r="G23" s="57"/>
      <c r="H23" s="58"/>
      <c r="I23" s="58"/>
      <c r="J23" s="56"/>
      <c r="K23" s="57"/>
      <c r="L23" s="56"/>
    </row>
    <row r="24" spans="1:12" ht="19.5" customHeight="1">
      <c r="A24" s="40" t="s">
        <v>381</v>
      </c>
      <c r="B24" s="40" t="s">
        <v>382</v>
      </c>
      <c r="C24" s="41">
        <v>0</v>
      </c>
      <c r="D24" s="55"/>
      <c r="E24" s="41">
        <v>0</v>
      </c>
      <c r="F24" s="56"/>
      <c r="G24" s="57"/>
      <c r="H24" s="58"/>
      <c r="I24" s="58"/>
      <c r="J24" s="56"/>
      <c r="K24" s="57"/>
      <c r="L24" s="56"/>
    </row>
    <row r="25" spans="1:12" ht="19.5" customHeight="1">
      <c r="A25" s="40" t="s">
        <v>383</v>
      </c>
      <c r="B25" s="40" t="s">
        <v>384</v>
      </c>
      <c r="C25" s="41">
        <v>0</v>
      </c>
      <c r="D25" s="55"/>
      <c r="E25" s="41">
        <v>0</v>
      </c>
      <c r="F25" s="56"/>
      <c r="G25" s="57"/>
      <c r="H25" s="58"/>
      <c r="I25" s="58"/>
      <c r="J25" s="56"/>
      <c r="K25" s="57"/>
      <c r="L25" s="56"/>
    </row>
    <row r="26" spans="1:12" ht="19.5" customHeight="1">
      <c r="A26" s="39" t="s">
        <v>385</v>
      </c>
      <c r="B26" s="40" t="s">
        <v>386</v>
      </c>
      <c r="C26" s="41">
        <v>0</v>
      </c>
      <c r="D26" s="55"/>
      <c r="E26" s="41">
        <v>0</v>
      </c>
      <c r="F26" s="56"/>
      <c r="G26" s="57"/>
      <c r="H26" s="58"/>
      <c r="I26" s="58"/>
      <c r="J26" s="56"/>
      <c r="K26" s="57"/>
      <c r="L26" s="56"/>
    </row>
    <row r="27" spans="1:12" ht="19.5" customHeight="1">
      <c r="A27" s="40" t="s">
        <v>387</v>
      </c>
      <c r="B27" s="40" t="s">
        <v>388</v>
      </c>
      <c r="C27" s="41">
        <v>0</v>
      </c>
      <c r="D27" s="55"/>
      <c r="E27" s="41">
        <v>0</v>
      </c>
      <c r="F27" s="56"/>
      <c r="G27" s="57"/>
      <c r="H27" s="58"/>
      <c r="I27" s="58"/>
      <c r="J27" s="56"/>
      <c r="K27" s="57"/>
      <c r="L27" s="56"/>
    </row>
    <row r="28" spans="1:12" ht="19.5" customHeight="1">
      <c r="A28" s="40" t="s">
        <v>389</v>
      </c>
      <c r="B28" s="40" t="s">
        <v>390</v>
      </c>
      <c r="C28" s="41">
        <v>0</v>
      </c>
      <c r="D28" s="55"/>
      <c r="E28" s="41">
        <v>0</v>
      </c>
      <c r="F28" s="56"/>
      <c r="G28" s="57"/>
      <c r="H28" s="58"/>
      <c r="I28" s="58"/>
      <c r="J28" s="56"/>
      <c r="K28" s="57"/>
      <c r="L28" s="56"/>
    </row>
    <row r="29" spans="1:12" ht="19.5" customHeight="1">
      <c r="A29" s="40" t="s">
        <v>391</v>
      </c>
      <c r="B29" s="40" t="s">
        <v>392</v>
      </c>
      <c r="C29" s="41">
        <v>0</v>
      </c>
      <c r="D29" s="55"/>
      <c r="E29" s="41">
        <v>0</v>
      </c>
      <c r="F29" s="56"/>
      <c r="G29" s="57"/>
      <c r="H29" s="58"/>
      <c r="I29" s="58"/>
      <c r="J29" s="56"/>
      <c r="K29" s="57"/>
      <c r="L29" s="56"/>
    </row>
    <row r="30" spans="1:12" ht="19.5" customHeight="1">
      <c r="A30" s="40" t="s">
        <v>393</v>
      </c>
      <c r="B30" s="40" t="s">
        <v>394</v>
      </c>
      <c r="C30" s="41">
        <v>0</v>
      </c>
      <c r="D30" s="55"/>
      <c r="E30" s="41">
        <v>0</v>
      </c>
      <c r="F30" s="56"/>
      <c r="G30" s="57"/>
      <c r="H30" s="58"/>
      <c r="I30" s="58"/>
      <c r="J30" s="56"/>
      <c r="K30" s="57"/>
      <c r="L30" s="56"/>
    </row>
    <row r="31" spans="1:12" ht="19.5" customHeight="1">
      <c r="A31" s="38" t="s">
        <v>395</v>
      </c>
      <c r="B31" s="38" t="s">
        <v>330</v>
      </c>
      <c r="C31" s="35">
        <v>449.42</v>
      </c>
      <c r="D31" s="55"/>
      <c r="E31" s="35">
        <v>449.42</v>
      </c>
      <c r="F31" s="56"/>
      <c r="G31" s="57"/>
      <c r="H31" s="58"/>
      <c r="I31" s="58"/>
      <c r="J31" s="56"/>
      <c r="K31" s="57"/>
      <c r="L31" s="56"/>
    </row>
    <row r="32" spans="1:12" ht="19.5" customHeight="1">
      <c r="A32" s="40" t="s">
        <v>396</v>
      </c>
      <c r="B32" s="40" t="s">
        <v>397</v>
      </c>
      <c r="C32" s="41">
        <v>449.42</v>
      </c>
      <c r="D32" s="55"/>
      <c r="E32" s="41">
        <v>449.42</v>
      </c>
      <c r="F32" s="56"/>
      <c r="G32" s="57"/>
      <c r="H32" s="58"/>
      <c r="I32" s="58"/>
      <c r="J32" s="56"/>
      <c r="K32" s="57"/>
      <c r="L32" s="56"/>
    </row>
    <row r="33" spans="1:12" ht="19.5" customHeight="1">
      <c r="A33" s="39" t="s">
        <v>398</v>
      </c>
      <c r="B33" s="40" t="s">
        <v>399</v>
      </c>
      <c r="C33" s="41">
        <v>0</v>
      </c>
      <c r="D33" s="55"/>
      <c r="E33" s="41">
        <v>0</v>
      </c>
      <c r="F33" s="56"/>
      <c r="G33" s="57"/>
      <c r="H33" s="58"/>
      <c r="I33" s="58"/>
      <c r="J33" s="56"/>
      <c r="K33" s="57"/>
      <c r="L33" s="56"/>
    </row>
    <row r="34" spans="1:12" ht="19.5" customHeight="1">
      <c r="A34" s="39" t="s">
        <v>400</v>
      </c>
      <c r="B34" s="40" t="s">
        <v>401</v>
      </c>
      <c r="C34" s="41">
        <v>120.25</v>
      </c>
      <c r="D34" s="55"/>
      <c r="E34" s="41">
        <v>120.25</v>
      </c>
      <c r="F34" s="56"/>
      <c r="G34" s="57"/>
      <c r="H34" s="58"/>
      <c r="I34" s="58"/>
      <c r="J34" s="56"/>
      <c r="K34" s="57"/>
      <c r="L34" s="56"/>
    </row>
    <row r="35" spans="1:12" ht="19.5" customHeight="1">
      <c r="A35" s="39" t="s">
        <v>402</v>
      </c>
      <c r="B35" s="40" t="s">
        <v>403</v>
      </c>
      <c r="C35" s="41">
        <v>60.13</v>
      </c>
      <c r="D35" s="55"/>
      <c r="E35" s="41">
        <v>60.13</v>
      </c>
      <c r="F35" s="56"/>
      <c r="G35" s="57"/>
      <c r="H35" s="58"/>
      <c r="I35" s="58"/>
      <c r="J35" s="56"/>
      <c r="K35" s="57"/>
      <c r="L35" s="56"/>
    </row>
    <row r="36" spans="1:12" ht="19.5" customHeight="1">
      <c r="A36" s="40" t="s">
        <v>404</v>
      </c>
      <c r="B36" s="40" t="s">
        <v>405</v>
      </c>
      <c r="C36" s="41">
        <v>269.04</v>
      </c>
      <c r="D36" s="55"/>
      <c r="E36" s="41">
        <v>269.04</v>
      </c>
      <c r="F36" s="56"/>
      <c r="G36" s="57"/>
      <c r="H36" s="58"/>
      <c r="I36" s="58"/>
      <c r="J36" s="56"/>
      <c r="K36" s="57"/>
      <c r="L36" s="56"/>
    </row>
    <row r="37" spans="1:12" ht="19.5" customHeight="1">
      <c r="A37" s="40" t="s">
        <v>406</v>
      </c>
      <c r="B37" s="40" t="s">
        <v>407</v>
      </c>
      <c r="C37" s="41">
        <v>0</v>
      </c>
      <c r="D37" s="55"/>
      <c r="E37" s="41">
        <v>0</v>
      </c>
      <c r="F37" s="56"/>
      <c r="G37" s="57"/>
      <c r="H37" s="58"/>
      <c r="I37" s="58"/>
      <c r="J37" s="56"/>
      <c r="K37" s="57"/>
      <c r="L37" s="56"/>
    </row>
    <row r="38" spans="1:12" ht="19.5" customHeight="1">
      <c r="A38" s="39" t="s">
        <v>408</v>
      </c>
      <c r="B38" s="40" t="s">
        <v>409</v>
      </c>
      <c r="C38" s="41">
        <v>0</v>
      </c>
      <c r="D38" s="55"/>
      <c r="E38" s="41">
        <v>0</v>
      </c>
      <c r="F38" s="56"/>
      <c r="G38" s="57"/>
      <c r="H38" s="58"/>
      <c r="I38" s="58"/>
      <c r="J38" s="56"/>
      <c r="K38" s="57"/>
      <c r="L38" s="56"/>
    </row>
    <row r="39" spans="1:12" ht="19.5" customHeight="1">
      <c r="A39" s="39" t="s">
        <v>410</v>
      </c>
      <c r="B39" s="40" t="s">
        <v>411</v>
      </c>
      <c r="C39" s="41">
        <v>0</v>
      </c>
      <c r="D39" s="55"/>
      <c r="E39" s="41">
        <v>0</v>
      </c>
      <c r="F39" s="56"/>
      <c r="G39" s="57"/>
      <c r="H39" s="58"/>
      <c r="I39" s="58"/>
      <c r="J39" s="56"/>
      <c r="K39" s="57"/>
      <c r="L39" s="56"/>
    </row>
    <row r="40" spans="1:12" ht="19.5" customHeight="1">
      <c r="A40" s="39" t="s">
        <v>412</v>
      </c>
      <c r="B40" s="40" t="s">
        <v>413</v>
      </c>
      <c r="C40" s="41">
        <v>0</v>
      </c>
      <c r="D40" s="55"/>
      <c r="E40" s="41">
        <v>0</v>
      </c>
      <c r="F40" s="56"/>
      <c r="G40" s="57"/>
      <c r="H40" s="58"/>
      <c r="I40" s="58"/>
      <c r="J40" s="56"/>
      <c r="K40" s="57"/>
      <c r="L40" s="56"/>
    </row>
    <row r="41" spans="1:12" ht="19.5" customHeight="1">
      <c r="A41" s="39" t="s">
        <v>414</v>
      </c>
      <c r="B41" s="40" t="s">
        <v>415</v>
      </c>
      <c r="C41" s="41">
        <v>0</v>
      </c>
      <c r="D41" s="55"/>
      <c r="E41" s="41">
        <v>0</v>
      </c>
      <c r="F41" s="56"/>
      <c r="G41" s="57"/>
      <c r="H41" s="58"/>
      <c r="I41" s="58"/>
      <c r="J41" s="56"/>
      <c r="K41" s="57"/>
      <c r="L41" s="56"/>
    </row>
    <row r="42" spans="1:12" ht="19.5" customHeight="1">
      <c r="A42" s="39" t="s">
        <v>416</v>
      </c>
      <c r="B42" s="40" t="s">
        <v>417</v>
      </c>
      <c r="C42" s="41">
        <v>0</v>
      </c>
      <c r="D42" s="55"/>
      <c r="E42" s="41">
        <v>0</v>
      </c>
      <c r="F42" s="56"/>
      <c r="G42" s="57"/>
      <c r="H42" s="58"/>
      <c r="I42" s="58"/>
      <c r="J42" s="56"/>
      <c r="K42" s="57"/>
      <c r="L42" s="56"/>
    </row>
    <row r="43" spans="1:12" ht="19.5" customHeight="1">
      <c r="A43" s="38" t="s">
        <v>418</v>
      </c>
      <c r="B43" s="38" t="s">
        <v>331</v>
      </c>
      <c r="C43" s="35">
        <v>118.35999999999999</v>
      </c>
      <c r="D43" s="55"/>
      <c r="E43" s="35">
        <v>118.35999999999999</v>
      </c>
      <c r="F43" s="56"/>
      <c r="G43" s="57"/>
      <c r="H43" s="58"/>
      <c r="I43" s="58"/>
      <c r="J43" s="56"/>
      <c r="K43" s="57"/>
      <c r="L43" s="56"/>
    </row>
    <row r="44" spans="1:12" ht="19.5" customHeight="1">
      <c r="A44" s="40" t="s">
        <v>419</v>
      </c>
      <c r="B44" s="40" t="s">
        <v>420</v>
      </c>
      <c r="C44" s="41">
        <v>81.88</v>
      </c>
      <c r="D44" s="55"/>
      <c r="E44" s="41">
        <v>81.88</v>
      </c>
      <c r="F44" s="56"/>
      <c r="G44" s="57"/>
      <c r="H44" s="58"/>
      <c r="I44" s="58"/>
      <c r="J44" s="56"/>
      <c r="K44" s="57"/>
      <c r="L44" s="56"/>
    </row>
    <row r="45" spans="1:12" ht="19.5" customHeight="1">
      <c r="A45" s="40" t="s">
        <v>421</v>
      </c>
      <c r="B45" s="40" t="s">
        <v>422</v>
      </c>
      <c r="C45" s="41">
        <v>0</v>
      </c>
      <c r="D45" s="55"/>
      <c r="E45" s="41">
        <v>0</v>
      </c>
      <c r="F45" s="56"/>
      <c r="G45" s="57"/>
      <c r="H45" s="58"/>
      <c r="I45" s="58"/>
      <c r="J45" s="56"/>
      <c r="K45" s="57"/>
      <c r="L45" s="56"/>
    </row>
    <row r="46" spans="1:12" ht="19.5" customHeight="1">
      <c r="A46" s="40" t="s">
        <v>423</v>
      </c>
      <c r="B46" s="40" t="s">
        <v>424</v>
      </c>
      <c r="C46" s="41">
        <v>81.88</v>
      </c>
      <c r="D46" s="55"/>
      <c r="E46" s="41">
        <v>81.88</v>
      </c>
      <c r="F46" s="56"/>
      <c r="G46" s="57"/>
      <c r="H46" s="58"/>
      <c r="I46" s="58"/>
      <c r="J46" s="56"/>
      <c r="K46" s="57"/>
      <c r="L46" s="56"/>
    </row>
    <row r="47" spans="1:12" ht="19.5" customHeight="1">
      <c r="A47" s="40" t="s">
        <v>425</v>
      </c>
      <c r="B47" s="40" t="s">
        <v>426</v>
      </c>
      <c r="C47" s="41">
        <v>0</v>
      </c>
      <c r="D47" s="55"/>
      <c r="E47" s="41">
        <v>0</v>
      </c>
      <c r="F47" s="56"/>
      <c r="G47" s="57"/>
      <c r="H47" s="58"/>
      <c r="I47" s="58"/>
      <c r="J47" s="56"/>
      <c r="K47" s="57"/>
      <c r="L47" s="56"/>
    </row>
    <row r="48" spans="1:12" ht="19.5" customHeight="1">
      <c r="A48" s="39" t="s">
        <v>427</v>
      </c>
      <c r="B48" s="40" t="s">
        <v>428</v>
      </c>
      <c r="C48" s="41">
        <v>0</v>
      </c>
      <c r="D48" s="55"/>
      <c r="E48" s="41">
        <v>0</v>
      </c>
      <c r="F48" s="56"/>
      <c r="G48" s="57"/>
      <c r="H48" s="58"/>
      <c r="I48" s="58"/>
      <c r="J48" s="56"/>
      <c r="K48" s="57"/>
      <c r="L48" s="56"/>
    </row>
    <row r="49" spans="1:12" ht="19.5" customHeight="1">
      <c r="A49" s="39" t="s">
        <v>429</v>
      </c>
      <c r="B49" s="40" t="s">
        <v>430</v>
      </c>
      <c r="C49" s="41">
        <v>36.48</v>
      </c>
      <c r="D49" s="55"/>
      <c r="E49" s="41">
        <v>36.48</v>
      </c>
      <c r="F49" s="56"/>
      <c r="G49" s="57"/>
      <c r="H49" s="58"/>
      <c r="I49" s="58"/>
      <c r="J49" s="56"/>
      <c r="K49" s="57"/>
      <c r="L49" s="56"/>
    </row>
    <row r="50" spans="1:12" ht="19.5" customHeight="1">
      <c r="A50" s="39" t="s">
        <v>431</v>
      </c>
      <c r="B50" s="40" t="s">
        <v>432</v>
      </c>
      <c r="C50" s="41">
        <v>36.48</v>
      </c>
      <c r="D50" s="55"/>
      <c r="E50" s="41">
        <v>36.48</v>
      </c>
      <c r="F50" s="56"/>
      <c r="G50" s="57"/>
      <c r="H50" s="58"/>
      <c r="I50" s="58"/>
      <c r="J50" s="56"/>
      <c r="K50" s="57"/>
      <c r="L50" s="56"/>
    </row>
    <row r="51" spans="1:12" ht="19.5" customHeight="1">
      <c r="A51" s="38" t="s">
        <v>433</v>
      </c>
      <c r="B51" s="38" t="s">
        <v>336</v>
      </c>
      <c r="C51" s="35">
        <v>90.19</v>
      </c>
      <c r="D51" s="55"/>
      <c r="E51" s="35">
        <v>90.19</v>
      </c>
      <c r="F51" s="56"/>
      <c r="G51" s="57"/>
      <c r="H51" s="58"/>
      <c r="I51" s="58"/>
      <c r="J51" s="56"/>
      <c r="K51" s="57"/>
      <c r="L51" s="56"/>
    </row>
    <row r="52" spans="1:12" ht="19.5" customHeight="1">
      <c r="A52" s="40" t="s">
        <v>434</v>
      </c>
      <c r="B52" s="40" t="s">
        <v>435</v>
      </c>
      <c r="C52" s="41">
        <v>90.19</v>
      </c>
      <c r="D52" s="55"/>
      <c r="E52" s="41">
        <v>90.19</v>
      </c>
      <c r="F52" s="56"/>
      <c r="G52" s="57"/>
      <c r="H52" s="58"/>
      <c r="I52" s="58"/>
      <c r="J52" s="56"/>
      <c r="K52" s="57"/>
      <c r="L52" s="56"/>
    </row>
    <row r="53" spans="1:12" ht="19.5" customHeight="1">
      <c r="A53" s="40" t="s">
        <v>436</v>
      </c>
      <c r="B53" s="40" t="s">
        <v>437</v>
      </c>
      <c r="C53" s="41">
        <v>90.19</v>
      </c>
      <c r="D53" s="55"/>
      <c r="E53" s="41">
        <v>90.19</v>
      </c>
      <c r="F53" s="56"/>
      <c r="G53" s="57"/>
      <c r="H53" s="58"/>
      <c r="I53" s="58"/>
      <c r="J53" s="56"/>
      <c r="K53" s="57"/>
      <c r="L53" s="56"/>
    </row>
    <row r="54" spans="1:12" s="21" customFormat="1" ht="22.5" customHeight="1">
      <c r="A54" s="42" t="s">
        <v>581</v>
      </c>
      <c r="B54" s="43" t="s">
        <v>339</v>
      </c>
      <c r="C54" s="35"/>
      <c r="D54" s="35"/>
      <c r="E54" s="59"/>
      <c r="F54" s="59"/>
      <c r="G54" s="59"/>
      <c r="H54" s="59"/>
      <c r="I54" s="59"/>
      <c r="J54" s="59"/>
      <c r="K54" s="59"/>
      <c r="L54" s="59"/>
    </row>
    <row r="55" spans="1:12" ht="28.5" customHeight="1">
      <c r="A55" s="45" t="s">
        <v>582</v>
      </c>
      <c r="B55" s="46" t="s">
        <v>583</v>
      </c>
      <c r="C55" s="41"/>
      <c r="D55" s="41"/>
      <c r="E55" s="60"/>
      <c r="F55" s="60"/>
      <c r="G55" s="60"/>
      <c r="H55" s="60"/>
      <c r="I55" s="60"/>
      <c r="J55" s="60"/>
      <c r="K55" s="60"/>
      <c r="L55" s="60"/>
    </row>
    <row r="56" spans="1:12" ht="28.5" customHeight="1">
      <c r="A56" s="45" t="s">
        <v>584</v>
      </c>
      <c r="B56" s="46" t="s">
        <v>585</v>
      </c>
      <c r="C56" s="41"/>
      <c r="D56" s="41"/>
      <c r="E56" s="61"/>
      <c r="F56" s="60"/>
      <c r="G56" s="60"/>
      <c r="H56" s="60"/>
      <c r="I56" s="60"/>
      <c r="J56" s="60"/>
      <c r="K56" s="60"/>
      <c r="L56" s="60"/>
    </row>
    <row r="57" spans="2:12" ht="12.75" customHeight="1">
      <c r="B57" s="24"/>
      <c r="C57" s="24"/>
      <c r="I57" s="24"/>
      <c r="J57" s="24"/>
      <c r="K57" s="24"/>
      <c r="L57" s="24"/>
    </row>
    <row r="58" spans="2:11" ht="12.75" customHeight="1">
      <c r="B58" s="24"/>
      <c r="J58" s="24"/>
      <c r="K58" s="24"/>
    </row>
    <row r="59" spans="2:12" ht="12.75" customHeight="1">
      <c r="B59" s="24"/>
      <c r="J59" s="24"/>
      <c r="K59" s="24"/>
      <c r="L59" s="24"/>
    </row>
    <row r="60" spans="2:10" ht="12.75" customHeight="1">
      <c r="B60" s="24"/>
      <c r="E60" s="24"/>
      <c r="J60" s="24"/>
    </row>
    <row r="61" spans="2:10" ht="12.75" customHeight="1">
      <c r="B61" s="24"/>
      <c r="I61" s="24"/>
      <c r="J61" s="24"/>
    </row>
    <row r="62" spans="2:9" ht="12.75" customHeight="1">
      <c r="B62" s="24"/>
      <c r="I62" s="24"/>
    </row>
    <row r="63" spans="2:11" ht="12.75" customHeight="1">
      <c r="B63" s="24"/>
      <c r="I63" s="24"/>
      <c r="K63" s="24"/>
    </row>
    <row r="64" ht="12.75" customHeight="1">
      <c r="B64" s="24"/>
    </row>
    <row r="65" spans="2:6" ht="12.75" customHeight="1">
      <c r="B65" s="24"/>
      <c r="C65" s="24"/>
      <c r="F65" s="24"/>
    </row>
    <row r="66" ht="12.75" customHeight="1">
      <c r="B66" s="24"/>
    </row>
    <row r="67" spans="2:4" ht="12.75" customHeight="1">
      <c r="B67" s="24"/>
      <c r="C67" s="24"/>
      <c r="D67" s="24"/>
    </row>
    <row r="68" spans="2:11" ht="12.75" customHeight="1">
      <c r="B68" s="24"/>
      <c r="K68" s="24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7">
      <selection activeCell="C6" sqref="C6:C52"/>
    </sheetView>
  </sheetViews>
  <sheetFormatPr defaultColWidth="6.875" defaultRowHeight="12.75" customHeight="1"/>
  <cols>
    <col min="1" max="1" width="17.125" style="22" customWidth="1"/>
    <col min="2" max="2" width="29.00390625" style="22" customWidth="1"/>
    <col min="3" max="6" width="18.00390625" style="22" customWidth="1"/>
    <col min="7" max="7" width="19.50390625" style="22" customWidth="1"/>
    <col min="8" max="8" width="21.00390625" style="22" customWidth="1"/>
    <col min="9" max="16384" width="6.875" style="22" customWidth="1"/>
  </cols>
  <sheetData>
    <row r="1" spans="1:2" ht="19.5" customHeight="1">
      <c r="A1" s="23" t="s">
        <v>586</v>
      </c>
      <c r="B1" s="24"/>
    </row>
    <row r="2" spans="1:8" ht="44.25" customHeight="1">
      <c r="A2" s="198" t="s">
        <v>644</v>
      </c>
      <c r="B2" s="198"/>
      <c r="C2" s="198"/>
      <c r="D2" s="198"/>
      <c r="E2" s="198"/>
      <c r="F2" s="198"/>
      <c r="G2" s="198"/>
      <c r="H2" s="198"/>
    </row>
    <row r="3" spans="1:8" ht="19.5" customHeight="1">
      <c r="A3" s="25"/>
      <c r="B3" s="26"/>
      <c r="C3" s="27"/>
      <c r="D3" s="27"/>
      <c r="E3" s="27"/>
      <c r="F3" s="27"/>
      <c r="G3" s="27"/>
      <c r="H3" s="28"/>
    </row>
    <row r="4" spans="1:8" ht="25.5" customHeight="1">
      <c r="A4" s="29"/>
      <c r="B4" s="30"/>
      <c r="C4" s="29"/>
      <c r="D4" s="29"/>
      <c r="E4" s="29"/>
      <c r="F4" s="29"/>
      <c r="G4" s="29"/>
      <c r="H4" s="31" t="s">
        <v>312</v>
      </c>
    </row>
    <row r="5" spans="1:8" ht="29.25" customHeight="1">
      <c r="A5" s="17" t="s">
        <v>346</v>
      </c>
      <c r="B5" s="17" t="s">
        <v>347</v>
      </c>
      <c r="C5" s="17" t="s">
        <v>317</v>
      </c>
      <c r="D5" s="32" t="s">
        <v>349</v>
      </c>
      <c r="E5" s="17" t="s">
        <v>350</v>
      </c>
      <c r="F5" s="17" t="s">
        <v>587</v>
      </c>
      <c r="G5" s="17" t="s">
        <v>588</v>
      </c>
      <c r="H5" s="17" t="s">
        <v>589</v>
      </c>
    </row>
    <row r="6" spans="1:8" s="21" customFormat="1" ht="29.25" customHeight="1">
      <c r="A6" s="33"/>
      <c r="B6" s="34" t="s">
        <v>317</v>
      </c>
      <c r="C6" s="35">
        <f>D6+E6</f>
        <v>1946.75</v>
      </c>
      <c r="D6" s="35">
        <f>D7+D10+D30+D42+D50</f>
        <v>1942.28</v>
      </c>
      <c r="E6" s="35">
        <f>E7+E10+E30+E42+E50</f>
        <v>4.47</v>
      </c>
      <c r="F6" s="36"/>
      <c r="G6" s="36"/>
      <c r="H6" s="36"/>
    </row>
    <row r="7" spans="1:8" ht="29.25" customHeight="1">
      <c r="A7" s="37" t="s">
        <v>351</v>
      </c>
      <c r="B7" s="38" t="s">
        <v>326</v>
      </c>
      <c r="C7" s="35">
        <f aca="true" t="shared" si="0" ref="C7:C52">D7+E7</f>
        <v>0</v>
      </c>
      <c r="D7" s="35">
        <f>D8</f>
        <v>0</v>
      </c>
      <c r="E7" s="35">
        <f>E8</f>
        <v>0</v>
      </c>
      <c r="F7" s="36"/>
      <c r="G7" s="36"/>
      <c r="H7" s="36"/>
    </row>
    <row r="8" spans="1:8" ht="29.25" customHeight="1">
      <c r="A8" s="39" t="s">
        <v>352</v>
      </c>
      <c r="B8" s="40" t="s">
        <v>353</v>
      </c>
      <c r="C8" s="35">
        <f t="shared" si="0"/>
        <v>0</v>
      </c>
      <c r="D8" s="41">
        <f>D9</f>
        <v>0</v>
      </c>
      <c r="E8" s="41"/>
      <c r="F8" s="36"/>
      <c r="G8" s="36"/>
      <c r="H8" s="36"/>
    </row>
    <row r="9" spans="1:8" ht="29.25" customHeight="1">
      <c r="A9" s="39" t="s">
        <v>354</v>
      </c>
      <c r="B9" s="40" t="s">
        <v>355</v>
      </c>
      <c r="C9" s="35">
        <f t="shared" si="0"/>
        <v>0</v>
      </c>
      <c r="D9" s="41"/>
      <c r="E9" s="41"/>
      <c r="F9" s="36"/>
      <c r="G9" s="36"/>
      <c r="H9" s="36"/>
    </row>
    <row r="10" spans="1:8" ht="29.25" customHeight="1">
      <c r="A10" s="37" t="s">
        <v>356</v>
      </c>
      <c r="B10" s="38" t="s">
        <v>328</v>
      </c>
      <c r="C10" s="35">
        <f t="shared" si="0"/>
        <v>1288.78</v>
      </c>
      <c r="D10" s="35">
        <f>D11+D15+D21+D23+D26+D28</f>
        <v>1284.31</v>
      </c>
      <c r="E10" s="35">
        <f>E11+E15+E21+E23+E26+E28</f>
        <v>4.47</v>
      </c>
      <c r="F10" s="36"/>
      <c r="G10" s="36"/>
      <c r="H10" s="36"/>
    </row>
    <row r="11" spans="1:8" ht="29.25" customHeight="1">
      <c r="A11" s="40" t="s">
        <v>357</v>
      </c>
      <c r="B11" s="40" t="s">
        <v>358</v>
      </c>
      <c r="C11" s="35">
        <f t="shared" si="0"/>
        <v>0</v>
      </c>
      <c r="D11" s="41">
        <f>D12+D13+D14</f>
        <v>0</v>
      </c>
      <c r="E11" s="41">
        <f>E12+E13+E14</f>
        <v>0</v>
      </c>
      <c r="F11" s="36"/>
      <c r="G11" s="36"/>
      <c r="H11" s="36"/>
    </row>
    <row r="12" spans="1:8" ht="29.25" customHeight="1">
      <c r="A12" s="40" t="s">
        <v>359</v>
      </c>
      <c r="B12" s="40" t="s">
        <v>360</v>
      </c>
      <c r="C12" s="35">
        <f t="shared" si="0"/>
        <v>0</v>
      </c>
      <c r="D12" s="41"/>
      <c r="E12" s="41"/>
      <c r="F12" s="36"/>
      <c r="G12" s="36"/>
      <c r="H12" s="36"/>
    </row>
    <row r="13" spans="1:8" ht="29.25" customHeight="1">
      <c r="A13" s="40" t="s">
        <v>361</v>
      </c>
      <c r="B13" s="40" t="s">
        <v>362</v>
      </c>
      <c r="C13" s="35">
        <f t="shared" si="0"/>
        <v>0</v>
      </c>
      <c r="D13" s="41">
        <v>0</v>
      </c>
      <c r="E13" s="41"/>
      <c r="F13" s="36"/>
      <c r="G13" s="36"/>
      <c r="H13" s="36"/>
    </row>
    <row r="14" spans="1:8" ht="29.25" customHeight="1">
      <c r="A14" s="40" t="s">
        <v>363</v>
      </c>
      <c r="B14" s="40" t="s">
        <v>364</v>
      </c>
      <c r="C14" s="35">
        <f t="shared" si="0"/>
        <v>0</v>
      </c>
      <c r="D14" s="41"/>
      <c r="E14" s="41"/>
      <c r="F14" s="36"/>
      <c r="G14" s="36"/>
      <c r="H14" s="36"/>
    </row>
    <row r="15" spans="1:8" ht="29.25" customHeight="1">
      <c r="A15" s="40" t="s">
        <v>365</v>
      </c>
      <c r="B15" s="40" t="s">
        <v>366</v>
      </c>
      <c r="C15" s="41">
        <f t="shared" si="0"/>
        <v>1288.78</v>
      </c>
      <c r="D15" s="41">
        <f>D16+D17+D18+D19+D20</f>
        <v>1284.31</v>
      </c>
      <c r="E15" s="41">
        <f>E16+E17+E18+E19+E20</f>
        <v>4.47</v>
      </c>
      <c r="F15" s="36"/>
      <c r="G15" s="36"/>
      <c r="H15" s="36"/>
    </row>
    <row r="16" spans="1:8" ht="29.25" customHeight="1">
      <c r="A16" s="40" t="s">
        <v>367</v>
      </c>
      <c r="B16" s="40" t="s">
        <v>368</v>
      </c>
      <c r="C16" s="41">
        <f t="shared" si="0"/>
        <v>0</v>
      </c>
      <c r="D16" s="41"/>
      <c r="E16" s="41"/>
      <c r="F16" s="36"/>
      <c r="G16" s="36"/>
      <c r="H16" s="36"/>
    </row>
    <row r="17" spans="1:8" ht="29.25" customHeight="1">
      <c r="A17" s="40" t="s">
        <v>369</v>
      </c>
      <c r="B17" s="40" t="s">
        <v>370</v>
      </c>
      <c r="C17" s="41">
        <f t="shared" si="0"/>
        <v>1288.78</v>
      </c>
      <c r="D17" s="41">
        <v>1284.31</v>
      </c>
      <c r="E17" s="41">
        <v>4.47</v>
      </c>
      <c r="F17" s="36"/>
      <c r="G17" s="36"/>
      <c r="H17" s="36"/>
    </row>
    <row r="18" spans="1:8" ht="29.25" customHeight="1">
      <c r="A18" s="40" t="s">
        <v>371</v>
      </c>
      <c r="B18" s="40" t="s">
        <v>372</v>
      </c>
      <c r="C18" s="35">
        <f t="shared" si="0"/>
        <v>0</v>
      </c>
      <c r="D18" s="41"/>
      <c r="E18" s="41"/>
      <c r="F18" s="36"/>
      <c r="G18" s="36"/>
      <c r="H18" s="36"/>
    </row>
    <row r="19" spans="1:8" ht="29.25" customHeight="1">
      <c r="A19" s="40" t="s">
        <v>373</v>
      </c>
      <c r="B19" s="40" t="s">
        <v>374</v>
      </c>
      <c r="C19" s="35">
        <f t="shared" si="0"/>
        <v>0</v>
      </c>
      <c r="D19" s="41"/>
      <c r="E19" s="41"/>
      <c r="F19" s="36"/>
      <c r="G19" s="36"/>
      <c r="H19" s="36"/>
    </row>
    <row r="20" spans="1:8" ht="29.25" customHeight="1">
      <c r="A20" s="40" t="s">
        <v>375</v>
      </c>
      <c r="B20" s="40" t="s">
        <v>376</v>
      </c>
      <c r="C20" s="35">
        <f t="shared" si="0"/>
        <v>0</v>
      </c>
      <c r="D20" s="41">
        <v>0</v>
      </c>
      <c r="E20" s="41"/>
      <c r="F20" s="36"/>
      <c r="G20" s="36"/>
      <c r="H20" s="36"/>
    </row>
    <row r="21" spans="1:8" ht="29.25" customHeight="1">
      <c r="A21" s="40" t="s">
        <v>377</v>
      </c>
      <c r="B21" s="40" t="s">
        <v>378</v>
      </c>
      <c r="C21" s="35">
        <f t="shared" si="0"/>
        <v>0</v>
      </c>
      <c r="D21" s="41">
        <f>D22</f>
        <v>0</v>
      </c>
      <c r="E21" s="41">
        <f>E22</f>
        <v>0</v>
      </c>
      <c r="F21" s="36"/>
      <c r="G21" s="36"/>
      <c r="H21" s="36"/>
    </row>
    <row r="22" spans="1:8" ht="29.25" customHeight="1">
      <c r="A22" s="39" t="s">
        <v>379</v>
      </c>
      <c r="B22" s="40" t="s">
        <v>380</v>
      </c>
      <c r="C22" s="35">
        <f t="shared" si="0"/>
        <v>0</v>
      </c>
      <c r="D22" s="41"/>
      <c r="E22" s="41"/>
      <c r="F22" s="36"/>
      <c r="G22" s="36"/>
      <c r="H22" s="36"/>
    </row>
    <row r="23" spans="1:8" ht="29.25" customHeight="1">
      <c r="A23" s="40" t="s">
        <v>381</v>
      </c>
      <c r="B23" s="40" t="s">
        <v>382</v>
      </c>
      <c r="C23" s="35">
        <f t="shared" si="0"/>
        <v>0</v>
      </c>
      <c r="D23" s="41">
        <f>D24+D25</f>
        <v>0</v>
      </c>
      <c r="E23" s="41">
        <f>E24+E25</f>
        <v>0</v>
      </c>
      <c r="F23" s="36"/>
      <c r="G23" s="36"/>
      <c r="H23" s="36"/>
    </row>
    <row r="24" spans="1:8" ht="29.25" customHeight="1">
      <c r="A24" s="40" t="s">
        <v>383</v>
      </c>
      <c r="B24" s="40" t="s">
        <v>384</v>
      </c>
      <c r="C24" s="35">
        <f t="shared" si="0"/>
        <v>0</v>
      </c>
      <c r="D24" s="41"/>
      <c r="E24" s="41">
        <v>0</v>
      </c>
      <c r="F24" s="36"/>
      <c r="G24" s="36"/>
      <c r="H24" s="36"/>
    </row>
    <row r="25" spans="1:8" ht="29.25" customHeight="1">
      <c r="A25" s="39" t="s">
        <v>385</v>
      </c>
      <c r="B25" s="40" t="s">
        <v>386</v>
      </c>
      <c r="C25" s="35">
        <f t="shared" si="0"/>
        <v>0</v>
      </c>
      <c r="D25" s="41"/>
      <c r="E25" s="41">
        <v>0</v>
      </c>
      <c r="F25" s="36"/>
      <c r="G25" s="36"/>
      <c r="H25" s="36"/>
    </row>
    <row r="26" spans="1:8" ht="29.25" customHeight="1">
      <c r="A26" s="40" t="s">
        <v>387</v>
      </c>
      <c r="B26" s="40" t="s">
        <v>388</v>
      </c>
      <c r="C26" s="35">
        <f t="shared" si="0"/>
        <v>0</v>
      </c>
      <c r="D26" s="41">
        <f>D27</f>
        <v>0</v>
      </c>
      <c r="E26" s="41"/>
      <c r="F26" s="36"/>
      <c r="G26" s="36"/>
      <c r="H26" s="36"/>
    </row>
    <row r="27" spans="1:8" ht="29.25" customHeight="1">
      <c r="A27" s="40" t="s">
        <v>389</v>
      </c>
      <c r="B27" s="40" t="s">
        <v>390</v>
      </c>
      <c r="C27" s="35">
        <f t="shared" si="0"/>
        <v>0</v>
      </c>
      <c r="D27" s="41"/>
      <c r="E27" s="41"/>
      <c r="F27" s="36"/>
      <c r="G27" s="36"/>
      <c r="H27" s="36"/>
    </row>
    <row r="28" spans="1:8" ht="29.25" customHeight="1">
      <c r="A28" s="40" t="s">
        <v>391</v>
      </c>
      <c r="B28" s="40" t="s">
        <v>392</v>
      </c>
      <c r="C28" s="35">
        <f t="shared" si="0"/>
        <v>0</v>
      </c>
      <c r="D28" s="41">
        <f>D29</f>
        <v>0</v>
      </c>
      <c r="E28" s="41">
        <f>E29</f>
        <v>0</v>
      </c>
      <c r="F28" s="36"/>
      <c r="G28" s="36"/>
      <c r="H28" s="36"/>
    </row>
    <row r="29" spans="1:8" ht="29.25" customHeight="1">
      <c r="A29" s="40" t="s">
        <v>393</v>
      </c>
      <c r="B29" s="40" t="s">
        <v>394</v>
      </c>
      <c r="C29" s="35">
        <f t="shared" si="0"/>
        <v>0</v>
      </c>
      <c r="D29" s="41">
        <v>0</v>
      </c>
      <c r="E29" s="41"/>
      <c r="F29" s="36"/>
      <c r="G29" s="36"/>
      <c r="H29" s="36"/>
    </row>
    <row r="30" spans="1:8" ht="29.25" customHeight="1">
      <c r="A30" s="38" t="s">
        <v>395</v>
      </c>
      <c r="B30" s="38" t="s">
        <v>330</v>
      </c>
      <c r="C30" s="35">
        <f t="shared" si="0"/>
        <v>449.42</v>
      </c>
      <c r="D30" s="35">
        <f>D31+D36+D38+D40</f>
        <v>449.42</v>
      </c>
      <c r="E30" s="35">
        <f>E31+E36+E38+E40</f>
        <v>0</v>
      </c>
      <c r="F30" s="36"/>
      <c r="G30" s="36"/>
      <c r="H30" s="36"/>
    </row>
    <row r="31" spans="1:8" ht="29.25" customHeight="1">
      <c r="A31" s="40" t="s">
        <v>396</v>
      </c>
      <c r="B31" s="40" t="s">
        <v>397</v>
      </c>
      <c r="C31" s="41">
        <f t="shared" si="0"/>
        <v>449.42</v>
      </c>
      <c r="D31" s="41">
        <f>D32+D33+D34+D35</f>
        <v>449.42</v>
      </c>
      <c r="E31" s="41">
        <f>E32+E33+E34+E35</f>
        <v>0</v>
      </c>
      <c r="F31" s="36"/>
      <c r="G31" s="36"/>
      <c r="H31" s="36"/>
    </row>
    <row r="32" spans="1:8" ht="29.25" customHeight="1">
      <c r="A32" s="39" t="s">
        <v>398</v>
      </c>
      <c r="B32" s="40" t="s">
        <v>399</v>
      </c>
      <c r="C32" s="41">
        <f t="shared" si="0"/>
        <v>0</v>
      </c>
      <c r="D32" s="41"/>
      <c r="E32" s="41">
        <v>0</v>
      </c>
      <c r="F32" s="36"/>
      <c r="G32" s="36"/>
      <c r="H32" s="36"/>
    </row>
    <row r="33" spans="1:8" ht="29.25" customHeight="1">
      <c r="A33" s="39" t="s">
        <v>400</v>
      </c>
      <c r="B33" s="40" t="s">
        <v>401</v>
      </c>
      <c r="C33" s="41">
        <f t="shared" si="0"/>
        <v>120.25</v>
      </c>
      <c r="D33" s="41">
        <v>120.25</v>
      </c>
      <c r="E33" s="41">
        <v>0</v>
      </c>
      <c r="F33" s="36"/>
      <c r="G33" s="36"/>
      <c r="H33" s="36"/>
    </row>
    <row r="34" spans="1:8" ht="29.25" customHeight="1">
      <c r="A34" s="39" t="s">
        <v>402</v>
      </c>
      <c r="B34" s="40" t="s">
        <v>403</v>
      </c>
      <c r="C34" s="41">
        <f t="shared" si="0"/>
        <v>60.13</v>
      </c>
      <c r="D34" s="41">
        <v>60.13</v>
      </c>
      <c r="E34" s="41">
        <v>0</v>
      </c>
      <c r="F34" s="36"/>
      <c r="G34" s="36"/>
      <c r="H34" s="36"/>
    </row>
    <row r="35" spans="1:8" ht="29.25" customHeight="1">
      <c r="A35" s="40" t="s">
        <v>404</v>
      </c>
      <c r="B35" s="40" t="s">
        <v>405</v>
      </c>
      <c r="C35" s="41">
        <f t="shared" si="0"/>
        <v>269.04</v>
      </c>
      <c r="D35" s="41">
        <v>269.04</v>
      </c>
      <c r="E35" s="41"/>
      <c r="F35" s="36"/>
      <c r="G35" s="36"/>
      <c r="H35" s="36"/>
    </row>
    <row r="36" spans="1:8" ht="29.25" customHeight="1">
      <c r="A36" s="40" t="s">
        <v>406</v>
      </c>
      <c r="B36" s="40" t="s">
        <v>407</v>
      </c>
      <c r="C36" s="35">
        <f t="shared" si="0"/>
        <v>0</v>
      </c>
      <c r="D36" s="41"/>
      <c r="E36" s="41">
        <f>E37</f>
        <v>0</v>
      </c>
      <c r="F36" s="36"/>
      <c r="G36" s="36"/>
      <c r="H36" s="36"/>
    </row>
    <row r="37" spans="1:8" ht="29.25" customHeight="1">
      <c r="A37" s="39" t="s">
        <v>408</v>
      </c>
      <c r="B37" s="40" t="s">
        <v>409</v>
      </c>
      <c r="C37" s="35">
        <f t="shared" si="0"/>
        <v>0</v>
      </c>
      <c r="D37" s="41">
        <v>0</v>
      </c>
      <c r="E37" s="41"/>
      <c r="F37" s="36"/>
      <c r="G37" s="36"/>
      <c r="H37" s="36"/>
    </row>
    <row r="38" spans="1:8" ht="29.25" customHeight="1">
      <c r="A38" s="39" t="s">
        <v>410</v>
      </c>
      <c r="B38" s="40" t="s">
        <v>411</v>
      </c>
      <c r="C38" s="35">
        <f t="shared" si="0"/>
        <v>0</v>
      </c>
      <c r="D38" s="41"/>
      <c r="E38" s="41">
        <v>0</v>
      </c>
      <c r="F38" s="36"/>
      <c r="G38" s="36"/>
      <c r="H38" s="36"/>
    </row>
    <row r="39" spans="1:8" ht="29.25" customHeight="1">
      <c r="A39" s="39" t="s">
        <v>412</v>
      </c>
      <c r="B39" s="40" t="s">
        <v>413</v>
      </c>
      <c r="C39" s="35">
        <f t="shared" si="0"/>
        <v>0</v>
      </c>
      <c r="D39" s="41"/>
      <c r="E39" s="41">
        <v>0</v>
      </c>
      <c r="F39" s="36"/>
      <c r="G39" s="36"/>
      <c r="H39" s="36"/>
    </row>
    <row r="40" spans="1:8" ht="29.25" customHeight="1">
      <c r="A40" s="39" t="s">
        <v>414</v>
      </c>
      <c r="B40" s="40" t="s">
        <v>415</v>
      </c>
      <c r="C40" s="35">
        <f t="shared" si="0"/>
        <v>0</v>
      </c>
      <c r="D40" s="41">
        <f>D41</f>
        <v>0</v>
      </c>
      <c r="E40" s="41">
        <f>E41</f>
        <v>0</v>
      </c>
      <c r="F40" s="36"/>
      <c r="G40" s="36"/>
      <c r="H40" s="36"/>
    </row>
    <row r="41" spans="1:8" ht="29.25" customHeight="1">
      <c r="A41" s="39" t="s">
        <v>416</v>
      </c>
      <c r="B41" s="40" t="s">
        <v>417</v>
      </c>
      <c r="C41" s="35">
        <f t="shared" si="0"/>
        <v>0</v>
      </c>
      <c r="D41" s="41"/>
      <c r="E41" s="41">
        <v>0</v>
      </c>
      <c r="F41" s="36"/>
      <c r="G41" s="36"/>
      <c r="H41" s="36"/>
    </row>
    <row r="42" spans="1:8" ht="29.25" customHeight="1">
      <c r="A42" s="38" t="s">
        <v>418</v>
      </c>
      <c r="B42" s="38" t="s">
        <v>331</v>
      </c>
      <c r="C42" s="35">
        <f t="shared" si="0"/>
        <v>118.35999999999999</v>
      </c>
      <c r="D42" s="35">
        <f>D43+D48</f>
        <v>118.35999999999999</v>
      </c>
      <c r="E42" s="35">
        <f>E43+E48</f>
        <v>0</v>
      </c>
      <c r="F42" s="36"/>
      <c r="G42" s="36"/>
      <c r="H42" s="36"/>
    </row>
    <row r="43" spans="1:8" ht="29.25" customHeight="1">
      <c r="A43" s="40" t="s">
        <v>419</v>
      </c>
      <c r="B43" s="40" t="s">
        <v>420</v>
      </c>
      <c r="C43" s="41">
        <f t="shared" si="0"/>
        <v>81.88</v>
      </c>
      <c r="D43" s="41">
        <f>D44+D45+D46+D47</f>
        <v>81.88</v>
      </c>
      <c r="E43" s="41">
        <f>E44+E45+E46+E47</f>
        <v>0</v>
      </c>
      <c r="F43" s="36"/>
      <c r="G43" s="36"/>
      <c r="H43" s="36"/>
    </row>
    <row r="44" spans="1:8" ht="29.25" customHeight="1">
      <c r="A44" s="40" t="s">
        <v>421</v>
      </c>
      <c r="B44" s="40" t="s">
        <v>422</v>
      </c>
      <c r="C44" s="41">
        <f t="shared" si="0"/>
        <v>0</v>
      </c>
      <c r="D44" s="41"/>
      <c r="E44" s="41"/>
      <c r="F44" s="36"/>
      <c r="G44" s="36"/>
      <c r="H44" s="36"/>
    </row>
    <row r="45" spans="1:8" ht="29.25" customHeight="1">
      <c r="A45" s="40" t="s">
        <v>423</v>
      </c>
      <c r="B45" s="40" t="s">
        <v>424</v>
      </c>
      <c r="C45" s="41">
        <f t="shared" si="0"/>
        <v>81.88</v>
      </c>
      <c r="D45" s="41">
        <v>81.88</v>
      </c>
      <c r="E45" s="41"/>
      <c r="F45" s="36"/>
      <c r="G45" s="36"/>
      <c r="H45" s="36"/>
    </row>
    <row r="46" spans="1:8" ht="29.25" customHeight="1">
      <c r="A46" s="40" t="s">
        <v>425</v>
      </c>
      <c r="B46" s="40" t="s">
        <v>426</v>
      </c>
      <c r="C46" s="41">
        <f t="shared" si="0"/>
        <v>0</v>
      </c>
      <c r="D46" s="41"/>
      <c r="E46" s="41"/>
      <c r="F46" s="36"/>
      <c r="G46" s="36"/>
      <c r="H46" s="36"/>
    </row>
    <row r="47" spans="1:8" ht="29.25" customHeight="1">
      <c r="A47" s="39" t="s">
        <v>427</v>
      </c>
      <c r="B47" s="40" t="s">
        <v>428</v>
      </c>
      <c r="C47" s="41">
        <f t="shared" si="0"/>
        <v>0</v>
      </c>
      <c r="D47" s="41"/>
      <c r="E47" s="41"/>
      <c r="F47" s="36"/>
      <c r="G47" s="36"/>
      <c r="H47" s="36"/>
    </row>
    <row r="48" spans="1:8" ht="29.25" customHeight="1">
      <c r="A48" s="39" t="s">
        <v>429</v>
      </c>
      <c r="B48" s="40" t="s">
        <v>430</v>
      </c>
      <c r="C48" s="41">
        <f t="shared" si="0"/>
        <v>36.48</v>
      </c>
      <c r="D48" s="41">
        <f>D49</f>
        <v>36.48</v>
      </c>
      <c r="E48" s="41">
        <f>E49</f>
        <v>0</v>
      </c>
      <c r="F48" s="36"/>
      <c r="G48" s="36"/>
      <c r="H48" s="36"/>
    </row>
    <row r="49" spans="1:8" ht="29.25" customHeight="1">
      <c r="A49" s="39" t="s">
        <v>431</v>
      </c>
      <c r="B49" s="40" t="s">
        <v>432</v>
      </c>
      <c r="C49" s="41">
        <f t="shared" si="0"/>
        <v>36.48</v>
      </c>
      <c r="D49" s="41">
        <v>36.48</v>
      </c>
      <c r="E49" s="41">
        <v>0</v>
      </c>
      <c r="F49" s="36"/>
      <c r="G49" s="36"/>
      <c r="H49" s="36"/>
    </row>
    <row r="50" spans="1:8" ht="29.25" customHeight="1">
      <c r="A50" s="38" t="s">
        <v>433</v>
      </c>
      <c r="B50" s="38" t="s">
        <v>336</v>
      </c>
      <c r="C50" s="35">
        <f t="shared" si="0"/>
        <v>90.19</v>
      </c>
      <c r="D50" s="35">
        <f>D51</f>
        <v>90.19</v>
      </c>
      <c r="E50" s="35">
        <f>E51</f>
        <v>0</v>
      </c>
      <c r="F50" s="36"/>
      <c r="G50" s="36"/>
      <c r="H50" s="36"/>
    </row>
    <row r="51" spans="1:8" ht="29.25" customHeight="1">
      <c r="A51" s="40" t="s">
        <v>434</v>
      </c>
      <c r="B51" s="40" t="s">
        <v>435</v>
      </c>
      <c r="C51" s="41">
        <f t="shared" si="0"/>
        <v>90.19</v>
      </c>
      <c r="D51" s="41">
        <f>D52</f>
        <v>90.19</v>
      </c>
      <c r="E51" s="41">
        <f>E52</f>
        <v>0</v>
      </c>
      <c r="F51" s="36"/>
      <c r="G51" s="36"/>
      <c r="H51" s="36"/>
    </row>
    <row r="52" spans="1:8" ht="29.25" customHeight="1">
      <c r="A52" s="40" t="s">
        <v>436</v>
      </c>
      <c r="B52" s="40" t="s">
        <v>437</v>
      </c>
      <c r="C52" s="41">
        <f t="shared" si="0"/>
        <v>90.19</v>
      </c>
      <c r="D52" s="41">
        <v>90.19</v>
      </c>
      <c r="E52" s="41">
        <v>0</v>
      </c>
      <c r="F52" s="36"/>
      <c r="G52" s="36"/>
      <c r="H52" s="36"/>
    </row>
    <row r="53" spans="1:8" s="21" customFormat="1" ht="29.25" customHeight="1">
      <c r="A53" s="42" t="s">
        <v>581</v>
      </c>
      <c r="B53" s="43" t="s">
        <v>339</v>
      </c>
      <c r="C53" s="44"/>
      <c r="D53" s="44"/>
      <c r="E53" s="44"/>
      <c r="F53" s="36"/>
      <c r="G53" s="36"/>
      <c r="H53" s="36"/>
    </row>
    <row r="54" spans="1:8" ht="29.25" customHeight="1">
      <c r="A54" s="45" t="s">
        <v>582</v>
      </c>
      <c r="B54" s="46" t="s">
        <v>583</v>
      </c>
      <c r="C54" s="47"/>
      <c r="D54" s="47"/>
      <c r="E54" s="47"/>
      <c r="F54" s="36"/>
      <c r="G54" s="36"/>
      <c r="H54" s="36"/>
    </row>
    <row r="55" spans="1:8" ht="29.25" customHeight="1">
      <c r="A55" s="45" t="s">
        <v>584</v>
      </c>
      <c r="B55" s="46" t="s">
        <v>585</v>
      </c>
      <c r="C55" s="47"/>
      <c r="D55" s="47"/>
      <c r="E55" s="47"/>
      <c r="F55" s="17"/>
      <c r="G55" s="17"/>
      <c r="H55" s="17"/>
    </row>
    <row r="56" spans="1:9" ht="12.75" customHeight="1">
      <c r="A56" s="24"/>
      <c r="B56" s="24"/>
      <c r="D56" s="24"/>
      <c r="E56" s="24"/>
      <c r="F56" s="24"/>
      <c r="G56" s="24"/>
      <c r="I56" s="24"/>
    </row>
    <row r="57" spans="1:8" ht="12.75" customHeight="1">
      <c r="A57" s="24"/>
      <c r="B57" s="24"/>
      <c r="C57" s="24"/>
      <c r="D57" s="24"/>
      <c r="E57" s="24"/>
      <c r="F57" s="24"/>
      <c r="G57" s="24"/>
      <c r="H57" s="24"/>
    </row>
    <row r="58" spans="2:7" ht="12.75" customHeight="1">
      <c r="B58" s="24"/>
      <c r="F58" s="24"/>
      <c r="G58" s="24"/>
    </row>
    <row r="59" spans="1:6" ht="12.75" customHeight="1">
      <c r="A59" s="24"/>
      <c r="B59" s="24"/>
      <c r="F59" s="24"/>
    </row>
    <row r="60" spans="2:8" ht="12.75" customHeight="1">
      <c r="B60" s="24"/>
      <c r="H60" s="24"/>
    </row>
    <row r="61" spans="1:2" ht="12.75" customHeight="1">
      <c r="A61" s="24"/>
      <c r="B61" s="24"/>
    </row>
    <row r="62" spans="1:6" ht="12.75" customHeight="1">
      <c r="A62" s="24"/>
      <c r="B62" s="24"/>
      <c r="E62" s="24"/>
      <c r="F62" s="24"/>
    </row>
    <row r="63" ht="12.75" customHeight="1">
      <c r="C63" s="24"/>
    </row>
    <row r="64" ht="12.75" customHeight="1">
      <c r="B64" s="24"/>
    </row>
    <row r="65" spans="2:7" ht="12.75" customHeight="1">
      <c r="B65" s="24"/>
      <c r="G65" s="24"/>
    </row>
    <row r="67" spans="2:7" ht="12.75" customHeight="1">
      <c r="B67" s="24"/>
      <c r="G67" s="24"/>
    </row>
    <row r="68" ht="12.75" customHeight="1">
      <c r="C68" s="2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2022-08-27T00:44:33Z</cp:lastPrinted>
  <dcterms:created xsi:type="dcterms:W3CDTF">2015-06-06T10:19:34Z</dcterms:created>
  <dcterms:modified xsi:type="dcterms:W3CDTF">2022-09-07T03:59:06Z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