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9045" tabRatio="964" activeTab="3"/>
  </bookViews>
  <sheets>
    <sheet name="财政拨款收支总表" sheetId="1" r:id="rId1"/>
    <sheet name="一般公共预算财政拨款支出预算表" sheetId="2" r:id="rId2"/>
    <sheet name="一般公共预算财政拨款基本支出预算表" sheetId="3" r:id="rId3"/>
    <sheet name="一般公用预算“三公”经费支出表" sheetId="4" r:id="rId4"/>
    <sheet name="部门收支总表" sheetId="5" r:id="rId5"/>
    <sheet name="部门收入总表" sheetId="6" r:id="rId6"/>
    <sheet name="部门支出总表" sheetId="7" r:id="rId7"/>
  </sheets>
  <definedNames>
    <definedName name="_xlnm.Print_Area" localSheetId="5">'部门收入总表'!$A$1:$L$62</definedName>
    <definedName name="_xlnm.Print_Area" localSheetId="4">'部门收支总表'!$A$1:$D$23</definedName>
    <definedName name="_xlnm.Print_Area" localSheetId="6">'部门支出总表'!$A$1:$H$61</definedName>
    <definedName name="_xlnm.Print_Area" localSheetId="0">'财政拨款收支总表'!$A$1:$G$22</definedName>
    <definedName name="_xlnm.Print_Area" localSheetId="2">'一般公共预算财政拨款基本支出预算表'!$A$1:$E$54</definedName>
    <definedName name="_xlnm.Print_Area" localSheetId="1">'一般公共预算财政拨款支出预算表'!$A$1:$F$71</definedName>
    <definedName name="_xlnm.Print_Area" localSheetId="3">'一般公用预算“三公”经费支出表'!$A$1:$L$8</definedName>
  </definedNames>
  <calcPr fullCalcOnLoad="1"/>
</workbook>
</file>

<file path=xl/sharedStrings.xml><?xml version="1.0" encoding="utf-8"?>
<sst xmlns="http://schemas.openxmlformats.org/spreadsheetml/2006/main" count="599" uniqueCount="387">
  <si>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</si>
  <si>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</si>
  <si>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</si>
  <si>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</si>
  <si>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</si>
  <si>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</si>
  <si>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</si>
  <si>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一、本年收入</t>
  </si>
  <si>
    <t>一、本年支出</t>
  </si>
  <si>
    <t>二、上年结转</t>
  </si>
  <si>
    <t>二、结转下年</t>
  </si>
  <si>
    <t>201</t>
  </si>
  <si>
    <t>一般公共服务支出</t>
  </si>
  <si>
    <t>外交支出</t>
  </si>
  <si>
    <t>国防支出</t>
  </si>
  <si>
    <t>公共安全支出</t>
  </si>
  <si>
    <t>教育支出</t>
  </si>
  <si>
    <t>208</t>
  </si>
  <si>
    <t>社会保障和就业支出</t>
  </si>
  <si>
    <t>210</t>
  </si>
  <si>
    <t>医疗卫生与计划生育支出</t>
  </si>
  <si>
    <t>交通运输支出</t>
  </si>
  <si>
    <t>资源勘探信息等支出</t>
  </si>
  <si>
    <t>商业服务业等支出</t>
  </si>
  <si>
    <t>221</t>
  </si>
  <si>
    <t>住房保障支出</t>
  </si>
  <si>
    <t>其他支出</t>
  </si>
  <si>
    <t>功能分类科目</t>
  </si>
  <si>
    <t>2015年预算数</t>
  </si>
  <si>
    <t>科目编码</t>
  </si>
  <si>
    <t>科目名称</t>
  </si>
  <si>
    <t>小计</t>
  </si>
  <si>
    <t>基本支出</t>
  </si>
  <si>
    <t>项目支出</t>
  </si>
  <si>
    <t xml:space="preserve">  20103</t>
  </si>
  <si>
    <t xml:space="preserve">  政府办公厅（室）及相关机构事务</t>
  </si>
  <si>
    <t xml:space="preserve">    2010399</t>
  </si>
  <si>
    <t xml:space="preserve">    其他政府办公厅（室）及相关机构事务支出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</si>
  <si>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</si>
  <si>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</si>
  <si>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</si>
  <si>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</si>
  <si>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</si>
  <si>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</si>
  <si>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20808</t>
  </si>
  <si>
    <t xml:space="preserve">  抚恤</t>
  </si>
  <si>
    <t xml:space="preserve">    2080899</t>
  </si>
  <si>
    <t xml:space="preserve">    其他优抚支出</t>
  </si>
  <si>
    <t xml:space="preserve">  21005</t>
  </si>
  <si>
    <t xml:space="preserve">  医疗保障</t>
  </si>
  <si>
    <t xml:space="preserve">    2100501</t>
  </si>
  <si>
    <t xml:space="preserve">    行政单位医疗</t>
  </si>
  <si>
    <t xml:space="preserve">    2100502</t>
  </si>
  <si>
    <t xml:space="preserve">    事业单位医疗</t>
  </si>
  <si>
    <t xml:space="preserve">  22102</t>
  </si>
  <si>
    <t xml:space="preserve">  住房改革支出</t>
  </si>
  <si>
    <t xml:space="preserve">    2210201</t>
  </si>
  <si>
    <t xml:space="preserve">    住房公积金</t>
  </si>
  <si>
    <t>2016年基本支出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</si>
  <si>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</si>
  <si>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</si>
  <si>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</si>
  <si>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</si>
  <si>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</si>
  <si>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</si>
  <si>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</si>
  <si>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</si>
  <si>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</si>
  <si>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</si>
  <si>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</si>
  <si>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</si>
  <si>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</si>
  <si>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</si>
  <si>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</si>
  <si>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</si>
  <si>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</si>
  <si>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</si>
  <si>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</si>
  <si>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</si>
  <si>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</si>
  <si>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</si>
  <si>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</si>
  <si>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</si>
  <si>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</si>
  <si>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</si>
  <si>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</si>
  <si>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</si>
  <si>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</si>
  <si>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</si>
  <si>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</si>
  <si>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</si>
  <si>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</si>
  <si>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</si>
  <si>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</si>
  <si>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</si>
  <si>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</si>
  <si>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</si>
  <si>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</si>
  <si>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</si>
  <si>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</si>
  <si>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</si>
  <si>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</si>
  <si>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</si>
  <si>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</si>
  <si>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</si>
  <si>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</si>
  <si>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</si>
  <si>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</si>
  <si>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</si>
  <si>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</si>
  <si>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</si>
  <si>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30219</t>
  </si>
  <si>
    <t xml:space="preserve">  装备购置费</t>
  </si>
  <si>
    <t xml:space="preserve">  30220</t>
  </si>
  <si>
    <t xml:space="preserve">  工程建设费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</si>
  <si>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</si>
  <si>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</si>
  <si>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</si>
  <si>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</si>
  <si>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</si>
  <si>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</si>
  <si>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</si>
  <si>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</si>
  <si>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</si>
  <si>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</si>
  <si>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</si>
  <si>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</si>
  <si>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</si>
  <si>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</si>
  <si>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</si>
  <si>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</si>
  <si>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</si>
  <si>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</si>
  <si>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</si>
  <si>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</si>
  <si>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</si>
  <si>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</si>
  <si>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</si>
  <si>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</si>
  <si>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</si>
  <si>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</si>
  <si>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</si>
  <si>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</si>
  <si>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</si>
  <si>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</si>
  <si>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</si>
  <si>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</si>
  <si>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</si>
  <si>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</t>
  </si>
  <si>
    <t xml:space="preserve">  30308</t>
  </si>
  <si>
    <t xml:space="preserve">  助学金</t>
  </si>
  <si>
    <t xml:space="preserve">  30311</t>
  </si>
  <si>
    <t xml:space="preserve">  住房公积金</t>
  </si>
  <si>
    <t>一般公共预算“三公”经费支出表</t>
  </si>
  <si>
    <t>2016年预算数</t>
  </si>
  <si>
    <t xml:space="preserve"> 部门收支总表</t>
  </si>
  <si>
    <t>结转下年</t>
  </si>
  <si>
    <t>上年结转</t>
  </si>
  <si>
    <t>部门收入总表</t>
  </si>
  <si>
    <t>科目</t>
  </si>
  <si>
    <t>事业收入</t>
  </si>
  <si>
    <t>其他收入</t>
  </si>
  <si>
    <t>金额</t>
  </si>
  <si>
    <t>部门支出总表</t>
  </si>
  <si>
    <t>上缴上级支出</t>
  </si>
  <si>
    <t>支出</t>
  </si>
  <si>
    <t>收入</t>
  </si>
  <si>
    <t>2016年预算数</t>
  </si>
  <si>
    <t>合计</t>
  </si>
  <si>
    <t>收入总计</t>
  </si>
  <si>
    <t>支出总计</t>
  </si>
  <si>
    <t>用事业基金弥补收支差额</t>
  </si>
  <si>
    <t>一般公共预算财政拨款支出预算表</t>
  </si>
  <si>
    <t>一般公共预算财政拨款基本支出预算表</t>
  </si>
  <si>
    <t>经济分类科目</t>
  </si>
  <si>
    <t>公务用车购置及运行费</t>
  </si>
  <si>
    <t>项目</t>
  </si>
  <si>
    <t>本年收入合计</t>
  </si>
  <si>
    <t>本年支出合计</t>
  </si>
  <si>
    <t>事业收入</t>
  </si>
  <si>
    <t>其他收入</t>
  </si>
  <si>
    <t>一般公共预算拔款收入</t>
  </si>
  <si>
    <t>政府性基金预算拨款收入</t>
  </si>
  <si>
    <t>事业单位经营收入</t>
  </si>
  <si>
    <t>国有资本经营预算拨款收入</t>
  </si>
  <si>
    <t>表1</t>
  </si>
  <si>
    <t>表2</t>
  </si>
  <si>
    <t>表3</t>
  </si>
  <si>
    <t>表4</t>
  </si>
  <si>
    <t>表6</t>
  </si>
  <si>
    <t>表7</t>
  </si>
  <si>
    <t>表8</t>
  </si>
  <si>
    <t>一般公共预算
财政拨款</t>
  </si>
  <si>
    <t>政府性基金预算
财政拨款</t>
  </si>
  <si>
    <t>国有资本经营预算
财政拨款</t>
  </si>
  <si>
    <t>一般公共预算拨款</t>
  </si>
  <si>
    <t>政府性基金预算拨款</t>
  </si>
  <si>
    <t>国有资本经营预算拨款</t>
  </si>
  <si>
    <t>因公出国
（境）费</t>
  </si>
  <si>
    <t>公务用车
购置费</t>
  </si>
  <si>
    <t>公务用车
运行费</t>
  </si>
  <si>
    <t>公务接待
费</t>
  </si>
  <si>
    <t xml:space="preserve">    民政管理事务</t>
  </si>
  <si>
    <t xml:space="preserve">        行政运行</t>
  </si>
  <si>
    <t xml:space="preserve">        一般行政管理事务</t>
  </si>
  <si>
    <t xml:space="preserve">        拥军优属</t>
  </si>
  <si>
    <t xml:space="preserve">        老龄事务</t>
  </si>
  <si>
    <t xml:space="preserve">        民间组织管理</t>
  </si>
  <si>
    <t xml:space="preserve">        行政区划和地名管理</t>
  </si>
  <si>
    <t xml:space="preserve">        基层政权和社区建设</t>
  </si>
  <si>
    <t xml:space="preserve">        部队供应</t>
  </si>
  <si>
    <t xml:space="preserve">        其他民政管理事务支出</t>
  </si>
  <si>
    <t xml:space="preserve">        死亡抚恤</t>
  </si>
  <si>
    <t xml:space="preserve">        伤残抚恤</t>
  </si>
  <si>
    <t xml:space="preserve">        义务兵优待</t>
  </si>
  <si>
    <t xml:space="preserve">        在乡复员、退伍军人生活补助</t>
  </si>
  <si>
    <t xml:space="preserve">        优抚事业单位支出</t>
  </si>
  <si>
    <t xml:space="preserve">        军队移交政府的离退休人员安置</t>
  </si>
  <si>
    <t xml:space="preserve">        军队移交政府离退休干部管理机构</t>
  </si>
  <si>
    <t xml:space="preserve">        地方自然灾害生活补助</t>
  </si>
  <si>
    <t xml:space="preserve">    临时救助</t>
  </si>
  <si>
    <t xml:space="preserve">        临时救助支出</t>
  </si>
  <si>
    <t xml:space="preserve">        流浪乞讨人员救助支出</t>
  </si>
  <si>
    <t xml:space="preserve">    其他生活救助</t>
  </si>
  <si>
    <t xml:space="preserve">        其他城市生活救助</t>
  </si>
  <si>
    <t xml:space="preserve">        其他农村生活救助</t>
  </si>
  <si>
    <t xml:space="preserve">        城乡医疗救助</t>
  </si>
  <si>
    <t>其他资本性支出</t>
  </si>
  <si>
    <r>
      <t xml:space="preserve"> </t>
    </r>
    <r>
      <rPr>
        <sz val="11"/>
        <color indexed="8"/>
        <rFont val="宋体"/>
        <family val="0"/>
      </rPr>
      <t xml:space="preserve"> 31002</t>
    </r>
  </si>
  <si>
    <r>
      <t xml:space="preserve"> </t>
    </r>
    <r>
      <rPr>
        <sz val="11"/>
        <color indexed="8"/>
        <rFont val="宋体"/>
        <family val="0"/>
      </rPr>
      <t xml:space="preserve"> 办公设备购置费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</si>
  <si>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30309</t>
    </r>
  </si>
  <si>
    <r>
      <t xml:space="preserve"> </t>
    </r>
    <r>
      <rPr>
        <sz val="11"/>
        <color indexed="8"/>
        <rFont val="宋体"/>
        <family val="0"/>
      </rPr>
      <t xml:space="preserve"> 奖励金</t>
    </r>
  </si>
  <si>
    <t>城乡社区支出</t>
  </si>
  <si>
    <t xml:space="preserve">    2100504</t>
  </si>
  <si>
    <t xml:space="preserve">    优抚对象医疗补助</t>
  </si>
  <si>
    <t>212</t>
  </si>
  <si>
    <t>城乡社区支出</t>
  </si>
  <si>
    <t xml:space="preserve">  21201</t>
  </si>
  <si>
    <t xml:space="preserve">    2120199</t>
  </si>
  <si>
    <t>其他支出</t>
  </si>
  <si>
    <t xml:space="preserve">  22960</t>
  </si>
  <si>
    <t xml:space="preserve">  彩票公益金安排的支出</t>
  </si>
  <si>
    <t xml:space="preserve">    2296002</t>
  </si>
  <si>
    <t xml:space="preserve">    用于社会福利的彩票公益金支出</t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</si>
  <si>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2100503</t>
    </r>
  </si>
  <si>
    <r>
      <t xml:space="preserve"> </t>
    </r>
    <r>
      <rPr>
        <sz val="9"/>
        <color indexed="8"/>
        <rFont val="宋体"/>
        <family val="0"/>
      </rPr>
      <t xml:space="preserve">   公务员医疗补助</t>
    </r>
  </si>
  <si>
    <r>
      <t xml:space="preserve">    210050</t>
    </r>
    <r>
      <rPr>
        <sz val="9"/>
        <color indexed="8"/>
        <rFont val="宋体"/>
        <family val="0"/>
      </rPr>
      <t>9</t>
    </r>
  </si>
  <si>
    <r>
      <t xml:space="preserve">    </t>
    </r>
    <r>
      <rPr>
        <sz val="9"/>
        <rFont val="宋体"/>
        <family val="0"/>
      </rPr>
      <t>城乡社区管理事务</t>
    </r>
  </si>
  <si>
    <r>
      <t xml:space="preserve">        </t>
    </r>
    <r>
      <rPr>
        <sz val="9"/>
        <rFont val="宋体"/>
        <family val="0"/>
      </rPr>
      <t>其他城乡社区管理事务支出</t>
    </r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</si>
  <si>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</si>
  <si>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</si>
  <si>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</si>
  <si>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</si>
  <si>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</si>
  <si>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其中：
教育收费</t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</si>
  <si>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20802</t>
    </r>
  </si>
  <si>
    <r>
      <t xml:space="preserve"> </t>
    </r>
    <r>
      <rPr>
        <sz val="9"/>
        <color indexed="8"/>
        <rFont val="宋体"/>
        <family val="0"/>
      </rPr>
      <t xml:space="preserve">   2080201</t>
    </r>
  </si>
  <si>
    <r>
      <t xml:space="preserve"> </t>
    </r>
    <r>
      <rPr>
        <sz val="9"/>
        <color indexed="8"/>
        <rFont val="宋体"/>
        <family val="0"/>
      </rPr>
      <t xml:space="preserve">   2080202</t>
    </r>
  </si>
  <si>
    <t xml:space="preserve">    2080204</t>
  </si>
  <si>
    <t xml:space="preserve">    2080205</t>
  </si>
  <si>
    <t xml:space="preserve">    2080206</t>
  </si>
  <si>
    <t xml:space="preserve">    2080207</t>
  </si>
  <si>
    <t xml:space="preserve">    2080208</t>
  </si>
  <si>
    <t xml:space="preserve">    2080209</t>
  </si>
  <si>
    <t xml:space="preserve">    2080299</t>
  </si>
  <si>
    <r>
      <t xml:space="preserve"> </t>
    </r>
    <r>
      <rPr>
        <sz val="9"/>
        <color indexed="8"/>
        <rFont val="宋体"/>
        <family val="0"/>
      </rPr>
      <t xml:space="preserve">   2080801</t>
    </r>
  </si>
  <si>
    <r>
      <t xml:space="preserve"> </t>
    </r>
    <r>
      <rPr>
        <sz val="9"/>
        <color indexed="8"/>
        <rFont val="宋体"/>
        <family val="0"/>
      </rPr>
      <t xml:space="preserve">   2080802</t>
    </r>
  </si>
  <si>
    <t xml:space="preserve">    2080803</t>
  </si>
  <si>
    <t xml:space="preserve">    2080804</t>
  </si>
  <si>
    <r>
      <t xml:space="preserve"> </t>
    </r>
    <r>
      <rPr>
        <sz val="9"/>
        <color indexed="8"/>
        <rFont val="宋体"/>
        <family val="0"/>
      </rPr>
      <t xml:space="preserve">   2080805</t>
    </r>
  </si>
  <si>
    <r>
      <t xml:space="preserve"> </t>
    </r>
    <r>
      <rPr>
        <sz val="9"/>
        <color indexed="8"/>
        <rFont val="宋体"/>
        <family val="0"/>
      </rPr>
      <t xml:space="preserve"> 20809</t>
    </r>
  </si>
  <si>
    <r>
      <t xml:space="preserve"> </t>
    </r>
    <r>
      <rPr>
        <sz val="9"/>
        <color indexed="8"/>
        <rFont val="宋体"/>
        <family val="0"/>
      </rPr>
      <t xml:space="preserve"> 退役安置</t>
    </r>
  </si>
  <si>
    <r>
      <t xml:space="preserve"> </t>
    </r>
    <r>
      <rPr>
        <sz val="9"/>
        <color indexed="8"/>
        <rFont val="宋体"/>
        <family val="0"/>
      </rPr>
      <t xml:space="preserve">   2080901</t>
    </r>
  </si>
  <si>
    <r>
      <t xml:space="preserve"> </t>
    </r>
    <r>
      <rPr>
        <sz val="9"/>
        <color indexed="8"/>
        <rFont val="宋体"/>
        <family val="0"/>
      </rPr>
      <t xml:space="preserve">   退役士兵安置</t>
    </r>
  </si>
  <si>
    <r>
      <t xml:space="preserve"> </t>
    </r>
    <r>
      <rPr>
        <sz val="9"/>
        <color indexed="8"/>
        <rFont val="宋体"/>
        <family val="0"/>
      </rPr>
      <t xml:space="preserve">   2080902</t>
    </r>
  </si>
  <si>
    <r>
      <t xml:space="preserve"> </t>
    </r>
    <r>
      <rPr>
        <sz val="9"/>
        <color indexed="8"/>
        <rFont val="宋体"/>
        <family val="0"/>
      </rPr>
      <t xml:space="preserve">   2080903</t>
    </r>
  </si>
  <si>
    <t xml:space="preserve">    2080904</t>
  </si>
  <si>
    <r>
      <t xml:space="preserve">        </t>
    </r>
    <r>
      <rPr>
        <sz val="9"/>
        <rFont val="宋体"/>
        <family val="0"/>
      </rPr>
      <t>退役士兵管理教育</t>
    </r>
  </si>
  <si>
    <r>
      <t xml:space="preserve"> </t>
    </r>
    <r>
      <rPr>
        <sz val="9"/>
        <color indexed="8"/>
        <rFont val="宋体"/>
        <family val="0"/>
      </rPr>
      <t xml:space="preserve"> 20810</t>
    </r>
  </si>
  <si>
    <r>
      <t xml:space="preserve"> </t>
    </r>
    <r>
      <rPr>
        <sz val="9"/>
        <color indexed="8"/>
        <rFont val="宋体"/>
        <family val="0"/>
      </rPr>
      <t xml:space="preserve"> 社会福利</t>
    </r>
  </si>
  <si>
    <r>
      <t xml:space="preserve"> </t>
    </r>
    <r>
      <rPr>
        <sz val="9"/>
        <color indexed="8"/>
        <rFont val="宋体"/>
        <family val="0"/>
      </rPr>
      <t xml:space="preserve">   2081004</t>
    </r>
  </si>
  <si>
    <r>
      <t xml:space="preserve"> </t>
    </r>
    <r>
      <rPr>
        <sz val="9"/>
        <color indexed="8"/>
        <rFont val="宋体"/>
        <family val="0"/>
      </rPr>
      <t xml:space="preserve">   殡葬</t>
    </r>
  </si>
  <si>
    <r>
      <t xml:space="preserve"> </t>
    </r>
    <r>
      <rPr>
        <sz val="9"/>
        <color indexed="8"/>
        <rFont val="宋体"/>
        <family val="0"/>
      </rPr>
      <t xml:space="preserve">   2081005</t>
    </r>
  </si>
  <si>
    <r>
      <t xml:space="preserve"> </t>
    </r>
    <r>
      <rPr>
        <sz val="9"/>
        <color indexed="8"/>
        <rFont val="宋体"/>
        <family val="0"/>
      </rPr>
      <t xml:space="preserve">   社会福利事业单位</t>
    </r>
  </si>
  <si>
    <t xml:space="preserve">  20815</t>
  </si>
  <si>
    <t xml:space="preserve">  自然灾害生活救助</t>
  </si>
  <si>
    <t xml:space="preserve">    2081502</t>
  </si>
  <si>
    <t xml:space="preserve">  20820</t>
  </si>
  <si>
    <t xml:space="preserve">    2082001</t>
  </si>
  <si>
    <t xml:space="preserve">    2082002</t>
  </si>
  <si>
    <t xml:space="preserve">  20825</t>
  </si>
  <si>
    <r>
      <t xml:space="preserve"> </t>
    </r>
    <r>
      <rPr>
        <sz val="9"/>
        <color indexed="8"/>
        <rFont val="宋体"/>
        <family val="0"/>
      </rPr>
      <t xml:space="preserve">   2082501</t>
    </r>
  </si>
  <si>
    <r>
      <t xml:space="preserve"> </t>
    </r>
    <r>
      <rPr>
        <sz val="9"/>
        <color indexed="8"/>
        <rFont val="宋体"/>
        <family val="0"/>
      </rPr>
      <t xml:space="preserve">   2082502</t>
    </r>
  </si>
  <si>
    <t xml:space="preserve">  20899</t>
  </si>
  <si>
    <r>
      <t xml:space="preserve">    </t>
    </r>
    <r>
      <rPr>
        <sz val="9"/>
        <rFont val="宋体"/>
        <family val="0"/>
      </rPr>
      <t>其他社会保障和就业支出</t>
    </r>
  </si>
  <si>
    <t xml:space="preserve">    2089901</t>
  </si>
  <si>
    <r>
      <t xml:space="preserve">        </t>
    </r>
    <r>
      <rPr>
        <sz val="9"/>
        <rFont val="宋体"/>
        <family val="0"/>
      </rPr>
      <t>其他社会保障和就业支出</t>
    </r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</si>
  <si>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2100503</t>
    </r>
  </si>
  <si>
    <r>
      <t xml:space="preserve"> </t>
    </r>
    <r>
      <rPr>
        <sz val="9"/>
        <color indexed="8"/>
        <rFont val="宋体"/>
        <family val="0"/>
      </rPr>
      <t xml:space="preserve">   公务员医疗补助</t>
    </r>
  </si>
  <si>
    <t xml:space="preserve">    2100504</t>
  </si>
  <si>
    <t xml:space="preserve">    优抚对象医疗补助</t>
  </si>
  <si>
    <r>
      <t xml:space="preserve">    210050</t>
    </r>
    <r>
      <rPr>
        <sz val="9"/>
        <color indexed="8"/>
        <rFont val="宋体"/>
        <family val="0"/>
      </rPr>
      <t>9</t>
    </r>
  </si>
  <si>
    <t>212</t>
  </si>
  <si>
    <t>城乡社区支出</t>
  </si>
  <si>
    <t xml:space="preserve">  21201</t>
  </si>
  <si>
    <r>
      <t xml:space="preserve">    </t>
    </r>
    <r>
      <rPr>
        <sz val="9"/>
        <rFont val="宋体"/>
        <family val="0"/>
      </rPr>
      <t>城乡社区管理事务</t>
    </r>
  </si>
  <si>
    <t xml:space="preserve">    2120199</t>
  </si>
  <si>
    <r>
      <t xml:space="preserve">        </t>
    </r>
    <r>
      <rPr>
        <sz val="9"/>
        <rFont val="宋体"/>
        <family val="0"/>
      </rPr>
      <t>其他城乡社区管理事务支出</t>
    </r>
  </si>
  <si>
    <t>其他支出</t>
  </si>
  <si>
    <t xml:space="preserve">  22960</t>
  </si>
  <si>
    <t xml:space="preserve">  彩票公益金安排的支出</t>
  </si>
  <si>
    <t xml:space="preserve">    2296002</t>
  </si>
  <si>
    <t xml:space="preserve">    用于社会福利的彩票公益金支出</t>
  </si>
  <si>
    <t>事业单位
经营支出</t>
  </si>
  <si>
    <t>对下级单
位补助支出</t>
  </si>
  <si>
    <t>合计</t>
  </si>
  <si>
    <t>城乡社区支出</t>
  </si>
  <si>
    <t>农林水支出</t>
  </si>
  <si>
    <t xml:space="preserve">    2010308</t>
  </si>
  <si>
    <t xml:space="preserve">    信访事务</t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</si>
  <si>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20802</t>
    </r>
  </si>
  <si>
    <r>
      <t xml:space="preserve"> </t>
    </r>
    <r>
      <rPr>
        <sz val="9"/>
        <color indexed="8"/>
        <rFont val="宋体"/>
        <family val="0"/>
      </rPr>
      <t xml:space="preserve">   2080201</t>
    </r>
  </si>
  <si>
    <r>
      <t xml:space="preserve"> </t>
    </r>
    <r>
      <rPr>
        <sz val="9"/>
        <color indexed="8"/>
        <rFont val="宋体"/>
        <family val="0"/>
      </rPr>
      <t xml:space="preserve">   2080202</t>
    </r>
  </si>
  <si>
    <t xml:space="preserve">    2080204</t>
  </si>
  <si>
    <t xml:space="preserve">    2080205</t>
  </si>
  <si>
    <t xml:space="preserve">    2080206</t>
  </si>
  <si>
    <t xml:space="preserve">    2080207</t>
  </si>
  <si>
    <t xml:space="preserve">    2080208</t>
  </si>
  <si>
    <t xml:space="preserve">    2080209</t>
  </si>
  <si>
    <t xml:space="preserve">    2080299</t>
  </si>
  <si>
    <r>
      <t xml:space="preserve"> </t>
    </r>
    <r>
      <rPr>
        <sz val="9"/>
        <color indexed="8"/>
        <rFont val="宋体"/>
        <family val="0"/>
      </rPr>
      <t xml:space="preserve">   2080801</t>
    </r>
  </si>
  <si>
    <r>
      <t xml:space="preserve"> </t>
    </r>
    <r>
      <rPr>
        <sz val="9"/>
        <color indexed="8"/>
        <rFont val="宋体"/>
        <family val="0"/>
      </rPr>
      <t xml:space="preserve">   2080802</t>
    </r>
  </si>
  <si>
    <t xml:space="preserve">    2080803</t>
  </si>
  <si>
    <t xml:space="preserve">    2080804</t>
  </si>
  <si>
    <r>
      <t xml:space="preserve"> </t>
    </r>
    <r>
      <rPr>
        <sz val="9"/>
        <color indexed="8"/>
        <rFont val="宋体"/>
        <family val="0"/>
      </rPr>
      <t xml:space="preserve">   2080805</t>
    </r>
  </si>
  <si>
    <r>
      <t xml:space="preserve"> </t>
    </r>
    <r>
      <rPr>
        <sz val="9"/>
        <color indexed="8"/>
        <rFont val="宋体"/>
        <family val="0"/>
      </rPr>
      <t xml:space="preserve"> 20809</t>
    </r>
  </si>
  <si>
    <r>
      <t xml:space="preserve"> </t>
    </r>
    <r>
      <rPr>
        <sz val="9"/>
        <color indexed="8"/>
        <rFont val="宋体"/>
        <family val="0"/>
      </rPr>
      <t xml:space="preserve"> 退役安置</t>
    </r>
  </si>
  <si>
    <r>
      <t xml:space="preserve"> </t>
    </r>
    <r>
      <rPr>
        <sz val="9"/>
        <color indexed="8"/>
        <rFont val="宋体"/>
        <family val="0"/>
      </rPr>
      <t xml:space="preserve">   2080901</t>
    </r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</si>
  <si>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2100503</t>
    </r>
  </si>
  <si>
    <r>
      <t xml:space="preserve"> </t>
    </r>
    <r>
      <rPr>
        <sz val="9"/>
        <color indexed="8"/>
        <rFont val="宋体"/>
        <family val="0"/>
      </rPr>
      <t xml:space="preserve">   公务员医疗补助</t>
    </r>
  </si>
  <si>
    <r>
      <t xml:space="preserve"> </t>
    </r>
    <r>
      <rPr>
        <sz val="9"/>
        <color indexed="8"/>
        <rFont val="宋体"/>
        <family val="0"/>
      </rPr>
      <t xml:space="preserve">   退役士兵安置</t>
    </r>
  </si>
  <si>
    <r>
      <t xml:space="preserve"> </t>
    </r>
    <r>
      <rPr>
        <sz val="9"/>
        <color indexed="8"/>
        <rFont val="宋体"/>
        <family val="0"/>
      </rPr>
      <t xml:space="preserve">   2080902</t>
    </r>
  </si>
  <si>
    <r>
      <t xml:space="preserve"> </t>
    </r>
    <r>
      <rPr>
        <sz val="9"/>
        <color indexed="8"/>
        <rFont val="宋体"/>
        <family val="0"/>
      </rPr>
      <t xml:space="preserve">   2080903</t>
    </r>
  </si>
  <si>
    <t xml:space="preserve">    2080904</t>
  </si>
  <si>
    <r>
      <t xml:space="preserve">        </t>
    </r>
    <r>
      <rPr>
        <sz val="9"/>
        <rFont val="宋体"/>
        <family val="0"/>
      </rPr>
      <t>退役士兵管理教育</t>
    </r>
  </si>
  <si>
    <r>
      <t xml:space="preserve"> </t>
    </r>
    <r>
      <rPr>
        <sz val="9"/>
        <color indexed="8"/>
        <rFont val="宋体"/>
        <family val="0"/>
      </rPr>
      <t xml:space="preserve"> 20810</t>
    </r>
  </si>
  <si>
    <r>
      <t xml:space="preserve"> </t>
    </r>
    <r>
      <rPr>
        <sz val="9"/>
        <color indexed="8"/>
        <rFont val="宋体"/>
        <family val="0"/>
      </rPr>
      <t xml:space="preserve"> 社会福利</t>
    </r>
  </si>
  <si>
    <r>
      <t xml:space="preserve"> </t>
    </r>
    <r>
      <rPr>
        <sz val="9"/>
        <color indexed="8"/>
        <rFont val="宋体"/>
        <family val="0"/>
      </rPr>
      <t xml:space="preserve">   2081004</t>
    </r>
  </si>
  <si>
    <r>
      <t xml:space="preserve"> </t>
    </r>
    <r>
      <rPr>
        <sz val="9"/>
        <color indexed="8"/>
        <rFont val="宋体"/>
        <family val="0"/>
      </rPr>
      <t xml:space="preserve">   殡葬</t>
    </r>
  </si>
  <si>
    <r>
      <t xml:space="preserve"> </t>
    </r>
    <r>
      <rPr>
        <sz val="9"/>
        <color indexed="8"/>
        <rFont val="宋体"/>
        <family val="0"/>
      </rPr>
      <t xml:space="preserve">   2081005</t>
    </r>
  </si>
  <si>
    <r>
      <t xml:space="preserve"> </t>
    </r>
    <r>
      <rPr>
        <sz val="9"/>
        <color indexed="8"/>
        <rFont val="宋体"/>
        <family val="0"/>
      </rPr>
      <t xml:space="preserve">   社会福利事业单位</t>
    </r>
  </si>
  <si>
    <t xml:space="preserve">  20815</t>
  </si>
  <si>
    <t xml:space="preserve">  自然灾害生活救助</t>
  </si>
  <si>
    <t xml:space="preserve">    2080501</t>
  </si>
  <si>
    <t xml:space="preserve">    中央自然灾害生活补助</t>
  </si>
  <si>
    <t xml:space="preserve">    2081502</t>
  </si>
  <si>
    <t xml:space="preserve">  20820</t>
  </si>
  <si>
    <t xml:space="preserve">    2082001</t>
  </si>
  <si>
    <t xml:space="preserve">    2082002</t>
  </si>
  <si>
    <t xml:space="preserve">  20821</t>
  </si>
  <si>
    <r>
      <t xml:space="preserve">    </t>
    </r>
    <r>
      <rPr>
        <sz val="9"/>
        <rFont val="宋体"/>
        <family val="0"/>
      </rPr>
      <t>特困人员供养</t>
    </r>
  </si>
  <si>
    <t xml:space="preserve">    2082101</t>
  </si>
  <si>
    <r>
      <t xml:space="preserve">        </t>
    </r>
    <r>
      <rPr>
        <sz val="9"/>
        <rFont val="宋体"/>
        <family val="0"/>
      </rPr>
      <t>城市特困人员供养支出</t>
    </r>
  </si>
  <si>
    <t xml:space="preserve">  20825</t>
  </si>
  <si>
    <r>
      <t xml:space="preserve"> </t>
    </r>
    <r>
      <rPr>
        <sz val="9"/>
        <color indexed="8"/>
        <rFont val="宋体"/>
        <family val="0"/>
      </rPr>
      <t xml:space="preserve">   2082501</t>
    </r>
  </si>
  <si>
    <r>
      <t xml:space="preserve"> </t>
    </r>
    <r>
      <rPr>
        <sz val="9"/>
        <color indexed="8"/>
        <rFont val="宋体"/>
        <family val="0"/>
      </rPr>
      <t xml:space="preserve">   2082502</t>
    </r>
  </si>
  <si>
    <t xml:space="preserve">  20899</t>
  </si>
  <si>
    <r>
      <t xml:space="preserve">    </t>
    </r>
    <r>
      <rPr>
        <sz val="9"/>
        <rFont val="宋体"/>
        <family val="0"/>
      </rPr>
      <t>其他社会保障和就业支出</t>
    </r>
  </si>
  <si>
    <t xml:space="preserve">    2089901</t>
  </si>
  <si>
    <r>
      <t xml:space="preserve">        </t>
    </r>
    <r>
      <rPr>
        <sz val="9"/>
        <rFont val="宋体"/>
        <family val="0"/>
      </rPr>
      <t>其他社会保障和就业支出</t>
    </r>
  </si>
  <si>
    <t xml:space="preserve">    2100504</t>
  </si>
  <si>
    <t xml:space="preserve">    优抚对象医疗补助</t>
  </si>
  <si>
    <r>
      <t xml:space="preserve">    210050</t>
    </r>
    <r>
      <rPr>
        <sz val="9"/>
        <color indexed="8"/>
        <rFont val="宋体"/>
        <family val="0"/>
      </rPr>
      <t>9</t>
    </r>
  </si>
  <si>
    <t>212</t>
  </si>
  <si>
    <t xml:space="preserve">  21201</t>
  </si>
  <si>
    <t xml:space="preserve">  城乡社区管理事务</t>
  </si>
  <si>
    <t xml:space="preserve">    2120199</t>
  </si>
  <si>
    <t xml:space="preserve">    其他城乡社区管理事务支出</t>
  </si>
  <si>
    <t xml:space="preserve">  21299</t>
  </si>
  <si>
    <t xml:space="preserve">  其他城乡社区支出</t>
  </si>
  <si>
    <t xml:space="preserve">    2129999</t>
  </si>
  <si>
    <t xml:space="preserve">    其他城乡社区支出</t>
  </si>
  <si>
    <t>213</t>
  </si>
  <si>
    <t xml:space="preserve">  21305</t>
  </si>
  <si>
    <t xml:space="preserve">  扶贫</t>
  </si>
  <si>
    <t xml:space="preserve">  2160599</t>
  </si>
  <si>
    <t xml:space="preserve">    其他扶贫支出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</si>
</sst>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;[Red]\-#,##0.00\ "/>
    <numFmt numFmtId="185" formatCode="0.000_ "/>
    <numFmt numFmtId="186" formatCode="0.00_ "/>
    <numFmt numFmtId="187" formatCode="0.00000_ "/>
    <numFmt numFmtId="188" formatCode="0.0000_ "/>
    <numFmt numFmtId="189" formatCode="0.0_ "/>
    <numFmt numFmtId="190" formatCode="0;_䀅"/>
    <numFmt numFmtId="191" formatCode="0;_㐅"/>
    <numFmt numFmtId="192" formatCode="0.0;_㐅"/>
    <numFmt numFmtId="193" formatCode="0.00;_㐅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9"/>
      <color theme="1"/>
      <name val="Calibri"/>
      <family val="0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63"/>
      </right>
      <top>
        <color indexed="8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186" fontId="42" fillId="0" borderId="10" xfId="0" applyNumberFormat="1" applyFont="1" applyBorder="1" applyAlignment="1">
      <alignment horizontal="center" vertical="center"/>
    </xf>
    <xf numFmtId="186" fontId="42" fillId="0" borderId="10" xfId="0" applyNumberFormat="1" applyFont="1" applyBorder="1" applyAlignment="1">
      <alignment horizontal="right" vertical="center"/>
    </xf>
    <xf numFmtId="49" fontId="42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84" fontId="42" fillId="0" borderId="10" xfId="0" applyNumberFormat="1" applyFont="1" applyBorder="1" applyAlignment="1">
      <alignment vertical="center"/>
    </xf>
    <xf numFmtId="40" fontId="4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186" fontId="42" fillId="0" borderId="10" xfId="0" applyNumberFormat="1" applyFont="1" applyBorder="1" applyAlignment="1">
      <alignment vertical="center"/>
    </xf>
    <xf numFmtId="49" fontId="42" fillId="0" borderId="10" xfId="0" applyNumberFormat="1" applyFont="1" applyBorder="1" applyAlignment="1">
      <alignment vertical="center"/>
    </xf>
    <xf numFmtId="184" fontId="42" fillId="0" borderId="10" xfId="0" applyNumberFormat="1" applyFont="1" applyBorder="1" applyAlignment="1">
      <alignment vertical="center"/>
    </xf>
    <xf numFmtId="193" fontId="42" fillId="0" borderId="10" xfId="0" applyNumberFormat="1" applyFont="1" applyBorder="1" applyAlignment="1">
      <alignment vertical="center"/>
    </xf>
    <xf numFmtId="0" fontId="2" fillId="33" borderId="11" xfId="0" applyFont="1" applyFill="1" applyBorder="1" applyAlignment="1">
      <alignment horizontal="left" vertical="center" shrinkToFit="1"/>
    </xf>
    <xf numFmtId="0" fontId="4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23.28125" style="0" customWidth="1"/>
    <col min="2" max="2" width="10.421875" style="0" customWidth="1"/>
    <col min="3" max="3" width="23.28125" style="0" customWidth="1"/>
    <col min="4" max="4" width="11.00390625" style="0" customWidth="1"/>
    <col min="5" max="5" width="13.00390625" style="0" customWidth="1"/>
    <col min="6" max="6" width="13.421875" style="0" customWidth="1"/>
    <col min="7" max="7" width="11.140625" style="0" customWidth="1"/>
  </cols>
  <sheetData>
    <row r="1" ht="13.5">
      <c r="A1" t="s">
        <v>185</v>
      </c>
    </row>
    <row r="2" spans="1:7" ht="22.5">
      <c r="A2" s="31" t="s">
        <v>0</v>
      </c>
      <c r="B2" s="31"/>
      <c r="C2" s="31"/>
      <c r="D2" s="31"/>
      <c r="E2" s="31"/>
      <c r="F2" s="31"/>
      <c r="G2" s="31"/>
    </row>
    <row r="4" ht="13.5">
      <c r="G4" s="3" t="s">
        <v>1</v>
      </c>
    </row>
    <row r="5" spans="1:7" ht="13.5">
      <c r="A5" s="32" t="s">
        <v>2</v>
      </c>
      <c r="B5" s="32"/>
      <c r="C5" s="32" t="s">
        <v>3</v>
      </c>
      <c r="D5" s="32"/>
      <c r="E5" s="32"/>
      <c r="F5" s="32"/>
      <c r="G5" s="32"/>
    </row>
    <row r="6" spans="1:7" ht="40.5">
      <c r="A6" s="6" t="s">
        <v>4</v>
      </c>
      <c r="B6" s="6" t="s">
        <v>5</v>
      </c>
      <c r="C6" s="6" t="s">
        <v>4</v>
      </c>
      <c r="D6" s="6" t="s">
        <v>6</v>
      </c>
      <c r="E6" s="7" t="s">
        <v>192</v>
      </c>
      <c r="F6" s="7" t="s">
        <v>193</v>
      </c>
      <c r="G6" s="7" t="s">
        <v>194</v>
      </c>
    </row>
    <row r="7" spans="1:7" ht="13.5">
      <c r="A7" s="1" t="s">
        <v>7</v>
      </c>
      <c r="B7" s="1">
        <v>5974.82</v>
      </c>
      <c r="C7" s="1" t="s">
        <v>8</v>
      </c>
      <c r="D7" s="1">
        <v>10565.82</v>
      </c>
      <c r="E7" s="1">
        <v>10145.82</v>
      </c>
      <c r="F7" s="1">
        <v>420</v>
      </c>
      <c r="G7" s="1"/>
    </row>
    <row r="8" spans="1:7" ht="13.5">
      <c r="A8" s="1" t="s">
        <v>195</v>
      </c>
      <c r="B8" s="1">
        <v>5974.82</v>
      </c>
      <c r="C8" s="1" t="s">
        <v>12</v>
      </c>
      <c r="D8" s="1">
        <v>50</v>
      </c>
      <c r="E8" s="1">
        <v>50</v>
      </c>
      <c r="F8" s="1"/>
      <c r="G8" s="1"/>
    </row>
    <row r="9" spans="1:7" ht="13.5">
      <c r="A9" s="1" t="s">
        <v>196</v>
      </c>
      <c r="B9" s="1"/>
      <c r="C9" s="1" t="s">
        <v>13</v>
      </c>
      <c r="D9" s="1"/>
      <c r="E9" s="1"/>
      <c r="F9" s="1"/>
      <c r="G9" s="1"/>
    </row>
    <row r="10" spans="1:7" ht="13.5">
      <c r="A10" s="1" t="s">
        <v>197</v>
      </c>
      <c r="B10" s="1"/>
      <c r="C10" s="1" t="s">
        <v>14</v>
      </c>
      <c r="D10" s="1"/>
      <c r="E10" s="1"/>
      <c r="F10" s="1"/>
      <c r="G10" s="1"/>
    </row>
    <row r="11" spans="1:7" ht="13.5">
      <c r="A11" s="1"/>
      <c r="B11" s="1"/>
      <c r="C11" s="1" t="s">
        <v>15</v>
      </c>
      <c r="D11" s="1"/>
      <c r="E11" s="1"/>
      <c r="F11" s="1"/>
      <c r="G11" s="1"/>
    </row>
    <row r="12" spans="1:7" ht="13.5">
      <c r="A12" s="1" t="s">
        <v>9</v>
      </c>
      <c r="B12" s="1">
        <v>4591</v>
      </c>
      <c r="C12" s="1" t="s">
        <v>16</v>
      </c>
      <c r="D12" s="1"/>
      <c r="E12" s="1"/>
      <c r="F12" s="1"/>
      <c r="G12" s="1"/>
    </row>
    <row r="13" spans="1:7" ht="13.5">
      <c r="A13" s="1" t="s">
        <v>195</v>
      </c>
      <c r="B13" s="1">
        <v>4171</v>
      </c>
      <c r="C13" s="1" t="s">
        <v>18</v>
      </c>
      <c r="D13" s="1">
        <v>7701.71</v>
      </c>
      <c r="E13" s="1">
        <v>7701.71</v>
      </c>
      <c r="F13" s="1"/>
      <c r="G13" s="1"/>
    </row>
    <row r="14" spans="1:7" ht="13.5">
      <c r="A14" s="1" t="s">
        <v>196</v>
      </c>
      <c r="B14" s="1">
        <v>420</v>
      </c>
      <c r="C14" s="1" t="s">
        <v>20</v>
      </c>
      <c r="D14" s="1">
        <v>2234.02</v>
      </c>
      <c r="E14" s="1">
        <v>2234.02</v>
      </c>
      <c r="F14" s="1"/>
      <c r="G14" s="1"/>
    </row>
    <row r="15" spans="1:7" ht="13.5">
      <c r="A15" s="1" t="s">
        <v>197</v>
      </c>
      <c r="B15" s="1"/>
      <c r="C15" s="1" t="s">
        <v>21</v>
      </c>
      <c r="D15" s="1"/>
      <c r="E15" s="1"/>
      <c r="F15" s="1"/>
      <c r="G15" s="1"/>
    </row>
    <row r="16" spans="1:7" ht="13.5">
      <c r="A16" s="1"/>
      <c r="B16" s="1"/>
      <c r="C16" s="1" t="s">
        <v>22</v>
      </c>
      <c r="D16" s="1"/>
      <c r="E16" s="1"/>
      <c r="F16" s="1"/>
      <c r="G16" s="1"/>
    </row>
    <row r="17" spans="1:7" ht="13.5">
      <c r="A17" s="1"/>
      <c r="B17" s="1"/>
      <c r="C17" s="1" t="s">
        <v>232</v>
      </c>
      <c r="D17" s="1">
        <v>100</v>
      </c>
      <c r="E17" s="1">
        <v>100</v>
      </c>
      <c r="F17" s="1"/>
      <c r="G17" s="1"/>
    </row>
    <row r="18" spans="1:7" ht="13.5">
      <c r="A18" s="1"/>
      <c r="B18" s="1"/>
      <c r="C18" s="1" t="s">
        <v>23</v>
      </c>
      <c r="D18" s="1"/>
      <c r="E18" s="1"/>
      <c r="F18" s="1"/>
      <c r="G18" s="1"/>
    </row>
    <row r="19" spans="1:7" ht="13.5">
      <c r="A19" s="1"/>
      <c r="B19" s="1"/>
      <c r="C19" s="1" t="s">
        <v>25</v>
      </c>
      <c r="D19" s="1">
        <v>60.09</v>
      </c>
      <c r="E19" s="1">
        <v>60.09</v>
      </c>
      <c r="F19" s="1"/>
      <c r="G19" s="1"/>
    </row>
    <row r="20" spans="1:7" ht="13.5">
      <c r="A20" s="1"/>
      <c r="B20" s="1"/>
      <c r="C20" s="1" t="s">
        <v>26</v>
      </c>
      <c r="D20" s="1">
        <v>420</v>
      </c>
      <c r="E20" s="1"/>
      <c r="F20" s="1">
        <v>420</v>
      </c>
      <c r="G20" s="1"/>
    </row>
    <row r="21" spans="1:7" ht="13.5">
      <c r="A21" s="1"/>
      <c r="B21" s="1"/>
      <c r="C21" s="1" t="s">
        <v>10</v>
      </c>
      <c r="D21" s="1"/>
      <c r="E21" s="1"/>
      <c r="F21" s="1"/>
      <c r="G21" s="1"/>
    </row>
    <row r="22" spans="1:7" ht="13.5">
      <c r="A22" s="6" t="s">
        <v>169</v>
      </c>
      <c r="B22" s="1">
        <v>10565.82</v>
      </c>
      <c r="C22" s="6" t="s">
        <v>170</v>
      </c>
      <c r="D22" s="1">
        <v>10565.82</v>
      </c>
      <c r="E22" s="1">
        <v>10145.82</v>
      </c>
      <c r="F22" s="1">
        <v>420</v>
      </c>
      <c r="G22" s="1"/>
    </row>
  </sheetData>
  <sheetProtection/>
  <mergeCells count="3">
    <mergeCell ref="A2:G2"/>
    <mergeCell ref="A5:B5"/>
    <mergeCell ref="C5:G5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9.140625" style="0" customWidth="1"/>
    <col min="2" max="2" width="26.00390625" style="0" customWidth="1"/>
    <col min="3" max="3" width="8.8515625" style="0" customWidth="1"/>
    <col min="4" max="4" width="7.421875" style="0" customWidth="1"/>
    <col min="5" max="5" width="8.140625" style="0" customWidth="1"/>
    <col min="6" max="6" width="7.57421875" style="0" customWidth="1"/>
  </cols>
  <sheetData>
    <row r="1" ht="13.5">
      <c r="A1" t="s">
        <v>186</v>
      </c>
    </row>
    <row r="2" spans="1:6" ht="22.5">
      <c r="A2" s="31" t="s">
        <v>172</v>
      </c>
      <c r="B2" s="31"/>
      <c r="C2" s="31"/>
      <c r="D2" s="31"/>
      <c r="E2" s="31"/>
      <c r="F2" s="31"/>
    </row>
    <row r="4" ht="13.5">
      <c r="F4" s="3" t="s">
        <v>1</v>
      </c>
    </row>
    <row r="5" spans="1:6" ht="13.5">
      <c r="A5" s="33" t="s">
        <v>27</v>
      </c>
      <c r="B5" s="34"/>
      <c r="C5" s="35" t="s">
        <v>28</v>
      </c>
      <c r="D5" s="33" t="s">
        <v>167</v>
      </c>
      <c r="E5" s="37"/>
      <c r="F5" s="34"/>
    </row>
    <row r="6" spans="1:6" ht="13.5">
      <c r="A6" s="24" t="s">
        <v>29</v>
      </c>
      <c r="B6" s="24" t="s">
        <v>30</v>
      </c>
      <c r="C6" s="36"/>
      <c r="D6" s="24" t="s">
        <v>31</v>
      </c>
      <c r="E6" s="24" t="s">
        <v>32</v>
      </c>
      <c r="F6" s="24" t="s">
        <v>33</v>
      </c>
    </row>
    <row r="7" spans="1:6" ht="13.5">
      <c r="A7" s="25"/>
      <c r="B7" s="24" t="s">
        <v>6</v>
      </c>
      <c r="C7" s="26">
        <f>C8+C12+C54+C61+C66+C69</f>
        <v>11611.65</v>
      </c>
      <c r="D7" s="25">
        <f>E7+F7</f>
        <v>5974.82</v>
      </c>
      <c r="E7" s="25">
        <f>E8+E12+E54+E69</f>
        <v>1165.37</v>
      </c>
      <c r="F7" s="25">
        <f>F8+F12+F54+F69</f>
        <v>4809.45</v>
      </c>
    </row>
    <row r="8" spans="1:6" ht="13.5">
      <c r="A8" s="25" t="s">
        <v>11</v>
      </c>
      <c r="B8" s="25" t="s">
        <v>12</v>
      </c>
      <c r="C8" s="25">
        <v>3</v>
      </c>
      <c r="D8" s="25">
        <f>E8+F8</f>
        <v>50</v>
      </c>
      <c r="E8" s="25"/>
      <c r="F8" s="25">
        <v>50</v>
      </c>
    </row>
    <row r="9" spans="1:6" ht="13.5">
      <c r="A9" s="25" t="s">
        <v>34</v>
      </c>
      <c r="B9" s="25" t="s">
        <v>35</v>
      </c>
      <c r="C9" s="25">
        <v>3</v>
      </c>
      <c r="D9" s="25">
        <f aca="true" t="shared" si="0" ref="D9:D71">E9+F9</f>
        <v>50</v>
      </c>
      <c r="E9" s="25"/>
      <c r="F9" s="25">
        <v>50</v>
      </c>
    </row>
    <row r="10" spans="1:6" ht="13.5">
      <c r="A10" s="27" t="s">
        <v>318</v>
      </c>
      <c r="B10" s="25" t="s">
        <v>319</v>
      </c>
      <c r="C10" s="25">
        <v>3</v>
      </c>
      <c r="D10" s="25"/>
      <c r="E10" s="25"/>
      <c r="F10" s="25"/>
    </row>
    <row r="11" spans="1:6" ht="13.5">
      <c r="A11" s="25" t="s">
        <v>36</v>
      </c>
      <c r="B11" s="25" t="s">
        <v>37</v>
      </c>
      <c r="C11" s="25"/>
      <c r="D11" s="25">
        <f t="shared" si="0"/>
        <v>50</v>
      </c>
      <c r="E11" s="25"/>
      <c r="F11" s="25">
        <v>50</v>
      </c>
    </row>
    <row r="12" spans="1:6" ht="13.5">
      <c r="A12" s="25" t="s">
        <v>17</v>
      </c>
      <c r="B12" s="25" t="s">
        <v>18</v>
      </c>
      <c r="C12" s="26">
        <f>C13+C23+C26+C33+C38+C41+C44+C47+C52+C49</f>
        <v>8039.7</v>
      </c>
      <c r="D12" s="25">
        <f t="shared" si="0"/>
        <v>5697.71</v>
      </c>
      <c r="E12" s="25">
        <f>E13+E23+E26+E33+E38+E41+E44+E49</f>
        <v>1038.26</v>
      </c>
      <c r="F12" s="25">
        <f>F13+F23+F26+F33+F38+F41+F44+F49</f>
        <v>4659.45</v>
      </c>
    </row>
    <row r="13" spans="1:6" ht="13.5">
      <c r="A13" s="27" t="s">
        <v>320</v>
      </c>
      <c r="B13" s="19" t="s">
        <v>202</v>
      </c>
      <c r="C13" s="26">
        <f>SUM(C14:C22)</f>
        <v>1307.16</v>
      </c>
      <c r="D13" s="25">
        <f t="shared" si="0"/>
        <v>1133.18</v>
      </c>
      <c r="E13" s="25">
        <f>SUM(E14:E22)</f>
        <v>410.19</v>
      </c>
      <c r="F13" s="25">
        <f>SUM(F14:F22)</f>
        <v>722.99</v>
      </c>
    </row>
    <row r="14" spans="1:6" ht="13.5">
      <c r="A14" s="27" t="s">
        <v>321</v>
      </c>
      <c r="B14" s="19" t="s">
        <v>203</v>
      </c>
      <c r="C14" s="26">
        <v>332.51</v>
      </c>
      <c r="D14" s="25">
        <f t="shared" si="0"/>
        <v>308.13</v>
      </c>
      <c r="E14" s="25">
        <v>308.13</v>
      </c>
      <c r="F14" s="25"/>
    </row>
    <row r="15" spans="1:6" ht="13.5">
      <c r="A15" s="27" t="s">
        <v>322</v>
      </c>
      <c r="B15" s="19" t="s">
        <v>204</v>
      </c>
      <c r="C15" s="26">
        <v>249</v>
      </c>
      <c r="D15" s="25">
        <f t="shared" si="0"/>
        <v>151.28</v>
      </c>
      <c r="E15" s="25"/>
      <c r="F15" s="25">
        <v>151.28</v>
      </c>
    </row>
    <row r="16" spans="1:6" ht="13.5">
      <c r="A16" s="27" t="s">
        <v>323</v>
      </c>
      <c r="B16" s="19" t="s">
        <v>205</v>
      </c>
      <c r="C16" s="26">
        <v>346.64</v>
      </c>
      <c r="D16" s="25">
        <f t="shared" si="0"/>
        <v>203.8</v>
      </c>
      <c r="E16" s="25"/>
      <c r="F16" s="23">
        <v>203.8</v>
      </c>
    </row>
    <row r="17" spans="1:6" ht="13.5">
      <c r="A17" s="27" t="s">
        <v>324</v>
      </c>
      <c r="B17" s="19" t="s">
        <v>206</v>
      </c>
      <c r="C17" s="26">
        <v>33</v>
      </c>
      <c r="D17" s="25">
        <f t="shared" si="0"/>
        <v>33.9</v>
      </c>
      <c r="E17" s="25"/>
      <c r="F17" s="23">
        <v>33.9</v>
      </c>
    </row>
    <row r="18" spans="1:6" ht="13.5">
      <c r="A18" s="27" t="s">
        <v>325</v>
      </c>
      <c r="B18" s="19" t="s">
        <v>207</v>
      </c>
      <c r="C18" s="26">
        <v>5</v>
      </c>
      <c r="D18" s="25">
        <f t="shared" si="0"/>
        <v>4.6</v>
      </c>
      <c r="E18" s="25"/>
      <c r="F18" s="23">
        <v>4.6</v>
      </c>
    </row>
    <row r="19" spans="1:6" ht="13.5">
      <c r="A19" s="27" t="s">
        <v>326</v>
      </c>
      <c r="B19" s="19" t="s">
        <v>208</v>
      </c>
      <c r="C19" s="26">
        <v>25</v>
      </c>
      <c r="D19" s="25">
        <f t="shared" si="0"/>
        <v>81.5</v>
      </c>
      <c r="E19" s="25"/>
      <c r="F19" s="23">
        <v>81.5</v>
      </c>
    </row>
    <row r="20" spans="1:6" ht="13.5">
      <c r="A20" s="27" t="s">
        <v>327</v>
      </c>
      <c r="B20" s="19" t="s">
        <v>209</v>
      </c>
      <c r="C20" s="26">
        <v>7</v>
      </c>
      <c r="D20" s="25">
        <f t="shared" si="0"/>
        <v>65.97999999999999</v>
      </c>
      <c r="E20" s="25"/>
      <c r="F20" s="23">
        <v>65.97999999999999</v>
      </c>
    </row>
    <row r="21" spans="1:6" ht="13.5">
      <c r="A21" s="27" t="s">
        <v>328</v>
      </c>
      <c r="B21" s="19" t="s">
        <v>210</v>
      </c>
      <c r="C21" s="26">
        <v>78</v>
      </c>
      <c r="D21" s="25">
        <f t="shared" si="0"/>
        <v>78</v>
      </c>
      <c r="E21" s="25"/>
      <c r="F21" s="23">
        <v>78</v>
      </c>
    </row>
    <row r="22" spans="1:6" ht="13.5">
      <c r="A22" s="27" t="s">
        <v>329</v>
      </c>
      <c r="B22" s="19" t="s">
        <v>211</v>
      </c>
      <c r="C22" s="26">
        <v>231.01</v>
      </c>
      <c r="D22" s="25">
        <f t="shared" si="0"/>
        <v>205.99</v>
      </c>
      <c r="E22" s="25">
        <v>102.06</v>
      </c>
      <c r="F22" s="23">
        <v>103.93</v>
      </c>
    </row>
    <row r="23" spans="1:6" ht="13.5">
      <c r="A23" s="25" t="s">
        <v>38</v>
      </c>
      <c r="B23" s="25" t="s">
        <v>39</v>
      </c>
      <c r="C23" s="26">
        <f>C24+C25</f>
        <v>291.48</v>
      </c>
      <c r="D23" s="25">
        <f t="shared" si="0"/>
        <v>314.13</v>
      </c>
      <c r="E23" s="25">
        <f>E24+E25</f>
        <v>314.13</v>
      </c>
      <c r="F23" s="25"/>
    </row>
    <row r="24" spans="1:6" ht="13.5">
      <c r="A24" s="25" t="s">
        <v>40</v>
      </c>
      <c r="B24" s="25" t="s">
        <v>41</v>
      </c>
      <c r="C24" s="26">
        <v>196.07</v>
      </c>
      <c r="D24" s="25">
        <f t="shared" si="0"/>
        <v>195.91</v>
      </c>
      <c r="E24" s="25">
        <v>195.91</v>
      </c>
      <c r="F24" s="25"/>
    </row>
    <row r="25" spans="1:6" ht="13.5">
      <c r="A25" s="25" t="s">
        <v>42</v>
      </c>
      <c r="B25" s="25" t="s">
        <v>43</v>
      </c>
      <c r="C25" s="26">
        <v>95.41</v>
      </c>
      <c r="D25" s="25">
        <f t="shared" si="0"/>
        <v>118.22</v>
      </c>
      <c r="E25" s="25">
        <v>118.22</v>
      </c>
      <c r="F25" s="25"/>
    </row>
    <row r="26" spans="1:6" ht="13.5">
      <c r="A26" s="25" t="s">
        <v>44</v>
      </c>
      <c r="B26" s="25" t="s">
        <v>45</v>
      </c>
      <c r="C26" s="26">
        <f>SUM(C27:C32)</f>
        <v>500.77000000000004</v>
      </c>
      <c r="D26" s="25">
        <f t="shared" si="0"/>
        <v>917.34</v>
      </c>
      <c r="E26" s="25">
        <f>SUM(E27:E32)</f>
        <v>49.370000000000005</v>
      </c>
      <c r="F26" s="25">
        <f>SUM(F27:F32)</f>
        <v>867.97</v>
      </c>
    </row>
    <row r="27" spans="1:6" ht="13.5">
      <c r="A27" s="27" t="s">
        <v>330</v>
      </c>
      <c r="B27" s="19" t="s">
        <v>212</v>
      </c>
      <c r="C27" s="26">
        <v>36.42</v>
      </c>
      <c r="D27" s="25">
        <f t="shared" si="0"/>
        <v>9.58</v>
      </c>
      <c r="E27" s="25"/>
      <c r="F27" s="25">
        <v>9.58</v>
      </c>
    </row>
    <row r="28" spans="1:6" ht="13.5">
      <c r="A28" s="27" t="s">
        <v>331</v>
      </c>
      <c r="B28" s="19" t="s">
        <v>213</v>
      </c>
      <c r="C28" s="26">
        <v>310.55</v>
      </c>
      <c r="D28" s="25">
        <f t="shared" si="0"/>
        <v>336.69</v>
      </c>
      <c r="E28" s="25"/>
      <c r="F28" s="25">
        <v>336.69</v>
      </c>
    </row>
    <row r="29" spans="1:6" ht="13.5">
      <c r="A29" s="27" t="s">
        <v>332</v>
      </c>
      <c r="B29" s="19" t="s">
        <v>215</v>
      </c>
      <c r="C29" s="25"/>
      <c r="D29" s="25">
        <f t="shared" si="0"/>
        <v>25</v>
      </c>
      <c r="E29" s="25"/>
      <c r="F29" s="25">
        <v>25</v>
      </c>
    </row>
    <row r="30" spans="1:6" ht="13.5">
      <c r="A30" s="27" t="s">
        <v>333</v>
      </c>
      <c r="B30" s="19" t="s">
        <v>216</v>
      </c>
      <c r="C30" s="26">
        <v>116.3</v>
      </c>
      <c r="D30" s="25">
        <f t="shared" si="0"/>
        <v>126.07000000000001</v>
      </c>
      <c r="E30" s="23">
        <v>49.370000000000005</v>
      </c>
      <c r="F30" s="23">
        <v>76.7</v>
      </c>
    </row>
    <row r="31" spans="1:6" ht="13.5">
      <c r="A31" s="27" t="s">
        <v>334</v>
      </c>
      <c r="B31" s="19" t="s">
        <v>214</v>
      </c>
      <c r="C31" s="26"/>
      <c r="D31" s="25">
        <f t="shared" si="0"/>
        <v>400</v>
      </c>
      <c r="E31" s="25"/>
      <c r="F31" s="25">
        <v>400</v>
      </c>
    </row>
    <row r="32" spans="1:6" ht="13.5">
      <c r="A32" s="25" t="s">
        <v>46</v>
      </c>
      <c r="B32" s="25" t="s">
        <v>47</v>
      </c>
      <c r="C32" s="25">
        <v>37.5</v>
      </c>
      <c r="D32" s="25">
        <f t="shared" si="0"/>
        <v>20</v>
      </c>
      <c r="E32" s="25"/>
      <c r="F32" s="25">
        <v>20</v>
      </c>
    </row>
    <row r="33" spans="1:6" ht="13.5">
      <c r="A33" s="27" t="s">
        <v>335</v>
      </c>
      <c r="B33" s="25" t="s">
        <v>336</v>
      </c>
      <c r="C33" s="26">
        <f>C34+C35+C36+C37</f>
        <v>1636.01</v>
      </c>
      <c r="D33" s="25">
        <f t="shared" si="0"/>
        <v>1356.9399999999998</v>
      </c>
      <c r="E33" s="28">
        <f>E34+E35+E36</f>
        <v>43.34</v>
      </c>
      <c r="F33" s="28">
        <f>F34+F35+F36</f>
        <v>1313.6</v>
      </c>
    </row>
    <row r="34" spans="1:6" ht="13.5">
      <c r="A34" s="27" t="s">
        <v>337</v>
      </c>
      <c r="B34" s="25" t="s">
        <v>340</v>
      </c>
      <c r="C34" s="26">
        <v>1176.19</v>
      </c>
      <c r="D34" s="25">
        <f t="shared" si="0"/>
        <v>1300</v>
      </c>
      <c r="E34" s="25"/>
      <c r="F34" s="25">
        <v>1300</v>
      </c>
    </row>
    <row r="35" spans="1:6" ht="13.5">
      <c r="A35" s="27" t="s">
        <v>341</v>
      </c>
      <c r="B35" s="19" t="s">
        <v>217</v>
      </c>
      <c r="C35" s="26">
        <v>336.6</v>
      </c>
      <c r="D35" s="25">
        <f t="shared" si="0"/>
        <v>4.6</v>
      </c>
      <c r="E35" s="25"/>
      <c r="F35" s="25">
        <v>4.6</v>
      </c>
    </row>
    <row r="36" spans="1:6" ht="13.5">
      <c r="A36" s="27" t="s">
        <v>342</v>
      </c>
      <c r="B36" s="19" t="s">
        <v>218</v>
      </c>
      <c r="C36" s="26">
        <v>70.22</v>
      </c>
      <c r="D36" s="25">
        <f t="shared" si="0"/>
        <v>52.34</v>
      </c>
      <c r="E36" s="23">
        <v>43.34</v>
      </c>
      <c r="F36" s="23">
        <v>9</v>
      </c>
    </row>
    <row r="37" spans="1:6" ht="13.5">
      <c r="A37" s="27" t="s">
        <v>343</v>
      </c>
      <c r="B37" s="19" t="s">
        <v>344</v>
      </c>
      <c r="C37" s="26">
        <v>53</v>
      </c>
      <c r="D37" s="25"/>
      <c r="E37" s="23"/>
      <c r="F37" s="23"/>
    </row>
    <row r="38" spans="1:6" ht="13.5">
      <c r="A38" s="27" t="s">
        <v>345</v>
      </c>
      <c r="B38" s="25" t="s">
        <v>346</v>
      </c>
      <c r="C38" s="26">
        <f>C39+C40</f>
        <v>518.37</v>
      </c>
      <c r="D38" s="25">
        <f>D39+D40</f>
        <v>240.14000000000001</v>
      </c>
      <c r="E38" s="25">
        <f>E39+E40</f>
        <v>148.05</v>
      </c>
      <c r="F38" s="25">
        <f>F39+F40</f>
        <v>92.09</v>
      </c>
    </row>
    <row r="39" spans="1:6" ht="13.5">
      <c r="A39" s="27" t="s">
        <v>347</v>
      </c>
      <c r="B39" s="25" t="s">
        <v>348</v>
      </c>
      <c r="C39" s="26">
        <v>238.37</v>
      </c>
      <c r="D39" s="25">
        <f t="shared" si="0"/>
        <v>235.14000000000001</v>
      </c>
      <c r="E39" s="23">
        <v>148.05</v>
      </c>
      <c r="F39" s="23">
        <v>87.09</v>
      </c>
    </row>
    <row r="40" spans="1:6" ht="13.5">
      <c r="A40" s="27" t="s">
        <v>349</v>
      </c>
      <c r="B40" s="25" t="s">
        <v>350</v>
      </c>
      <c r="C40" s="26">
        <v>280</v>
      </c>
      <c r="D40" s="25">
        <f t="shared" si="0"/>
        <v>5</v>
      </c>
      <c r="E40" s="25"/>
      <c r="F40" s="25">
        <v>5</v>
      </c>
    </row>
    <row r="41" spans="1:6" ht="13.5">
      <c r="A41" s="27" t="s">
        <v>351</v>
      </c>
      <c r="B41" s="25" t="s">
        <v>352</v>
      </c>
      <c r="C41" s="26">
        <v>752</v>
      </c>
      <c r="D41" s="25">
        <f t="shared" si="0"/>
        <v>100</v>
      </c>
      <c r="E41" s="25"/>
      <c r="F41" s="25">
        <v>100</v>
      </c>
    </row>
    <row r="42" spans="1:6" ht="13.5">
      <c r="A42" s="27" t="s">
        <v>353</v>
      </c>
      <c r="B42" s="25" t="s">
        <v>354</v>
      </c>
      <c r="C42" s="26">
        <v>640</v>
      </c>
      <c r="D42" s="25"/>
      <c r="E42" s="25"/>
      <c r="F42" s="25"/>
    </row>
    <row r="43" spans="1:6" ht="13.5">
      <c r="A43" s="27" t="s">
        <v>355</v>
      </c>
      <c r="B43" s="19" t="s">
        <v>219</v>
      </c>
      <c r="C43" s="26">
        <v>112</v>
      </c>
      <c r="D43" s="25">
        <f t="shared" si="0"/>
        <v>100</v>
      </c>
      <c r="E43" s="25"/>
      <c r="F43" s="25">
        <v>100</v>
      </c>
    </row>
    <row r="44" spans="1:6" ht="13.5">
      <c r="A44" s="27" t="s">
        <v>356</v>
      </c>
      <c r="B44" s="19" t="s">
        <v>220</v>
      </c>
      <c r="C44" s="26">
        <f>C45+C46</f>
        <v>1810.1299999999999</v>
      </c>
      <c r="D44" s="25">
        <f t="shared" si="0"/>
        <v>419.18</v>
      </c>
      <c r="E44" s="28">
        <f>E45+E46</f>
        <v>73.17999999999999</v>
      </c>
      <c r="F44" s="28">
        <f>F45+F46</f>
        <v>346</v>
      </c>
    </row>
    <row r="45" spans="1:6" ht="13.5">
      <c r="A45" s="27" t="s">
        <v>357</v>
      </c>
      <c r="B45" s="19" t="s">
        <v>221</v>
      </c>
      <c r="C45" s="29">
        <v>1368.1</v>
      </c>
      <c r="D45" s="25">
        <f t="shared" si="0"/>
        <v>285</v>
      </c>
      <c r="E45" s="25"/>
      <c r="F45" s="25">
        <v>285</v>
      </c>
    </row>
    <row r="46" spans="1:6" ht="13.5">
      <c r="A46" s="27" t="s">
        <v>358</v>
      </c>
      <c r="B46" s="19" t="s">
        <v>222</v>
      </c>
      <c r="C46" s="29">
        <v>442.03</v>
      </c>
      <c r="D46" s="25">
        <f t="shared" si="0"/>
        <v>134.18</v>
      </c>
      <c r="E46" s="23">
        <v>73.17999999999999</v>
      </c>
      <c r="F46" s="23">
        <v>61</v>
      </c>
    </row>
    <row r="47" spans="1:6" ht="13.5">
      <c r="A47" s="27" t="s">
        <v>359</v>
      </c>
      <c r="B47" s="19" t="s">
        <v>360</v>
      </c>
      <c r="C47" s="29">
        <v>60.36</v>
      </c>
      <c r="D47" s="25"/>
      <c r="E47" s="23"/>
      <c r="F47" s="23"/>
    </row>
    <row r="48" spans="1:6" ht="13.5">
      <c r="A48" s="27" t="s">
        <v>361</v>
      </c>
      <c r="B48" s="19" t="s">
        <v>362</v>
      </c>
      <c r="C48" s="29">
        <v>60.36</v>
      </c>
      <c r="D48" s="25"/>
      <c r="E48" s="23"/>
      <c r="F48" s="23"/>
    </row>
    <row r="49" spans="1:6" ht="13.5">
      <c r="A49" s="27" t="s">
        <v>363</v>
      </c>
      <c r="B49" s="19" t="s">
        <v>223</v>
      </c>
      <c r="C49" s="26">
        <f>C50+C51</f>
        <v>813.4200000000001</v>
      </c>
      <c r="D49" s="25">
        <f t="shared" si="0"/>
        <v>1216.8</v>
      </c>
      <c r="E49" s="25"/>
      <c r="F49" s="25">
        <f>F50+F51</f>
        <v>1216.8</v>
      </c>
    </row>
    <row r="50" spans="1:6" ht="13.5">
      <c r="A50" s="27" t="s">
        <v>364</v>
      </c>
      <c r="B50" s="19" t="s">
        <v>224</v>
      </c>
      <c r="C50" s="26">
        <v>131.8</v>
      </c>
      <c r="D50" s="25">
        <f t="shared" si="0"/>
        <v>1.8</v>
      </c>
      <c r="E50" s="25"/>
      <c r="F50" s="25">
        <v>1.8</v>
      </c>
    </row>
    <row r="51" spans="1:6" ht="13.5">
      <c r="A51" s="27" t="s">
        <v>365</v>
      </c>
      <c r="B51" s="19" t="s">
        <v>225</v>
      </c>
      <c r="C51" s="26">
        <v>681.62</v>
      </c>
      <c r="D51" s="25">
        <f t="shared" si="0"/>
        <v>1215</v>
      </c>
      <c r="E51" s="25"/>
      <c r="F51" s="25">
        <v>1215</v>
      </c>
    </row>
    <row r="52" spans="1:6" ht="13.5">
      <c r="A52" s="27" t="s">
        <v>366</v>
      </c>
      <c r="B52" s="19" t="s">
        <v>367</v>
      </c>
      <c r="C52" s="26">
        <v>350</v>
      </c>
      <c r="D52" s="25"/>
      <c r="E52" s="25"/>
      <c r="F52" s="25"/>
    </row>
    <row r="53" spans="1:6" ht="13.5">
      <c r="A53" s="27" t="s">
        <v>368</v>
      </c>
      <c r="B53" s="19" t="s">
        <v>369</v>
      </c>
      <c r="C53" s="26">
        <v>350</v>
      </c>
      <c r="D53" s="25"/>
      <c r="E53" s="25"/>
      <c r="F53" s="25"/>
    </row>
    <row r="54" spans="1:6" ht="13.5">
      <c r="A54" s="25" t="s">
        <v>19</v>
      </c>
      <c r="B54" s="25" t="s">
        <v>20</v>
      </c>
      <c r="C54" s="26">
        <f>C55</f>
        <v>3306.45</v>
      </c>
      <c r="D54" s="25">
        <f t="shared" si="0"/>
        <v>167.02</v>
      </c>
      <c r="E54" s="25">
        <f>E55</f>
        <v>67.02000000000001</v>
      </c>
      <c r="F54" s="25">
        <f>F55</f>
        <v>100</v>
      </c>
    </row>
    <row r="55" spans="1:6" ht="13.5">
      <c r="A55" s="25" t="s">
        <v>48</v>
      </c>
      <c r="B55" s="25" t="s">
        <v>49</v>
      </c>
      <c r="C55" s="26">
        <f>C56+C57+C58+C59+C60</f>
        <v>3306.45</v>
      </c>
      <c r="D55" s="25">
        <f t="shared" si="0"/>
        <v>167.02</v>
      </c>
      <c r="E55" s="25">
        <f>E56+E57+E58+E60</f>
        <v>67.02000000000001</v>
      </c>
      <c r="F55" s="25">
        <f>F56+F57+F58+F60</f>
        <v>100</v>
      </c>
    </row>
    <row r="56" spans="1:6" ht="13.5">
      <c r="A56" s="25" t="s">
        <v>50</v>
      </c>
      <c r="B56" s="25" t="s">
        <v>51</v>
      </c>
      <c r="C56" s="26">
        <v>20.42</v>
      </c>
      <c r="D56" s="25">
        <f t="shared" si="0"/>
        <v>27.7</v>
      </c>
      <c r="E56" s="25">
        <v>27.7</v>
      </c>
      <c r="F56" s="25"/>
    </row>
    <row r="57" spans="1:6" ht="13.5">
      <c r="A57" s="25" t="s">
        <v>52</v>
      </c>
      <c r="B57" s="25" t="s">
        <v>53</v>
      </c>
      <c r="C57" s="26">
        <v>24.23</v>
      </c>
      <c r="D57" s="25">
        <f t="shared" si="0"/>
        <v>25.92</v>
      </c>
      <c r="E57" s="25">
        <v>25.92</v>
      </c>
      <c r="F57" s="25"/>
    </row>
    <row r="58" spans="1:6" ht="13.5">
      <c r="A58" s="27" t="s">
        <v>338</v>
      </c>
      <c r="B58" s="25" t="s">
        <v>339</v>
      </c>
      <c r="C58" s="26">
        <v>14.8</v>
      </c>
      <c r="D58" s="25">
        <f t="shared" si="0"/>
        <v>13.4</v>
      </c>
      <c r="E58" s="25">
        <v>13.4</v>
      </c>
      <c r="F58" s="25"/>
    </row>
    <row r="59" spans="1:6" ht="13.5">
      <c r="A59" s="27" t="s">
        <v>370</v>
      </c>
      <c r="B59" s="25" t="s">
        <v>371</v>
      </c>
      <c r="C59" s="26">
        <v>722</v>
      </c>
      <c r="D59" s="25"/>
      <c r="E59" s="25"/>
      <c r="F59" s="25"/>
    </row>
    <row r="60" spans="1:6" ht="13.5">
      <c r="A60" s="27" t="s">
        <v>372</v>
      </c>
      <c r="B60" s="19" t="s">
        <v>226</v>
      </c>
      <c r="C60" s="26">
        <v>2525</v>
      </c>
      <c r="D60" s="25">
        <f t="shared" si="0"/>
        <v>100</v>
      </c>
      <c r="E60" s="25"/>
      <c r="F60" s="25">
        <v>100</v>
      </c>
    </row>
    <row r="61" spans="1:6" ht="13.5">
      <c r="A61" s="27" t="s">
        <v>373</v>
      </c>
      <c r="B61" s="30" t="s">
        <v>316</v>
      </c>
      <c r="C61" s="26">
        <v>145</v>
      </c>
      <c r="D61" s="25"/>
      <c r="E61" s="25"/>
      <c r="F61" s="25"/>
    </row>
    <row r="62" spans="1:6" ht="13.5">
      <c r="A62" s="27" t="s">
        <v>374</v>
      </c>
      <c r="B62" s="30" t="s">
        <v>375</v>
      </c>
      <c r="C62" s="26">
        <v>100</v>
      </c>
      <c r="D62" s="25"/>
      <c r="E62" s="25"/>
      <c r="F62" s="25"/>
    </row>
    <row r="63" spans="1:6" ht="13.5">
      <c r="A63" s="27" t="s">
        <v>376</v>
      </c>
      <c r="B63" s="30" t="s">
        <v>377</v>
      </c>
      <c r="C63" s="26">
        <v>100</v>
      </c>
      <c r="D63" s="25"/>
      <c r="E63" s="25"/>
      <c r="F63" s="25"/>
    </row>
    <row r="64" spans="1:6" ht="13.5">
      <c r="A64" s="27" t="s">
        <v>378</v>
      </c>
      <c r="B64" s="30" t="s">
        <v>379</v>
      </c>
      <c r="C64" s="26">
        <v>45</v>
      </c>
      <c r="D64" s="25"/>
      <c r="E64" s="25"/>
      <c r="F64" s="25"/>
    </row>
    <row r="65" spans="1:6" ht="13.5">
      <c r="A65" s="27" t="s">
        <v>380</v>
      </c>
      <c r="B65" s="30" t="s">
        <v>381</v>
      </c>
      <c r="C65" s="26">
        <v>45</v>
      </c>
      <c r="D65" s="25"/>
      <c r="E65" s="25"/>
      <c r="F65" s="25"/>
    </row>
    <row r="66" spans="1:6" ht="13.5">
      <c r="A66" s="27" t="s">
        <v>382</v>
      </c>
      <c r="B66" s="30" t="s">
        <v>317</v>
      </c>
      <c r="C66" s="26">
        <v>57</v>
      </c>
      <c r="D66" s="25"/>
      <c r="E66" s="25"/>
      <c r="F66" s="25"/>
    </row>
    <row r="67" spans="1:6" ht="13.5">
      <c r="A67" s="27" t="s">
        <v>383</v>
      </c>
      <c r="B67" s="30" t="s">
        <v>384</v>
      </c>
      <c r="C67" s="26">
        <v>57</v>
      </c>
      <c r="D67" s="25"/>
      <c r="E67" s="25"/>
      <c r="F67" s="25"/>
    </row>
    <row r="68" spans="1:6" ht="13.5">
      <c r="A68" s="27" t="s">
        <v>385</v>
      </c>
      <c r="B68" s="30" t="s">
        <v>386</v>
      </c>
      <c r="C68" s="26">
        <v>57</v>
      </c>
      <c r="D68" s="25"/>
      <c r="E68" s="25"/>
      <c r="F68" s="25"/>
    </row>
    <row r="69" spans="1:6" ht="13.5">
      <c r="A69" s="25" t="s">
        <v>24</v>
      </c>
      <c r="B69" s="25" t="s">
        <v>25</v>
      </c>
      <c r="C69" s="26">
        <v>60.5</v>
      </c>
      <c r="D69" s="25">
        <f t="shared" si="0"/>
        <v>60.09</v>
      </c>
      <c r="E69" s="25">
        <v>60.09</v>
      </c>
      <c r="F69" s="25"/>
    </row>
    <row r="70" spans="1:6" ht="13.5">
      <c r="A70" s="25" t="s">
        <v>54</v>
      </c>
      <c r="B70" s="25" t="s">
        <v>55</v>
      </c>
      <c r="C70" s="26">
        <v>60.5</v>
      </c>
      <c r="D70" s="25">
        <f t="shared" si="0"/>
        <v>60.09</v>
      </c>
      <c r="E70" s="25">
        <v>60.09</v>
      </c>
      <c r="F70" s="25"/>
    </row>
    <row r="71" spans="1:6" ht="13.5">
      <c r="A71" s="25" t="s">
        <v>56</v>
      </c>
      <c r="B71" s="25" t="s">
        <v>57</v>
      </c>
      <c r="C71" s="26">
        <v>60.5</v>
      </c>
      <c r="D71" s="25">
        <f t="shared" si="0"/>
        <v>60.09</v>
      </c>
      <c r="E71" s="25">
        <v>60.09</v>
      </c>
      <c r="F71" s="25"/>
    </row>
  </sheetData>
  <sheetProtection/>
  <mergeCells count="4">
    <mergeCell ref="A2:F2"/>
    <mergeCell ref="A5:B5"/>
    <mergeCell ref="C5:C6"/>
    <mergeCell ref="D5:F5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PageLayoutView="0" workbookViewId="0" topLeftCell="A1">
      <selection activeCell="E56" sqref="E56"/>
    </sheetView>
  </sheetViews>
  <sheetFormatPr defaultColWidth="9.140625" defaultRowHeight="15"/>
  <cols>
    <col min="1" max="1" width="9.00390625" style="0" bestFit="1" customWidth="1"/>
    <col min="2" max="2" width="21.421875" style="0" bestFit="1" customWidth="1"/>
    <col min="3" max="5" width="11.140625" style="0" customWidth="1"/>
  </cols>
  <sheetData>
    <row r="1" ht="13.5">
      <c r="A1" t="s">
        <v>187</v>
      </c>
    </row>
    <row r="2" spans="1:5" ht="22.5">
      <c r="A2" s="31" t="s">
        <v>173</v>
      </c>
      <c r="B2" s="31"/>
      <c r="C2" s="31"/>
      <c r="D2" s="31"/>
      <c r="E2" s="31"/>
    </row>
    <row r="4" ht="13.5">
      <c r="E4" s="3" t="s">
        <v>1</v>
      </c>
    </row>
    <row r="5" spans="1:5" ht="13.5">
      <c r="A5" s="32" t="s">
        <v>174</v>
      </c>
      <c r="B5" s="32"/>
      <c r="C5" s="32" t="s">
        <v>58</v>
      </c>
      <c r="D5" s="32"/>
      <c r="E5" s="32"/>
    </row>
    <row r="6" spans="1:5" ht="13.5">
      <c r="A6" s="6" t="s">
        <v>29</v>
      </c>
      <c r="B6" s="6" t="s">
        <v>30</v>
      </c>
      <c r="C6" s="6" t="s">
        <v>168</v>
      </c>
      <c r="D6" s="6" t="s">
        <v>59</v>
      </c>
      <c r="E6" s="6" t="s">
        <v>60</v>
      </c>
    </row>
    <row r="7" spans="1:5" ht="13.5">
      <c r="A7" s="1"/>
      <c r="B7" s="6" t="s">
        <v>6</v>
      </c>
      <c r="C7" s="1">
        <f>D7+E7</f>
        <v>1165.37</v>
      </c>
      <c r="D7" s="1">
        <f>D8+D15+D45+D55</f>
        <v>1052.6</v>
      </c>
      <c r="E7" s="1">
        <f>E8+E15+E45+E55</f>
        <v>112.77</v>
      </c>
    </row>
    <row r="8" spans="1:5" ht="13.5">
      <c r="A8" s="1" t="s">
        <v>61</v>
      </c>
      <c r="B8" s="1" t="s">
        <v>62</v>
      </c>
      <c r="C8" s="1">
        <f aca="true" t="shared" si="0" ref="C8:C56">D8+E8</f>
        <v>709.17</v>
      </c>
      <c r="D8" s="1">
        <f>SUM(D9:D14)</f>
        <v>709.17</v>
      </c>
      <c r="E8" s="1">
        <f>SUM(E9:E14)</f>
        <v>0</v>
      </c>
    </row>
    <row r="9" spans="1:5" ht="13.5">
      <c r="A9" s="1" t="s">
        <v>63</v>
      </c>
      <c r="B9" s="1" t="s">
        <v>64</v>
      </c>
      <c r="C9" s="1">
        <f t="shared" si="0"/>
        <v>228.02</v>
      </c>
      <c r="D9" s="1">
        <v>228.02</v>
      </c>
      <c r="E9" s="1"/>
    </row>
    <row r="10" spans="1:5" ht="13.5">
      <c r="A10" s="1" t="s">
        <v>65</v>
      </c>
      <c r="B10" s="1" t="s">
        <v>66</v>
      </c>
      <c r="C10" s="1">
        <f t="shared" si="0"/>
        <v>141.66</v>
      </c>
      <c r="D10" s="1">
        <v>141.66</v>
      </c>
      <c r="E10" s="1"/>
    </row>
    <row r="11" spans="1:5" ht="13.5">
      <c r="A11" s="1" t="s">
        <v>67</v>
      </c>
      <c r="B11" s="1" t="s">
        <v>68</v>
      </c>
      <c r="C11" s="1">
        <f t="shared" si="0"/>
        <v>20.02</v>
      </c>
      <c r="D11" s="1">
        <v>20.02</v>
      </c>
      <c r="E11" s="1"/>
    </row>
    <row r="12" spans="1:5" ht="13.5">
      <c r="A12" s="1" t="s">
        <v>69</v>
      </c>
      <c r="B12" s="1" t="s">
        <v>70</v>
      </c>
      <c r="C12" s="1">
        <f t="shared" si="0"/>
        <v>71.12</v>
      </c>
      <c r="D12" s="1">
        <v>71.12</v>
      </c>
      <c r="E12" s="1"/>
    </row>
    <row r="13" spans="1:5" ht="13.5">
      <c r="A13" s="1" t="s">
        <v>71</v>
      </c>
      <c r="B13" s="1" t="s">
        <v>72</v>
      </c>
      <c r="C13" s="1">
        <f t="shared" si="0"/>
        <v>104.75</v>
      </c>
      <c r="D13" s="1">
        <v>104.75</v>
      </c>
      <c r="E13" s="1"/>
    </row>
    <row r="14" spans="1:5" ht="13.5">
      <c r="A14" s="1" t="s">
        <v>73</v>
      </c>
      <c r="B14" s="1" t="s">
        <v>74</v>
      </c>
      <c r="C14" s="1">
        <f t="shared" si="0"/>
        <v>143.6</v>
      </c>
      <c r="D14" s="1">
        <v>143.6</v>
      </c>
      <c r="E14" s="1"/>
    </row>
    <row r="15" spans="1:5" ht="13.5">
      <c r="A15" s="1" t="s">
        <v>75</v>
      </c>
      <c r="B15" s="1" t="s">
        <v>76</v>
      </c>
      <c r="C15" s="1">
        <f t="shared" si="0"/>
        <v>109.97</v>
      </c>
      <c r="D15" s="1">
        <f>SUM(D16:D44)</f>
        <v>0</v>
      </c>
      <c r="E15" s="1">
        <f>SUM(E16:E44)</f>
        <v>109.97</v>
      </c>
    </row>
    <row r="16" spans="1:5" ht="13.5">
      <c r="A16" s="1" t="s">
        <v>77</v>
      </c>
      <c r="B16" s="1" t="s">
        <v>78</v>
      </c>
      <c r="C16" s="1">
        <f t="shared" si="0"/>
        <v>5.67</v>
      </c>
      <c r="D16" s="1"/>
      <c r="E16" s="1">
        <v>5.67</v>
      </c>
    </row>
    <row r="17" spans="1:5" ht="13.5">
      <c r="A17" s="1" t="s">
        <v>79</v>
      </c>
      <c r="B17" s="1" t="s">
        <v>80</v>
      </c>
      <c r="C17" s="1">
        <f t="shared" si="0"/>
        <v>0</v>
      </c>
      <c r="D17" s="1"/>
      <c r="E17" s="1"/>
    </row>
    <row r="18" spans="1:5" ht="13.5">
      <c r="A18" s="1" t="s">
        <v>81</v>
      </c>
      <c r="B18" s="1" t="s">
        <v>82</v>
      </c>
      <c r="C18" s="1">
        <f t="shared" si="0"/>
        <v>0</v>
      </c>
      <c r="D18" s="1"/>
      <c r="E18" s="1"/>
    </row>
    <row r="19" spans="1:5" ht="13.5">
      <c r="A19" s="1" t="s">
        <v>83</v>
      </c>
      <c r="B19" s="1" t="s">
        <v>84</v>
      </c>
      <c r="C19" s="1">
        <f t="shared" si="0"/>
        <v>0</v>
      </c>
      <c r="D19" s="1"/>
      <c r="E19" s="1"/>
    </row>
    <row r="20" spans="1:5" ht="13.5">
      <c r="A20" s="1" t="s">
        <v>85</v>
      </c>
      <c r="B20" s="1" t="s">
        <v>86</v>
      </c>
      <c r="C20" s="1">
        <f t="shared" si="0"/>
        <v>1.65</v>
      </c>
      <c r="D20" s="1"/>
      <c r="E20" s="1">
        <v>1.65</v>
      </c>
    </row>
    <row r="21" spans="1:5" ht="13.5">
      <c r="A21" s="1" t="s">
        <v>87</v>
      </c>
      <c r="B21" s="1" t="s">
        <v>88</v>
      </c>
      <c r="C21" s="1">
        <f t="shared" si="0"/>
        <v>6.37</v>
      </c>
      <c r="D21" s="1"/>
      <c r="E21" s="1">
        <v>6.37</v>
      </c>
    </row>
    <row r="22" spans="1:5" ht="13.5">
      <c r="A22" s="1" t="s">
        <v>89</v>
      </c>
      <c r="B22" s="1" t="s">
        <v>90</v>
      </c>
      <c r="C22" s="1">
        <f t="shared" si="0"/>
        <v>6.45</v>
      </c>
      <c r="D22" s="1"/>
      <c r="E22" s="1">
        <v>6.45</v>
      </c>
    </row>
    <row r="23" spans="1:5" ht="13.5">
      <c r="A23" s="1" t="s">
        <v>91</v>
      </c>
      <c r="B23" s="1" t="s">
        <v>92</v>
      </c>
      <c r="C23" s="1">
        <f t="shared" si="0"/>
        <v>0</v>
      </c>
      <c r="D23" s="1"/>
      <c r="E23" s="1"/>
    </row>
    <row r="24" spans="1:5" ht="13.5">
      <c r="A24" s="1" t="s">
        <v>93</v>
      </c>
      <c r="B24" s="1" t="s">
        <v>94</v>
      </c>
      <c r="C24" s="1">
        <f t="shared" si="0"/>
        <v>0</v>
      </c>
      <c r="D24" s="1"/>
      <c r="E24" s="1"/>
    </row>
    <row r="25" spans="1:5" ht="13.5">
      <c r="A25" s="1" t="s">
        <v>95</v>
      </c>
      <c r="B25" s="1" t="s">
        <v>96</v>
      </c>
      <c r="C25" s="1">
        <f t="shared" si="0"/>
        <v>48.6</v>
      </c>
      <c r="D25" s="1"/>
      <c r="E25" s="1">
        <v>48.6</v>
      </c>
    </row>
    <row r="26" spans="1:5" ht="13.5">
      <c r="A26" s="1" t="s">
        <v>97</v>
      </c>
      <c r="B26" s="1" t="s">
        <v>98</v>
      </c>
      <c r="C26" s="1">
        <f t="shared" si="0"/>
        <v>0</v>
      </c>
      <c r="D26" s="1"/>
      <c r="E26" s="1"/>
    </row>
    <row r="27" spans="1:5" ht="13.5">
      <c r="A27" s="1" t="s">
        <v>99</v>
      </c>
      <c r="B27" s="1" t="s">
        <v>100</v>
      </c>
      <c r="C27" s="1">
        <f t="shared" si="0"/>
        <v>0</v>
      </c>
      <c r="D27" s="1"/>
      <c r="E27" s="1"/>
    </row>
    <row r="28" spans="1:5" ht="13.5">
      <c r="A28" s="1" t="s">
        <v>101</v>
      </c>
      <c r="B28" s="1" t="s">
        <v>102</v>
      </c>
      <c r="C28" s="1">
        <f t="shared" si="0"/>
        <v>0</v>
      </c>
      <c r="D28" s="1"/>
      <c r="E28" s="1"/>
    </row>
    <row r="29" spans="1:5" ht="13.5">
      <c r="A29" s="1" t="s">
        <v>103</v>
      </c>
      <c r="B29" s="1" t="s">
        <v>104</v>
      </c>
      <c r="C29" s="1">
        <f t="shared" si="0"/>
        <v>5.67</v>
      </c>
      <c r="D29" s="1"/>
      <c r="E29" s="1">
        <v>5.67</v>
      </c>
    </row>
    <row r="30" spans="1:5" ht="13.5">
      <c r="A30" s="1" t="s">
        <v>105</v>
      </c>
      <c r="B30" s="1" t="s">
        <v>106</v>
      </c>
      <c r="C30" s="1">
        <f t="shared" si="0"/>
        <v>8.36</v>
      </c>
      <c r="D30" s="1"/>
      <c r="E30" s="1">
        <v>8.36</v>
      </c>
    </row>
    <row r="31" spans="1:5" ht="13.5">
      <c r="A31" s="1" t="s">
        <v>107</v>
      </c>
      <c r="B31" s="1" t="s">
        <v>108</v>
      </c>
      <c r="C31" s="1">
        <f t="shared" si="0"/>
        <v>1</v>
      </c>
      <c r="D31" s="1"/>
      <c r="E31" s="1">
        <v>1</v>
      </c>
    </row>
    <row r="32" spans="1:5" ht="13.5">
      <c r="A32" s="1" t="s">
        <v>109</v>
      </c>
      <c r="B32" s="1" t="s">
        <v>110</v>
      </c>
      <c r="C32" s="1">
        <f t="shared" si="0"/>
        <v>0</v>
      </c>
      <c r="D32" s="1"/>
      <c r="E32" s="1"/>
    </row>
    <row r="33" spans="1:5" ht="13.5">
      <c r="A33" s="1" t="s">
        <v>111</v>
      </c>
      <c r="B33" s="1" t="s">
        <v>112</v>
      </c>
      <c r="C33" s="1">
        <f t="shared" si="0"/>
        <v>0</v>
      </c>
      <c r="D33" s="1"/>
      <c r="E33" s="1"/>
    </row>
    <row r="34" spans="1:5" ht="13.5">
      <c r="A34" s="1" t="s">
        <v>113</v>
      </c>
      <c r="B34" s="1" t="s">
        <v>114</v>
      </c>
      <c r="C34" s="1">
        <f t="shared" si="0"/>
        <v>0</v>
      </c>
      <c r="D34" s="1"/>
      <c r="E34" s="1"/>
    </row>
    <row r="35" spans="1:5" ht="13.5">
      <c r="A35" s="1" t="s">
        <v>115</v>
      </c>
      <c r="B35" s="1" t="s">
        <v>116</v>
      </c>
      <c r="C35" s="1">
        <f t="shared" si="0"/>
        <v>0</v>
      </c>
      <c r="D35" s="1"/>
      <c r="E35" s="1"/>
    </row>
    <row r="36" spans="1:5" ht="13.5">
      <c r="A36" s="1" t="s">
        <v>117</v>
      </c>
      <c r="B36" s="1" t="s">
        <v>118</v>
      </c>
      <c r="C36" s="1">
        <f t="shared" si="0"/>
        <v>0</v>
      </c>
      <c r="D36" s="1"/>
      <c r="E36" s="1"/>
    </row>
    <row r="37" spans="1:5" ht="13.5">
      <c r="A37" s="1" t="s">
        <v>119</v>
      </c>
      <c r="B37" s="1" t="s">
        <v>120</v>
      </c>
      <c r="C37" s="1">
        <f t="shared" si="0"/>
        <v>0.36</v>
      </c>
      <c r="D37" s="1"/>
      <c r="E37" s="1">
        <v>0.36</v>
      </c>
    </row>
    <row r="38" spans="1:5" ht="13.5">
      <c r="A38" s="1" t="s">
        <v>121</v>
      </c>
      <c r="B38" s="1" t="s">
        <v>122</v>
      </c>
      <c r="C38" s="1">
        <f t="shared" si="0"/>
        <v>0</v>
      </c>
      <c r="D38" s="1"/>
      <c r="E38" s="1"/>
    </row>
    <row r="39" spans="1:5" ht="13.5">
      <c r="A39" s="1" t="s">
        <v>123</v>
      </c>
      <c r="B39" s="1" t="s">
        <v>124</v>
      </c>
      <c r="C39" s="1">
        <f t="shared" si="0"/>
        <v>11.16</v>
      </c>
      <c r="D39" s="1"/>
      <c r="E39" s="1">
        <v>11.16</v>
      </c>
    </row>
    <row r="40" spans="1:5" ht="13.5">
      <c r="A40" s="1" t="s">
        <v>125</v>
      </c>
      <c r="B40" s="1" t="s">
        <v>126</v>
      </c>
      <c r="C40" s="1">
        <f t="shared" si="0"/>
        <v>13.93</v>
      </c>
      <c r="D40" s="1"/>
      <c r="E40" s="1">
        <v>13.93</v>
      </c>
    </row>
    <row r="41" spans="1:5" ht="13.5">
      <c r="A41" s="1" t="s">
        <v>127</v>
      </c>
      <c r="B41" s="1" t="s">
        <v>128</v>
      </c>
      <c r="C41" s="1">
        <f t="shared" si="0"/>
        <v>0</v>
      </c>
      <c r="D41" s="1"/>
      <c r="E41" s="1"/>
    </row>
    <row r="42" spans="1:5" ht="13.5">
      <c r="A42" s="1" t="s">
        <v>129</v>
      </c>
      <c r="B42" s="1" t="s">
        <v>130</v>
      </c>
      <c r="C42" s="1">
        <f t="shared" si="0"/>
        <v>0</v>
      </c>
      <c r="D42" s="1"/>
      <c r="E42" s="1"/>
    </row>
    <row r="43" spans="1:5" ht="13.5">
      <c r="A43" s="1" t="s">
        <v>131</v>
      </c>
      <c r="B43" s="1" t="s">
        <v>132</v>
      </c>
      <c r="C43" s="1">
        <f t="shared" si="0"/>
        <v>0</v>
      </c>
      <c r="D43" s="1"/>
      <c r="E43" s="1"/>
    </row>
    <row r="44" spans="1:5" ht="13.5">
      <c r="A44" s="1" t="s">
        <v>133</v>
      </c>
      <c r="B44" s="1" t="s">
        <v>134</v>
      </c>
      <c r="C44" s="1">
        <f t="shared" si="0"/>
        <v>0.75</v>
      </c>
      <c r="D44" s="1"/>
      <c r="E44" s="1">
        <v>0.75</v>
      </c>
    </row>
    <row r="45" spans="1:5" ht="13.5">
      <c r="A45" s="1" t="s">
        <v>135</v>
      </c>
      <c r="B45" s="1" t="s">
        <v>136</v>
      </c>
      <c r="C45" s="1">
        <f t="shared" si="0"/>
        <v>343.43000000000006</v>
      </c>
      <c r="D45" s="1">
        <f>SUM(D46:D54)</f>
        <v>343.43000000000006</v>
      </c>
      <c r="E45" s="1">
        <f>SUM(E46:E54)</f>
        <v>0</v>
      </c>
    </row>
    <row r="46" spans="1:5" ht="13.5">
      <c r="A46" s="1" t="s">
        <v>137</v>
      </c>
      <c r="B46" s="1" t="s">
        <v>138</v>
      </c>
      <c r="C46" s="1">
        <f t="shared" si="0"/>
        <v>24.05</v>
      </c>
      <c r="D46" s="1">
        <v>24.05</v>
      </c>
      <c r="E46" s="1"/>
    </row>
    <row r="47" spans="1:5" ht="13.5">
      <c r="A47" s="1" t="s">
        <v>139</v>
      </c>
      <c r="B47" s="1" t="s">
        <v>140</v>
      </c>
      <c r="C47" s="1">
        <f t="shared" si="0"/>
        <v>254.2</v>
      </c>
      <c r="D47" s="1">
        <v>254.2</v>
      </c>
      <c r="E47" s="1"/>
    </row>
    <row r="48" spans="1:5" ht="13.5">
      <c r="A48" s="1" t="s">
        <v>141</v>
      </c>
      <c r="B48" s="1" t="s">
        <v>142</v>
      </c>
      <c r="C48" s="1">
        <f t="shared" si="0"/>
        <v>0</v>
      </c>
      <c r="D48" s="1"/>
      <c r="E48" s="1"/>
    </row>
    <row r="49" spans="1:5" ht="13.5">
      <c r="A49" s="1" t="s">
        <v>143</v>
      </c>
      <c r="B49" s="1" t="s">
        <v>144</v>
      </c>
      <c r="C49" s="1">
        <f t="shared" si="0"/>
        <v>4.93</v>
      </c>
      <c r="D49" s="1">
        <v>4.93</v>
      </c>
      <c r="E49" s="1"/>
    </row>
    <row r="50" spans="1:5" ht="13.5">
      <c r="A50" s="1" t="s">
        <v>145</v>
      </c>
      <c r="B50" s="1" t="s">
        <v>146</v>
      </c>
      <c r="C50" s="1">
        <f t="shared" si="0"/>
        <v>0</v>
      </c>
      <c r="D50" s="1"/>
      <c r="E50" s="1"/>
    </row>
    <row r="51" spans="1:5" ht="13.5">
      <c r="A51" s="1" t="s">
        <v>147</v>
      </c>
      <c r="B51" s="1" t="s">
        <v>148</v>
      </c>
      <c r="C51" s="1">
        <f t="shared" si="0"/>
        <v>0</v>
      </c>
      <c r="D51" s="1"/>
      <c r="E51" s="1"/>
    </row>
    <row r="52" spans="1:5" ht="13.5">
      <c r="A52" s="1" t="s">
        <v>149</v>
      </c>
      <c r="B52" s="1" t="s">
        <v>150</v>
      </c>
      <c r="C52" s="1">
        <f t="shared" si="0"/>
        <v>0</v>
      </c>
      <c r="D52" s="1"/>
      <c r="E52" s="1"/>
    </row>
    <row r="53" spans="1:5" ht="13.5">
      <c r="A53" s="9" t="s">
        <v>230</v>
      </c>
      <c r="B53" s="10" t="s">
        <v>231</v>
      </c>
      <c r="C53" s="1">
        <f t="shared" si="0"/>
        <v>0.16</v>
      </c>
      <c r="D53" s="1">
        <v>0.16</v>
      </c>
      <c r="E53" s="1"/>
    </row>
    <row r="54" spans="1:5" ht="13.5">
      <c r="A54" s="1" t="s">
        <v>151</v>
      </c>
      <c r="B54" s="1" t="s">
        <v>152</v>
      </c>
      <c r="C54" s="1">
        <f t="shared" si="0"/>
        <v>60.09</v>
      </c>
      <c r="D54" s="1">
        <v>60.09</v>
      </c>
      <c r="E54" s="1"/>
    </row>
    <row r="55" spans="1:5" ht="13.5">
      <c r="A55" s="8">
        <v>310</v>
      </c>
      <c r="B55" s="11" t="s">
        <v>227</v>
      </c>
      <c r="C55" s="1">
        <f t="shared" si="0"/>
        <v>2.8</v>
      </c>
      <c r="D55" s="1"/>
      <c r="E55" s="1">
        <v>2.8</v>
      </c>
    </row>
    <row r="56" spans="1:5" ht="13.5">
      <c r="A56" s="9" t="s">
        <v>228</v>
      </c>
      <c r="B56" s="11" t="s">
        <v>229</v>
      </c>
      <c r="C56" s="1">
        <f t="shared" si="0"/>
        <v>2.8</v>
      </c>
      <c r="D56" s="1"/>
      <c r="E56" s="1">
        <v>2.8</v>
      </c>
    </row>
    <row r="57" spans="1:5" ht="13.5">
      <c r="A57" s="8"/>
      <c r="B57" s="1"/>
      <c r="C57" s="1"/>
      <c r="D57" s="1"/>
      <c r="E57" s="1"/>
    </row>
  </sheetData>
  <sheetProtection/>
  <mergeCells count="3">
    <mergeCell ref="A2:E2"/>
    <mergeCell ref="A5:B5"/>
    <mergeCell ref="C5:E5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PageLayoutView="0" workbookViewId="0" topLeftCell="C1">
      <selection activeCell="L13" sqref="L13"/>
    </sheetView>
  </sheetViews>
  <sheetFormatPr defaultColWidth="9.140625" defaultRowHeight="15"/>
  <cols>
    <col min="1" max="12" width="10.57421875" style="0" customWidth="1"/>
  </cols>
  <sheetData>
    <row r="1" spans="1:12" ht="13.5">
      <c r="A1" t="s">
        <v>188</v>
      </c>
      <c r="L1" s="4"/>
    </row>
    <row r="2" spans="1:12" ht="22.5">
      <c r="A2" s="31" t="s">
        <v>153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4" ht="13.5">
      <c r="L4" s="3" t="s">
        <v>1</v>
      </c>
    </row>
    <row r="5" spans="1:12" ht="13.5">
      <c r="A5" s="32" t="s">
        <v>28</v>
      </c>
      <c r="B5" s="32"/>
      <c r="C5" s="32"/>
      <c r="D5" s="32"/>
      <c r="E5" s="32"/>
      <c r="F5" s="32"/>
      <c r="G5" s="32" t="s">
        <v>154</v>
      </c>
      <c r="H5" s="32"/>
      <c r="I5" s="32"/>
      <c r="J5" s="32"/>
      <c r="K5" s="32"/>
      <c r="L5" s="32"/>
    </row>
    <row r="6" spans="1:12" ht="13.5">
      <c r="A6" s="32" t="s">
        <v>6</v>
      </c>
      <c r="B6" s="38" t="s">
        <v>198</v>
      </c>
      <c r="C6" s="32" t="s">
        <v>175</v>
      </c>
      <c r="D6" s="32"/>
      <c r="E6" s="32"/>
      <c r="F6" s="38" t="s">
        <v>201</v>
      </c>
      <c r="G6" s="32" t="s">
        <v>6</v>
      </c>
      <c r="H6" s="38" t="s">
        <v>198</v>
      </c>
      <c r="I6" s="32" t="s">
        <v>175</v>
      </c>
      <c r="J6" s="32"/>
      <c r="K6" s="32"/>
      <c r="L6" s="38" t="s">
        <v>201</v>
      </c>
    </row>
    <row r="7" spans="1:12" ht="27">
      <c r="A7" s="32"/>
      <c r="B7" s="32"/>
      <c r="C7" s="6" t="s">
        <v>31</v>
      </c>
      <c r="D7" s="7" t="s">
        <v>199</v>
      </c>
      <c r="E7" s="7" t="s">
        <v>200</v>
      </c>
      <c r="F7" s="32"/>
      <c r="G7" s="32"/>
      <c r="H7" s="32"/>
      <c r="I7" s="6" t="s">
        <v>31</v>
      </c>
      <c r="J7" s="7" t="s">
        <v>199</v>
      </c>
      <c r="K7" s="7" t="s">
        <v>200</v>
      </c>
      <c r="L7" s="32"/>
    </row>
    <row r="8" spans="1:12" ht="13.5">
      <c r="A8" s="1">
        <v>88.65</v>
      </c>
      <c r="B8" s="1"/>
      <c r="C8" s="1">
        <v>54.28</v>
      </c>
      <c r="D8" s="1"/>
      <c r="E8" s="1">
        <v>54.28</v>
      </c>
      <c r="F8" s="1">
        <v>34.37</v>
      </c>
      <c r="G8" s="1">
        <f>I8+L8</f>
        <v>102.97999999999999</v>
      </c>
      <c r="H8" s="1"/>
      <c r="I8" s="1">
        <v>45.23</v>
      </c>
      <c r="J8" s="1"/>
      <c r="K8" s="1">
        <v>45.23</v>
      </c>
      <c r="L8" s="1">
        <v>57.75</v>
      </c>
    </row>
  </sheetData>
  <sheetProtection/>
  <mergeCells count="11">
    <mergeCell ref="G5:L5"/>
    <mergeCell ref="C6:E6"/>
    <mergeCell ref="I6:K6"/>
    <mergeCell ref="A2:L2"/>
    <mergeCell ref="A5:F5"/>
    <mergeCell ref="A6:A7"/>
    <mergeCell ref="G6:G7"/>
    <mergeCell ref="B6:B7"/>
    <mergeCell ref="H6:H7"/>
    <mergeCell ref="F6:F7"/>
    <mergeCell ref="L6:L7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25.421875" style="0" customWidth="1"/>
    <col min="2" max="2" width="11.140625" style="0" customWidth="1"/>
    <col min="3" max="3" width="25.421875" style="0" customWidth="1"/>
    <col min="4" max="4" width="11.140625" style="0" customWidth="1"/>
  </cols>
  <sheetData>
    <row r="1" ht="13.5">
      <c r="A1" s="4" t="s">
        <v>189</v>
      </c>
    </row>
    <row r="2" spans="1:4" ht="22.5">
      <c r="A2" s="31" t="s">
        <v>155</v>
      </c>
      <c r="B2" s="31"/>
      <c r="C2" s="31"/>
      <c r="D2" s="31"/>
    </row>
    <row r="4" ht="13.5">
      <c r="D4" s="3" t="s">
        <v>1</v>
      </c>
    </row>
    <row r="5" spans="1:4" ht="13.5">
      <c r="A5" s="39" t="s">
        <v>166</v>
      </c>
      <c r="B5" s="32"/>
      <c r="C5" s="39" t="s">
        <v>165</v>
      </c>
      <c r="D5" s="32"/>
    </row>
    <row r="6" spans="1:4" ht="13.5">
      <c r="A6" s="6" t="s">
        <v>176</v>
      </c>
      <c r="B6" s="6" t="s">
        <v>5</v>
      </c>
      <c r="C6" s="6" t="s">
        <v>176</v>
      </c>
      <c r="D6" s="6" t="s">
        <v>5</v>
      </c>
    </row>
    <row r="7" spans="1:4" ht="13.5">
      <c r="A7" s="1" t="s">
        <v>181</v>
      </c>
      <c r="B7" s="1">
        <v>5974.82</v>
      </c>
      <c r="C7" s="1" t="s">
        <v>12</v>
      </c>
      <c r="D7" s="1">
        <v>50</v>
      </c>
    </row>
    <row r="8" spans="1:4" ht="13.5">
      <c r="A8" s="1" t="s">
        <v>182</v>
      </c>
      <c r="B8" s="1"/>
      <c r="C8" s="1" t="s">
        <v>13</v>
      </c>
      <c r="D8" s="1"/>
    </row>
    <row r="9" spans="1:4" ht="13.5">
      <c r="A9" s="1" t="s">
        <v>184</v>
      </c>
      <c r="B9" s="1"/>
      <c r="C9" s="1" t="s">
        <v>14</v>
      </c>
      <c r="D9" s="1"/>
    </row>
    <row r="10" spans="1:4" ht="13.5">
      <c r="A10" s="1" t="s">
        <v>179</v>
      </c>
      <c r="B10" s="1"/>
      <c r="C10" s="1" t="s">
        <v>15</v>
      </c>
      <c r="D10" s="1"/>
    </row>
    <row r="11" spans="1:4" ht="13.5">
      <c r="A11" s="1" t="s">
        <v>183</v>
      </c>
      <c r="B11" s="1"/>
      <c r="C11" s="1" t="s">
        <v>16</v>
      </c>
      <c r="D11" s="1"/>
    </row>
    <row r="12" spans="1:4" ht="13.5">
      <c r="A12" s="1" t="s">
        <v>180</v>
      </c>
      <c r="B12" s="1"/>
      <c r="C12" s="1" t="s">
        <v>18</v>
      </c>
      <c r="D12" s="1">
        <v>7701.71</v>
      </c>
    </row>
    <row r="13" spans="1:4" ht="13.5">
      <c r="A13" s="1"/>
      <c r="B13" s="1"/>
      <c r="C13" s="1" t="s">
        <v>20</v>
      </c>
      <c r="D13" s="1">
        <v>2234.02</v>
      </c>
    </row>
    <row r="14" spans="1:4" ht="13.5">
      <c r="A14" s="1"/>
      <c r="B14" s="1"/>
      <c r="C14" s="1" t="s">
        <v>21</v>
      </c>
      <c r="D14" s="1"/>
    </row>
    <row r="15" spans="1:4" ht="13.5">
      <c r="A15" s="1"/>
      <c r="B15" s="1"/>
      <c r="C15" s="1" t="s">
        <v>22</v>
      </c>
      <c r="D15" s="1"/>
    </row>
    <row r="16" spans="1:4" ht="13.5">
      <c r="A16" s="1"/>
      <c r="B16" s="1"/>
      <c r="C16" s="1" t="s">
        <v>232</v>
      </c>
      <c r="D16" s="1">
        <v>100</v>
      </c>
    </row>
    <row r="17" spans="1:4" ht="13.5">
      <c r="A17" s="1"/>
      <c r="B17" s="1"/>
      <c r="C17" s="1" t="s">
        <v>23</v>
      </c>
      <c r="D17" s="1"/>
    </row>
    <row r="18" spans="1:4" ht="13.5">
      <c r="A18" s="1"/>
      <c r="B18" s="1"/>
      <c r="C18" s="1" t="s">
        <v>25</v>
      </c>
      <c r="D18" s="1">
        <v>60.09</v>
      </c>
    </row>
    <row r="19" spans="1:4" ht="13.5">
      <c r="A19" s="1"/>
      <c r="B19" s="1"/>
      <c r="C19" s="1" t="s">
        <v>26</v>
      </c>
      <c r="D19" s="1">
        <v>420</v>
      </c>
    </row>
    <row r="20" spans="1:4" ht="13.5">
      <c r="A20" s="6" t="s">
        <v>177</v>
      </c>
      <c r="B20" s="1">
        <v>5974.82</v>
      </c>
      <c r="C20" s="6" t="s">
        <v>178</v>
      </c>
      <c r="D20" s="1">
        <f>SUM(D7:D19)</f>
        <v>10565.82</v>
      </c>
    </row>
    <row r="21" spans="1:4" ht="13.5">
      <c r="A21" s="1" t="s">
        <v>171</v>
      </c>
      <c r="B21" s="1"/>
      <c r="C21" s="1" t="s">
        <v>156</v>
      </c>
      <c r="D21" s="1"/>
    </row>
    <row r="22" spans="1:4" ht="13.5">
      <c r="A22" s="1" t="s">
        <v>157</v>
      </c>
      <c r="B22" s="1">
        <v>4591</v>
      </c>
      <c r="C22" s="1"/>
      <c r="D22" s="1"/>
    </row>
    <row r="23" spans="1:4" ht="13.5">
      <c r="A23" s="6" t="s">
        <v>169</v>
      </c>
      <c r="B23" s="1">
        <v>10565.82</v>
      </c>
      <c r="C23" s="6" t="s">
        <v>170</v>
      </c>
      <c r="D23" s="1">
        <v>10565.82</v>
      </c>
    </row>
  </sheetData>
  <sheetProtection/>
  <mergeCells count="3">
    <mergeCell ref="A2:D2"/>
    <mergeCell ref="A5:B5"/>
    <mergeCell ref="C5:D5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2.7109375" style="0" bestFit="1" customWidth="1"/>
    <col min="2" max="2" width="24.28125" style="0" customWidth="1"/>
    <col min="3" max="3" width="8.421875" style="2" customWidth="1"/>
    <col min="4" max="4" width="5.57421875" style="2" customWidth="1"/>
    <col min="5" max="5" width="7.421875" style="2" customWidth="1"/>
    <col min="6" max="6" width="3.8515625" style="2" customWidth="1"/>
    <col min="7" max="7" width="4.8515625" style="2" customWidth="1"/>
    <col min="8" max="8" width="3.28125" style="2" customWidth="1"/>
    <col min="9" max="9" width="4.7109375" style="2" customWidth="1"/>
    <col min="10" max="10" width="3.421875" style="2" customWidth="1"/>
    <col min="11" max="11" width="3.00390625" style="2" customWidth="1"/>
    <col min="12" max="12" width="3.7109375" style="2" customWidth="1"/>
  </cols>
  <sheetData>
    <row r="1" ht="13.5">
      <c r="A1" s="4" t="s">
        <v>190</v>
      </c>
    </row>
    <row r="2" spans="1:12" ht="22.5">
      <c r="A2" s="31" t="s">
        <v>158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ht="13.5">
      <c r="L4" s="3" t="s">
        <v>1</v>
      </c>
    </row>
    <row r="5" spans="1:12" ht="13.5">
      <c r="A5" s="40" t="s">
        <v>159</v>
      </c>
      <c r="B5" s="40"/>
      <c r="C5" s="40" t="s">
        <v>6</v>
      </c>
      <c r="D5" s="41" t="s">
        <v>157</v>
      </c>
      <c r="E5" s="43" t="s">
        <v>249</v>
      </c>
      <c r="F5" s="43" t="s">
        <v>250</v>
      </c>
      <c r="G5" s="41" t="s">
        <v>251</v>
      </c>
      <c r="H5" s="40" t="s">
        <v>160</v>
      </c>
      <c r="I5" s="40"/>
      <c r="J5" s="43" t="s">
        <v>252</v>
      </c>
      <c r="K5" s="40" t="s">
        <v>161</v>
      </c>
      <c r="L5" s="43" t="s">
        <v>253</v>
      </c>
    </row>
    <row r="6" spans="1:12" ht="45">
      <c r="A6" s="13" t="s">
        <v>29</v>
      </c>
      <c r="B6" s="13" t="s">
        <v>30</v>
      </c>
      <c r="C6" s="40"/>
      <c r="D6" s="42"/>
      <c r="E6" s="40"/>
      <c r="F6" s="40"/>
      <c r="G6" s="42"/>
      <c r="H6" s="13" t="s">
        <v>162</v>
      </c>
      <c r="I6" s="14" t="s">
        <v>254</v>
      </c>
      <c r="J6" s="40"/>
      <c r="K6" s="40"/>
      <c r="L6" s="40"/>
    </row>
    <row r="7" spans="1:12" ht="13.5">
      <c r="A7" s="15"/>
      <c r="B7" s="13" t="s">
        <v>6</v>
      </c>
      <c r="C7" s="16">
        <f>D7+E7</f>
        <v>10565.82</v>
      </c>
      <c r="D7" s="13">
        <v>4591</v>
      </c>
      <c r="E7" s="17">
        <v>5974.82</v>
      </c>
      <c r="F7" s="13"/>
      <c r="G7" s="13"/>
      <c r="H7" s="13"/>
      <c r="I7" s="13"/>
      <c r="J7" s="13"/>
      <c r="K7" s="13"/>
      <c r="L7" s="13"/>
    </row>
    <row r="8" spans="1:12" ht="13.5">
      <c r="A8" s="15" t="s">
        <v>11</v>
      </c>
      <c r="B8" s="15" t="s">
        <v>12</v>
      </c>
      <c r="C8" s="16">
        <f aca="true" t="shared" si="0" ref="C8:C65">D8+E8</f>
        <v>50</v>
      </c>
      <c r="D8" s="13"/>
      <c r="E8" s="17">
        <v>50</v>
      </c>
      <c r="F8" s="13"/>
      <c r="G8" s="13"/>
      <c r="H8" s="13"/>
      <c r="I8" s="13"/>
      <c r="J8" s="13"/>
      <c r="K8" s="13"/>
      <c r="L8" s="13"/>
    </row>
    <row r="9" spans="1:12" ht="13.5">
      <c r="A9" s="15" t="s">
        <v>34</v>
      </c>
      <c r="B9" s="15" t="s">
        <v>35</v>
      </c>
      <c r="C9" s="16">
        <f t="shared" si="0"/>
        <v>50</v>
      </c>
      <c r="D9" s="13"/>
      <c r="E9" s="17">
        <v>50</v>
      </c>
      <c r="F9" s="13"/>
      <c r="G9" s="13"/>
      <c r="H9" s="13"/>
      <c r="I9" s="13"/>
      <c r="J9" s="13"/>
      <c r="K9" s="13"/>
      <c r="L9" s="13"/>
    </row>
    <row r="10" spans="1:12" ht="13.5">
      <c r="A10" s="15" t="s">
        <v>36</v>
      </c>
      <c r="B10" s="15" t="s">
        <v>37</v>
      </c>
      <c r="C10" s="16">
        <f t="shared" si="0"/>
        <v>50</v>
      </c>
      <c r="D10" s="13"/>
      <c r="E10" s="17">
        <v>50</v>
      </c>
      <c r="F10" s="13"/>
      <c r="G10" s="13"/>
      <c r="H10" s="13"/>
      <c r="I10" s="13"/>
      <c r="J10" s="13"/>
      <c r="K10" s="13"/>
      <c r="L10" s="13"/>
    </row>
    <row r="11" spans="1:12" ht="13.5">
      <c r="A11" s="15" t="s">
        <v>17</v>
      </c>
      <c r="B11" s="15" t="s">
        <v>18</v>
      </c>
      <c r="C11" s="16">
        <f t="shared" si="0"/>
        <v>7701.71</v>
      </c>
      <c r="D11" s="13">
        <v>2004</v>
      </c>
      <c r="E11" s="17">
        <v>5697.71</v>
      </c>
      <c r="F11" s="13"/>
      <c r="G11" s="13"/>
      <c r="H11" s="13"/>
      <c r="I11" s="13"/>
      <c r="J11" s="13"/>
      <c r="K11" s="13"/>
      <c r="L11" s="13"/>
    </row>
    <row r="12" spans="1:12" ht="13.5">
      <c r="A12" s="18" t="s">
        <v>255</v>
      </c>
      <c r="B12" s="19" t="s">
        <v>202</v>
      </c>
      <c r="C12" s="16">
        <f t="shared" si="0"/>
        <v>1340.18</v>
      </c>
      <c r="D12" s="13">
        <v>207</v>
      </c>
      <c r="E12" s="17">
        <v>1133.18</v>
      </c>
      <c r="F12" s="13"/>
      <c r="G12" s="13"/>
      <c r="H12" s="13"/>
      <c r="I12" s="13"/>
      <c r="J12" s="13"/>
      <c r="K12" s="13"/>
      <c r="L12" s="13"/>
    </row>
    <row r="13" spans="1:12" ht="13.5">
      <c r="A13" s="18" t="s">
        <v>256</v>
      </c>
      <c r="B13" s="19" t="s">
        <v>203</v>
      </c>
      <c r="C13" s="16">
        <f t="shared" si="0"/>
        <v>308.13</v>
      </c>
      <c r="D13" s="13"/>
      <c r="E13" s="17">
        <v>308.13</v>
      </c>
      <c r="F13" s="13"/>
      <c r="G13" s="13"/>
      <c r="H13" s="13"/>
      <c r="I13" s="13"/>
      <c r="J13" s="13"/>
      <c r="K13" s="13"/>
      <c r="L13" s="13"/>
    </row>
    <row r="14" spans="1:12" ht="13.5">
      <c r="A14" s="18" t="s">
        <v>257</v>
      </c>
      <c r="B14" s="19" t="s">
        <v>204</v>
      </c>
      <c r="C14" s="16">
        <f t="shared" si="0"/>
        <v>151.28</v>
      </c>
      <c r="D14" s="13"/>
      <c r="E14" s="17">
        <v>151.28</v>
      </c>
      <c r="F14" s="13"/>
      <c r="G14" s="13"/>
      <c r="H14" s="13"/>
      <c r="I14" s="13"/>
      <c r="J14" s="13"/>
      <c r="K14" s="13"/>
      <c r="L14" s="13"/>
    </row>
    <row r="15" spans="1:12" ht="13.5">
      <c r="A15" s="18" t="s">
        <v>258</v>
      </c>
      <c r="B15" s="19" t="s">
        <v>205</v>
      </c>
      <c r="C15" s="16">
        <f t="shared" si="0"/>
        <v>363.8</v>
      </c>
      <c r="D15" s="13">
        <v>160</v>
      </c>
      <c r="E15" s="17">
        <v>203.8</v>
      </c>
      <c r="F15" s="13"/>
      <c r="G15" s="13"/>
      <c r="H15" s="13"/>
      <c r="I15" s="13"/>
      <c r="J15" s="13"/>
      <c r="K15" s="13"/>
      <c r="L15" s="13"/>
    </row>
    <row r="16" spans="1:12" ht="13.5">
      <c r="A16" s="18" t="s">
        <v>259</v>
      </c>
      <c r="B16" s="19" t="s">
        <v>206</v>
      </c>
      <c r="C16" s="16">
        <f t="shared" si="0"/>
        <v>33.9</v>
      </c>
      <c r="D16" s="13"/>
      <c r="E16" s="17">
        <v>33.9</v>
      </c>
      <c r="F16" s="13"/>
      <c r="G16" s="13"/>
      <c r="H16" s="13"/>
      <c r="I16" s="13"/>
      <c r="J16" s="13"/>
      <c r="K16" s="13"/>
      <c r="L16" s="13"/>
    </row>
    <row r="17" spans="1:12" ht="13.5">
      <c r="A17" s="18" t="s">
        <v>260</v>
      </c>
      <c r="B17" s="19" t="s">
        <v>207</v>
      </c>
      <c r="C17" s="16">
        <f t="shared" si="0"/>
        <v>4.6</v>
      </c>
      <c r="D17" s="13"/>
      <c r="E17" s="17">
        <v>4.6</v>
      </c>
      <c r="F17" s="13"/>
      <c r="G17" s="13"/>
      <c r="H17" s="13"/>
      <c r="I17" s="13"/>
      <c r="J17" s="13"/>
      <c r="K17" s="13"/>
      <c r="L17" s="13"/>
    </row>
    <row r="18" spans="1:12" ht="13.5">
      <c r="A18" s="18" t="s">
        <v>261</v>
      </c>
      <c r="B18" s="19" t="s">
        <v>208</v>
      </c>
      <c r="C18" s="16">
        <f t="shared" si="0"/>
        <v>96.5</v>
      </c>
      <c r="D18" s="13">
        <v>15</v>
      </c>
      <c r="E18" s="17">
        <v>81.5</v>
      </c>
      <c r="F18" s="13"/>
      <c r="G18" s="13"/>
      <c r="H18" s="13"/>
      <c r="I18" s="13"/>
      <c r="J18" s="13"/>
      <c r="K18" s="13"/>
      <c r="L18" s="13"/>
    </row>
    <row r="19" spans="1:12" ht="13.5">
      <c r="A19" s="18" t="s">
        <v>262</v>
      </c>
      <c r="B19" s="19" t="s">
        <v>209</v>
      </c>
      <c r="C19" s="16">
        <f t="shared" si="0"/>
        <v>65.97999999999999</v>
      </c>
      <c r="D19" s="13"/>
      <c r="E19" s="17">
        <v>65.97999999999999</v>
      </c>
      <c r="F19" s="13"/>
      <c r="G19" s="13"/>
      <c r="H19" s="13"/>
      <c r="I19" s="13"/>
      <c r="J19" s="13"/>
      <c r="K19" s="13"/>
      <c r="L19" s="13"/>
    </row>
    <row r="20" spans="1:12" ht="13.5">
      <c r="A20" s="18" t="s">
        <v>263</v>
      </c>
      <c r="B20" s="19" t="s">
        <v>210</v>
      </c>
      <c r="C20" s="16">
        <f t="shared" si="0"/>
        <v>78</v>
      </c>
      <c r="D20" s="13"/>
      <c r="E20" s="17">
        <v>78</v>
      </c>
      <c r="F20" s="13"/>
      <c r="G20" s="13"/>
      <c r="H20" s="13"/>
      <c r="I20" s="13"/>
      <c r="J20" s="13"/>
      <c r="K20" s="13"/>
      <c r="L20" s="13"/>
    </row>
    <row r="21" spans="1:12" ht="13.5">
      <c r="A21" s="18" t="s">
        <v>264</v>
      </c>
      <c r="B21" s="19" t="s">
        <v>211</v>
      </c>
      <c r="C21" s="16">
        <f t="shared" si="0"/>
        <v>237.99</v>
      </c>
      <c r="D21" s="13">
        <v>32</v>
      </c>
      <c r="E21" s="17">
        <v>205.99</v>
      </c>
      <c r="F21" s="13"/>
      <c r="G21" s="13"/>
      <c r="H21" s="13"/>
      <c r="I21" s="13"/>
      <c r="J21" s="13"/>
      <c r="K21" s="13"/>
      <c r="L21" s="13"/>
    </row>
    <row r="22" spans="1:12" ht="13.5">
      <c r="A22" s="15" t="s">
        <v>38</v>
      </c>
      <c r="B22" s="15" t="s">
        <v>39</v>
      </c>
      <c r="C22" s="16">
        <f t="shared" si="0"/>
        <v>314.13</v>
      </c>
      <c r="D22" s="13"/>
      <c r="E22" s="17">
        <v>314.13</v>
      </c>
      <c r="F22" s="13"/>
      <c r="G22" s="13"/>
      <c r="H22" s="13"/>
      <c r="I22" s="13"/>
      <c r="J22" s="13"/>
      <c r="K22" s="13"/>
      <c r="L22" s="13"/>
    </row>
    <row r="23" spans="1:12" ht="13.5">
      <c r="A23" s="15" t="s">
        <v>40</v>
      </c>
      <c r="B23" s="15" t="s">
        <v>41</v>
      </c>
      <c r="C23" s="16">
        <f t="shared" si="0"/>
        <v>195.91</v>
      </c>
      <c r="D23" s="13"/>
      <c r="E23" s="17">
        <v>195.91</v>
      </c>
      <c r="F23" s="13"/>
      <c r="G23" s="13"/>
      <c r="H23" s="13"/>
      <c r="I23" s="13"/>
      <c r="J23" s="13"/>
      <c r="K23" s="13"/>
      <c r="L23" s="13"/>
    </row>
    <row r="24" spans="1:12" ht="13.5">
      <c r="A24" s="15" t="s">
        <v>42</v>
      </c>
      <c r="B24" s="15" t="s">
        <v>43</v>
      </c>
      <c r="C24" s="16">
        <f t="shared" si="0"/>
        <v>118.22</v>
      </c>
      <c r="D24" s="13"/>
      <c r="E24" s="17">
        <v>118.22</v>
      </c>
      <c r="F24" s="13"/>
      <c r="G24" s="13"/>
      <c r="H24" s="13"/>
      <c r="I24" s="13"/>
      <c r="J24" s="13"/>
      <c r="K24" s="13"/>
      <c r="L24" s="13"/>
    </row>
    <row r="25" spans="1:12" ht="13.5">
      <c r="A25" s="15" t="s">
        <v>44</v>
      </c>
      <c r="B25" s="15" t="s">
        <v>45</v>
      </c>
      <c r="C25" s="16">
        <f t="shared" si="0"/>
        <v>917.34</v>
      </c>
      <c r="D25" s="13"/>
      <c r="E25" s="17">
        <v>917.34</v>
      </c>
      <c r="F25" s="13"/>
      <c r="G25" s="13"/>
      <c r="H25" s="13"/>
      <c r="I25" s="13"/>
      <c r="J25" s="13"/>
      <c r="K25" s="13"/>
      <c r="L25" s="13"/>
    </row>
    <row r="26" spans="1:12" ht="13.5">
      <c r="A26" s="18" t="s">
        <v>265</v>
      </c>
      <c r="B26" s="19" t="s">
        <v>212</v>
      </c>
      <c r="C26" s="16">
        <f t="shared" si="0"/>
        <v>9.58</v>
      </c>
      <c r="D26" s="13"/>
      <c r="E26" s="17">
        <v>9.58</v>
      </c>
      <c r="F26" s="13"/>
      <c r="G26" s="13"/>
      <c r="H26" s="13"/>
      <c r="I26" s="13"/>
      <c r="J26" s="13"/>
      <c r="K26" s="13"/>
      <c r="L26" s="13"/>
    </row>
    <row r="27" spans="1:12" ht="13.5">
      <c r="A27" s="18" t="s">
        <v>266</v>
      </c>
      <c r="B27" s="19" t="s">
        <v>213</v>
      </c>
      <c r="C27" s="16">
        <f t="shared" si="0"/>
        <v>336.69</v>
      </c>
      <c r="D27" s="13"/>
      <c r="E27" s="17">
        <v>336.69</v>
      </c>
      <c r="F27" s="13"/>
      <c r="G27" s="13"/>
      <c r="H27" s="13"/>
      <c r="I27" s="13"/>
      <c r="J27" s="13"/>
      <c r="K27" s="13"/>
      <c r="L27" s="13"/>
    </row>
    <row r="28" spans="1:12" ht="13.5">
      <c r="A28" s="18" t="s">
        <v>267</v>
      </c>
      <c r="B28" s="19" t="s">
        <v>215</v>
      </c>
      <c r="C28" s="16">
        <f t="shared" si="0"/>
        <v>25</v>
      </c>
      <c r="D28" s="13"/>
      <c r="E28" s="17">
        <v>25</v>
      </c>
      <c r="F28" s="13"/>
      <c r="G28" s="13"/>
      <c r="H28" s="13"/>
      <c r="I28" s="13"/>
      <c r="J28" s="13"/>
      <c r="K28" s="13"/>
      <c r="L28" s="13"/>
    </row>
    <row r="29" spans="1:12" ht="13.5">
      <c r="A29" s="18" t="s">
        <v>268</v>
      </c>
      <c r="B29" s="19" t="s">
        <v>216</v>
      </c>
      <c r="C29" s="16">
        <f t="shared" si="0"/>
        <v>126.07000000000001</v>
      </c>
      <c r="D29" s="13"/>
      <c r="E29" s="17">
        <v>126.07000000000001</v>
      </c>
      <c r="F29" s="13"/>
      <c r="G29" s="13"/>
      <c r="H29" s="13"/>
      <c r="I29" s="13"/>
      <c r="J29" s="13"/>
      <c r="K29" s="13"/>
      <c r="L29" s="13"/>
    </row>
    <row r="30" spans="1:12" ht="13.5">
      <c r="A30" s="18" t="s">
        <v>269</v>
      </c>
      <c r="B30" s="19" t="s">
        <v>214</v>
      </c>
      <c r="C30" s="16">
        <f t="shared" si="0"/>
        <v>400</v>
      </c>
      <c r="D30" s="13"/>
      <c r="E30" s="17">
        <v>400</v>
      </c>
      <c r="F30" s="13"/>
      <c r="G30" s="13"/>
      <c r="H30" s="13"/>
      <c r="I30" s="13"/>
      <c r="J30" s="13"/>
      <c r="K30" s="13"/>
      <c r="L30" s="13"/>
    </row>
    <row r="31" spans="1:12" ht="13.5">
      <c r="A31" s="15" t="s">
        <v>46</v>
      </c>
      <c r="B31" s="15" t="s">
        <v>47</v>
      </c>
      <c r="C31" s="16">
        <f t="shared" si="0"/>
        <v>20</v>
      </c>
      <c r="D31" s="13"/>
      <c r="E31" s="17">
        <v>20</v>
      </c>
      <c r="F31" s="13"/>
      <c r="G31" s="13"/>
      <c r="H31" s="13"/>
      <c r="I31" s="13"/>
      <c r="J31" s="13"/>
      <c r="K31" s="13"/>
      <c r="L31" s="13"/>
    </row>
    <row r="32" spans="1:12" ht="13.5">
      <c r="A32" s="18" t="s">
        <v>270</v>
      </c>
      <c r="B32" s="15" t="s">
        <v>271</v>
      </c>
      <c r="C32" s="16">
        <f t="shared" si="0"/>
        <v>1715.9399999999998</v>
      </c>
      <c r="D32" s="13">
        <v>359</v>
      </c>
      <c r="E32" s="17">
        <v>1356.9399999999998</v>
      </c>
      <c r="F32" s="13"/>
      <c r="G32" s="13"/>
      <c r="H32" s="13"/>
      <c r="I32" s="13"/>
      <c r="J32" s="13"/>
      <c r="K32" s="13"/>
      <c r="L32" s="13"/>
    </row>
    <row r="33" spans="1:12" ht="13.5">
      <c r="A33" s="18" t="s">
        <v>272</v>
      </c>
      <c r="B33" s="15" t="s">
        <v>273</v>
      </c>
      <c r="C33" s="16">
        <f t="shared" si="0"/>
        <v>1475</v>
      </c>
      <c r="D33" s="13">
        <v>175</v>
      </c>
      <c r="E33" s="17">
        <v>1300</v>
      </c>
      <c r="F33" s="13"/>
      <c r="G33" s="13"/>
      <c r="H33" s="13"/>
      <c r="I33" s="13"/>
      <c r="J33" s="13"/>
      <c r="K33" s="13"/>
      <c r="L33" s="13"/>
    </row>
    <row r="34" spans="1:12" ht="13.5">
      <c r="A34" s="18" t="s">
        <v>274</v>
      </c>
      <c r="B34" s="19" t="s">
        <v>217</v>
      </c>
      <c r="C34" s="16">
        <f t="shared" si="0"/>
        <v>135.6</v>
      </c>
      <c r="D34" s="13">
        <v>131</v>
      </c>
      <c r="E34" s="17">
        <v>4.6</v>
      </c>
      <c r="F34" s="13"/>
      <c r="G34" s="13"/>
      <c r="H34" s="13"/>
      <c r="I34" s="13"/>
      <c r="J34" s="13"/>
      <c r="K34" s="13"/>
      <c r="L34" s="13"/>
    </row>
    <row r="35" spans="1:12" ht="13.5">
      <c r="A35" s="18" t="s">
        <v>275</v>
      </c>
      <c r="B35" s="19" t="s">
        <v>218</v>
      </c>
      <c r="C35" s="16">
        <f t="shared" si="0"/>
        <v>52.34</v>
      </c>
      <c r="D35" s="13"/>
      <c r="E35" s="17">
        <v>52.34</v>
      </c>
      <c r="F35" s="13"/>
      <c r="G35" s="13"/>
      <c r="H35" s="13"/>
      <c r="I35" s="13"/>
      <c r="J35" s="13"/>
      <c r="K35" s="13"/>
      <c r="L35" s="13"/>
    </row>
    <row r="36" spans="1:12" ht="13.5">
      <c r="A36" s="18" t="s">
        <v>276</v>
      </c>
      <c r="B36" s="19" t="s">
        <v>277</v>
      </c>
      <c r="C36" s="16">
        <f t="shared" si="0"/>
        <v>53</v>
      </c>
      <c r="D36" s="13">
        <v>53</v>
      </c>
      <c r="E36" s="17"/>
      <c r="F36" s="13"/>
      <c r="G36" s="13"/>
      <c r="H36" s="13"/>
      <c r="I36" s="13"/>
      <c r="J36" s="13"/>
      <c r="K36" s="13"/>
      <c r="L36" s="13"/>
    </row>
    <row r="37" spans="1:12" ht="13.5">
      <c r="A37" s="18" t="s">
        <v>278</v>
      </c>
      <c r="B37" s="15" t="s">
        <v>279</v>
      </c>
      <c r="C37" s="16">
        <f t="shared" si="0"/>
        <v>240.14000000000001</v>
      </c>
      <c r="D37" s="13"/>
      <c r="E37" s="17">
        <v>240.14000000000001</v>
      </c>
      <c r="F37" s="13"/>
      <c r="G37" s="13"/>
      <c r="H37" s="13"/>
      <c r="I37" s="13"/>
      <c r="J37" s="13"/>
      <c r="K37" s="13"/>
      <c r="L37" s="13"/>
    </row>
    <row r="38" spans="1:12" ht="13.5">
      <c r="A38" s="18" t="s">
        <v>280</v>
      </c>
      <c r="B38" s="15" t="s">
        <v>281</v>
      </c>
      <c r="C38" s="16">
        <f t="shared" si="0"/>
        <v>235.14000000000001</v>
      </c>
      <c r="D38" s="13"/>
      <c r="E38" s="17">
        <v>235.14000000000001</v>
      </c>
      <c r="F38" s="13"/>
      <c r="G38" s="13"/>
      <c r="H38" s="13"/>
      <c r="I38" s="13"/>
      <c r="J38" s="13"/>
      <c r="K38" s="13"/>
      <c r="L38" s="13"/>
    </row>
    <row r="39" spans="1:12" ht="13.5">
      <c r="A39" s="18" t="s">
        <v>282</v>
      </c>
      <c r="B39" s="15" t="s">
        <v>283</v>
      </c>
      <c r="C39" s="16">
        <f t="shared" si="0"/>
        <v>5</v>
      </c>
      <c r="D39" s="13"/>
      <c r="E39" s="17">
        <v>5</v>
      </c>
      <c r="F39" s="13"/>
      <c r="G39" s="13"/>
      <c r="H39" s="13"/>
      <c r="I39" s="13"/>
      <c r="J39" s="13"/>
      <c r="K39" s="13"/>
      <c r="L39" s="13"/>
    </row>
    <row r="40" spans="1:12" ht="13.5">
      <c r="A40" s="18" t="s">
        <v>284</v>
      </c>
      <c r="B40" s="15" t="s">
        <v>285</v>
      </c>
      <c r="C40" s="16">
        <f t="shared" si="0"/>
        <v>212</v>
      </c>
      <c r="D40" s="13">
        <v>112</v>
      </c>
      <c r="E40" s="17">
        <v>100</v>
      </c>
      <c r="F40" s="13"/>
      <c r="G40" s="13"/>
      <c r="H40" s="13"/>
      <c r="I40" s="13"/>
      <c r="J40" s="13"/>
      <c r="K40" s="13"/>
      <c r="L40" s="13"/>
    </row>
    <row r="41" spans="1:12" ht="13.5">
      <c r="A41" s="18" t="s">
        <v>286</v>
      </c>
      <c r="B41" s="19" t="s">
        <v>219</v>
      </c>
      <c r="C41" s="16">
        <f t="shared" si="0"/>
        <v>212</v>
      </c>
      <c r="D41" s="13">
        <v>112</v>
      </c>
      <c r="E41" s="17">
        <v>100</v>
      </c>
      <c r="F41" s="13"/>
      <c r="G41" s="13"/>
      <c r="H41" s="13"/>
      <c r="I41" s="13"/>
      <c r="J41" s="13"/>
      <c r="K41" s="13"/>
      <c r="L41" s="13"/>
    </row>
    <row r="42" spans="1:12" ht="13.5">
      <c r="A42" s="18" t="s">
        <v>287</v>
      </c>
      <c r="B42" s="19" t="s">
        <v>220</v>
      </c>
      <c r="C42" s="16">
        <f t="shared" si="0"/>
        <v>1425.18</v>
      </c>
      <c r="D42" s="13">
        <v>1006</v>
      </c>
      <c r="E42" s="17">
        <v>419.18</v>
      </c>
      <c r="F42" s="13"/>
      <c r="G42" s="13"/>
      <c r="H42" s="13"/>
      <c r="I42" s="13"/>
      <c r="J42" s="13"/>
      <c r="K42" s="13"/>
      <c r="L42" s="13"/>
    </row>
    <row r="43" spans="1:12" ht="13.5">
      <c r="A43" s="18" t="s">
        <v>288</v>
      </c>
      <c r="B43" s="19" t="s">
        <v>221</v>
      </c>
      <c r="C43" s="16">
        <f t="shared" si="0"/>
        <v>1189</v>
      </c>
      <c r="D43" s="13">
        <v>904</v>
      </c>
      <c r="E43" s="17">
        <v>285</v>
      </c>
      <c r="F43" s="13"/>
      <c r="G43" s="13"/>
      <c r="H43" s="13"/>
      <c r="I43" s="13"/>
      <c r="J43" s="13"/>
      <c r="K43" s="13"/>
      <c r="L43" s="13"/>
    </row>
    <row r="44" spans="1:12" ht="13.5">
      <c r="A44" s="18" t="s">
        <v>289</v>
      </c>
      <c r="B44" s="19" t="s">
        <v>222</v>
      </c>
      <c r="C44" s="16">
        <f t="shared" si="0"/>
        <v>236.18</v>
      </c>
      <c r="D44" s="13">
        <v>102</v>
      </c>
      <c r="E44" s="17">
        <v>134.18</v>
      </c>
      <c r="F44" s="13"/>
      <c r="G44" s="13"/>
      <c r="H44" s="13"/>
      <c r="I44" s="13"/>
      <c r="J44" s="13"/>
      <c r="K44" s="13"/>
      <c r="L44" s="13"/>
    </row>
    <row r="45" spans="1:12" ht="13.5">
      <c r="A45" s="18" t="s">
        <v>290</v>
      </c>
      <c r="B45" s="19" t="s">
        <v>223</v>
      </c>
      <c r="C45" s="16">
        <f t="shared" si="0"/>
        <v>1216.8</v>
      </c>
      <c r="D45" s="13"/>
      <c r="E45" s="17">
        <v>1216.8</v>
      </c>
      <c r="F45" s="13"/>
      <c r="G45" s="13"/>
      <c r="H45" s="13"/>
      <c r="I45" s="13"/>
      <c r="J45" s="13"/>
      <c r="K45" s="13"/>
      <c r="L45" s="13"/>
    </row>
    <row r="46" spans="1:12" ht="13.5">
      <c r="A46" s="18" t="s">
        <v>291</v>
      </c>
      <c r="B46" s="19" t="s">
        <v>224</v>
      </c>
      <c r="C46" s="16">
        <f t="shared" si="0"/>
        <v>1.8</v>
      </c>
      <c r="D46" s="13"/>
      <c r="E46" s="17">
        <v>1.8</v>
      </c>
      <c r="F46" s="13"/>
      <c r="G46" s="13"/>
      <c r="H46" s="13"/>
      <c r="I46" s="13"/>
      <c r="J46" s="13"/>
      <c r="K46" s="13"/>
      <c r="L46" s="13"/>
    </row>
    <row r="47" spans="1:12" ht="13.5">
      <c r="A47" s="18" t="s">
        <v>292</v>
      </c>
      <c r="B47" s="19" t="s">
        <v>225</v>
      </c>
      <c r="C47" s="16">
        <f t="shared" si="0"/>
        <v>1215</v>
      </c>
      <c r="D47" s="13"/>
      <c r="E47" s="17">
        <v>1215</v>
      </c>
      <c r="F47" s="13"/>
      <c r="G47" s="13"/>
      <c r="H47" s="13"/>
      <c r="I47" s="13"/>
      <c r="J47" s="13"/>
      <c r="K47" s="13"/>
      <c r="L47" s="13"/>
    </row>
    <row r="48" spans="1:12" ht="13.5">
      <c r="A48" s="18" t="s">
        <v>293</v>
      </c>
      <c r="B48" s="19" t="s">
        <v>294</v>
      </c>
      <c r="C48" s="16">
        <f t="shared" si="0"/>
        <v>320</v>
      </c>
      <c r="D48" s="13">
        <v>320</v>
      </c>
      <c r="E48" s="17"/>
      <c r="F48" s="13"/>
      <c r="G48" s="13"/>
      <c r="H48" s="13"/>
      <c r="I48" s="13"/>
      <c r="J48" s="13"/>
      <c r="K48" s="13"/>
      <c r="L48" s="13"/>
    </row>
    <row r="49" spans="1:12" ht="13.5">
      <c r="A49" s="18" t="s">
        <v>295</v>
      </c>
      <c r="B49" s="19" t="s">
        <v>296</v>
      </c>
      <c r="C49" s="16">
        <f t="shared" si="0"/>
        <v>320</v>
      </c>
      <c r="D49" s="13">
        <v>320</v>
      </c>
      <c r="E49" s="17"/>
      <c r="F49" s="13"/>
      <c r="G49" s="13"/>
      <c r="H49" s="13"/>
      <c r="I49" s="13"/>
      <c r="J49" s="13"/>
      <c r="K49" s="13"/>
      <c r="L49" s="13"/>
    </row>
    <row r="50" spans="1:12" ht="13.5">
      <c r="A50" s="15" t="s">
        <v>19</v>
      </c>
      <c r="B50" s="15" t="s">
        <v>20</v>
      </c>
      <c r="C50" s="16">
        <f t="shared" si="0"/>
        <v>2234.02</v>
      </c>
      <c r="D50" s="13">
        <v>2067</v>
      </c>
      <c r="E50" s="17">
        <v>167.02</v>
      </c>
      <c r="F50" s="13"/>
      <c r="G50" s="13"/>
      <c r="H50" s="13"/>
      <c r="I50" s="13"/>
      <c r="J50" s="13"/>
      <c r="K50" s="13"/>
      <c r="L50" s="13"/>
    </row>
    <row r="51" spans="1:12" ht="13.5">
      <c r="A51" s="15" t="s">
        <v>48</v>
      </c>
      <c r="B51" s="15" t="s">
        <v>49</v>
      </c>
      <c r="C51" s="16">
        <f t="shared" si="0"/>
        <v>2234.02</v>
      </c>
      <c r="D51" s="13">
        <v>2067</v>
      </c>
      <c r="E51" s="17">
        <v>167.02</v>
      </c>
      <c r="F51" s="13"/>
      <c r="G51" s="13"/>
      <c r="H51" s="13"/>
      <c r="I51" s="13"/>
      <c r="J51" s="13"/>
      <c r="K51" s="13"/>
      <c r="L51" s="13"/>
    </row>
    <row r="52" spans="1:12" ht="13.5">
      <c r="A52" s="15" t="s">
        <v>50</v>
      </c>
      <c r="B52" s="15" t="s">
        <v>51</v>
      </c>
      <c r="C52" s="16">
        <f t="shared" si="0"/>
        <v>27.7</v>
      </c>
      <c r="D52" s="13"/>
      <c r="E52" s="17">
        <v>27.7</v>
      </c>
      <c r="F52" s="13"/>
      <c r="G52" s="13"/>
      <c r="H52" s="13"/>
      <c r="I52" s="13"/>
      <c r="J52" s="13"/>
      <c r="K52" s="13"/>
      <c r="L52" s="13"/>
    </row>
    <row r="53" spans="1:12" ht="13.5">
      <c r="A53" s="15" t="s">
        <v>52</v>
      </c>
      <c r="B53" s="15" t="s">
        <v>53</v>
      </c>
      <c r="C53" s="16">
        <f t="shared" si="0"/>
        <v>25.92</v>
      </c>
      <c r="D53" s="13"/>
      <c r="E53" s="17">
        <v>25.92</v>
      </c>
      <c r="F53" s="13"/>
      <c r="G53" s="13"/>
      <c r="H53" s="13"/>
      <c r="I53" s="13"/>
      <c r="J53" s="13"/>
      <c r="K53" s="13"/>
      <c r="L53" s="13"/>
    </row>
    <row r="54" spans="1:12" ht="13.5">
      <c r="A54" s="18" t="s">
        <v>297</v>
      </c>
      <c r="B54" s="15" t="s">
        <v>298</v>
      </c>
      <c r="C54" s="16">
        <f t="shared" si="0"/>
        <v>13.4</v>
      </c>
      <c r="D54" s="13"/>
      <c r="E54" s="17">
        <v>13.4</v>
      </c>
      <c r="F54" s="13"/>
      <c r="G54" s="13"/>
      <c r="H54" s="13"/>
      <c r="I54" s="13"/>
      <c r="J54" s="13"/>
      <c r="K54" s="13"/>
      <c r="L54" s="13"/>
    </row>
    <row r="55" spans="1:12" ht="13.5">
      <c r="A55" s="18" t="s">
        <v>299</v>
      </c>
      <c r="B55" s="15" t="s">
        <v>300</v>
      </c>
      <c r="C55" s="16">
        <f t="shared" si="0"/>
        <v>340</v>
      </c>
      <c r="D55" s="13">
        <v>340</v>
      </c>
      <c r="E55" s="17"/>
      <c r="F55" s="13"/>
      <c r="G55" s="13"/>
      <c r="H55" s="13"/>
      <c r="I55" s="13"/>
      <c r="J55" s="13"/>
      <c r="K55" s="13"/>
      <c r="L55" s="13"/>
    </row>
    <row r="56" spans="1:12" ht="13.5">
      <c r="A56" s="18" t="s">
        <v>301</v>
      </c>
      <c r="B56" s="19" t="s">
        <v>226</v>
      </c>
      <c r="C56" s="16">
        <f t="shared" si="0"/>
        <v>1827</v>
      </c>
      <c r="D56" s="13">
        <v>1727</v>
      </c>
      <c r="E56" s="17">
        <v>100</v>
      </c>
      <c r="F56" s="13"/>
      <c r="G56" s="13"/>
      <c r="H56" s="13"/>
      <c r="I56" s="13"/>
      <c r="J56" s="13"/>
      <c r="K56" s="13"/>
      <c r="L56" s="13"/>
    </row>
    <row r="57" spans="1:12" ht="13.5">
      <c r="A57" s="18" t="s">
        <v>302</v>
      </c>
      <c r="B57" s="20" t="s">
        <v>303</v>
      </c>
      <c r="C57" s="16">
        <f t="shared" si="0"/>
        <v>100</v>
      </c>
      <c r="D57" s="13">
        <v>100</v>
      </c>
      <c r="E57" s="17"/>
      <c r="F57" s="13"/>
      <c r="G57" s="13"/>
      <c r="H57" s="13"/>
      <c r="I57" s="13"/>
      <c r="J57" s="13"/>
      <c r="K57" s="13"/>
      <c r="L57" s="13"/>
    </row>
    <row r="58" spans="1:12" ht="13.5">
      <c r="A58" s="18" t="s">
        <v>304</v>
      </c>
      <c r="B58" s="19" t="s">
        <v>305</v>
      </c>
      <c r="C58" s="16">
        <f t="shared" si="0"/>
        <v>100</v>
      </c>
      <c r="D58" s="13">
        <v>100</v>
      </c>
      <c r="E58" s="17"/>
      <c r="F58" s="13"/>
      <c r="G58" s="13"/>
      <c r="H58" s="13"/>
      <c r="I58" s="13"/>
      <c r="J58" s="13"/>
      <c r="K58" s="13"/>
      <c r="L58" s="13"/>
    </row>
    <row r="59" spans="1:12" ht="13.5">
      <c r="A59" s="18" t="s">
        <v>306</v>
      </c>
      <c r="B59" s="19" t="s">
        <v>307</v>
      </c>
      <c r="C59" s="16">
        <f t="shared" si="0"/>
        <v>100</v>
      </c>
      <c r="D59" s="13">
        <v>100</v>
      </c>
      <c r="E59" s="17"/>
      <c r="F59" s="13"/>
      <c r="G59" s="13"/>
      <c r="H59" s="13"/>
      <c r="I59" s="13"/>
      <c r="J59" s="13"/>
      <c r="K59" s="13"/>
      <c r="L59" s="13"/>
    </row>
    <row r="60" spans="1:12" ht="13.5">
      <c r="A60" s="15" t="s">
        <v>24</v>
      </c>
      <c r="B60" s="15" t="s">
        <v>25</v>
      </c>
      <c r="C60" s="16">
        <f t="shared" si="0"/>
        <v>60.09</v>
      </c>
      <c r="D60" s="13"/>
      <c r="E60" s="17">
        <v>60.09</v>
      </c>
      <c r="F60" s="13"/>
      <c r="G60" s="13"/>
      <c r="H60" s="13"/>
      <c r="I60" s="13"/>
      <c r="J60" s="13"/>
      <c r="K60" s="13"/>
      <c r="L60" s="13"/>
    </row>
    <row r="61" spans="1:12" ht="13.5">
      <c r="A61" s="15" t="s">
        <v>54</v>
      </c>
      <c r="B61" s="15" t="s">
        <v>55</v>
      </c>
      <c r="C61" s="16">
        <f t="shared" si="0"/>
        <v>60.09</v>
      </c>
      <c r="D61" s="13"/>
      <c r="E61" s="17">
        <v>60.09</v>
      </c>
      <c r="F61" s="13"/>
      <c r="G61" s="13"/>
      <c r="H61" s="13"/>
      <c r="I61" s="13"/>
      <c r="J61" s="13"/>
      <c r="K61" s="13"/>
      <c r="L61" s="13"/>
    </row>
    <row r="62" spans="1:12" ht="13.5">
      <c r="A62" s="15" t="s">
        <v>56</v>
      </c>
      <c r="B62" s="15" t="s">
        <v>57</v>
      </c>
      <c r="C62" s="16">
        <f t="shared" si="0"/>
        <v>60.09</v>
      </c>
      <c r="D62" s="13"/>
      <c r="E62" s="17">
        <v>60.09</v>
      </c>
      <c r="F62" s="13"/>
      <c r="G62" s="13"/>
      <c r="H62" s="13"/>
      <c r="I62" s="13"/>
      <c r="J62" s="13"/>
      <c r="K62" s="13"/>
      <c r="L62" s="13"/>
    </row>
    <row r="63" spans="1:12" ht="13.5">
      <c r="A63" s="18">
        <v>229</v>
      </c>
      <c r="B63" s="21" t="s">
        <v>308</v>
      </c>
      <c r="C63" s="16">
        <f t="shared" si="0"/>
        <v>420</v>
      </c>
      <c r="D63" s="13">
        <v>420</v>
      </c>
      <c r="E63" s="13"/>
      <c r="F63" s="13"/>
      <c r="G63" s="13"/>
      <c r="H63" s="13"/>
      <c r="I63" s="13"/>
      <c r="J63" s="13"/>
      <c r="K63" s="13"/>
      <c r="L63" s="13"/>
    </row>
    <row r="64" spans="1:12" ht="13.5">
      <c r="A64" s="18" t="s">
        <v>309</v>
      </c>
      <c r="B64" s="21" t="s">
        <v>310</v>
      </c>
      <c r="C64" s="16">
        <f t="shared" si="0"/>
        <v>420</v>
      </c>
      <c r="D64" s="13">
        <v>420</v>
      </c>
      <c r="E64" s="13"/>
      <c r="F64" s="13"/>
      <c r="G64" s="13"/>
      <c r="H64" s="13"/>
      <c r="I64" s="13"/>
      <c r="J64" s="13"/>
      <c r="K64" s="13"/>
      <c r="L64" s="13"/>
    </row>
    <row r="65" spans="1:12" ht="13.5">
      <c r="A65" s="18" t="s">
        <v>311</v>
      </c>
      <c r="B65" s="21" t="s">
        <v>312</v>
      </c>
      <c r="C65" s="16">
        <f t="shared" si="0"/>
        <v>420</v>
      </c>
      <c r="D65" s="13">
        <v>420</v>
      </c>
      <c r="E65" s="13"/>
      <c r="F65" s="13"/>
      <c r="G65" s="13"/>
      <c r="H65" s="13"/>
      <c r="I65" s="13"/>
      <c r="J65" s="13"/>
      <c r="K65" s="13"/>
      <c r="L65" s="13"/>
    </row>
    <row r="66" ht="13.5">
      <c r="A66" s="12"/>
    </row>
  </sheetData>
  <sheetProtection/>
  <mergeCells count="11">
    <mergeCell ref="L5:L6"/>
    <mergeCell ref="A2:L2"/>
    <mergeCell ref="A5:B5"/>
    <mergeCell ref="C5:C6"/>
    <mergeCell ref="D5:D6"/>
    <mergeCell ref="E5:E6"/>
    <mergeCell ref="F5:F6"/>
    <mergeCell ref="G5:G6"/>
    <mergeCell ref="H5:I5"/>
    <mergeCell ref="J5:J6"/>
    <mergeCell ref="K5:K6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12.7109375" style="0" bestFit="1" customWidth="1"/>
    <col min="2" max="2" width="25.28125" style="0" customWidth="1"/>
    <col min="3" max="3" width="7.57421875" style="2" customWidth="1"/>
    <col min="4" max="4" width="8.57421875" style="2" customWidth="1"/>
    <col min="5" max="5" width="8.28125" style="2" customWidth="1"/>
    <col min="6" max="7" width="7.28125" style="2" customWidth="1"/>
    <col min="8" max="8" width="8.00390625" style="2" customWidth="1"/>
  </cols>
  <sheetData>
    <row r="1" ht="13.5">
      <c r="A1" s="4" t="s">
        <v>191</v>
      </c>
    </row>
    <row r="2" spans="1:8" ht="22.5">
      <c r="A2" s="31" t="s">
        <v>163</v>
      </c>
      <c r="B2" s="31"/>
      <c r="C2" s="31"/>
      <c r="D2" s="31"/>
      <c r="E2" s="31"/>
      <c r="F2" s="31"/>
      <c r="G2" s="31"/>
      <c r="H2" s="31"/>
    </row>
    <row r="3" spans="1:8" ht="13.5">
      <c r="A3" s="5"/>
      <c r="B3" s="5"/>
      <c r="C3" s="5"/>
      <c r="D3" s="5"/>
      <c r="E3" s="5"/>
      <c r="F3" s="5"/>
      <c r="G3" s="5"/>
      <c r="H3" s="5"/>
    </row>
    <row r="4" ht="13.5">
      <c r="H4" s="3" t="s">
        <v>1</v>
      </c>
    </row>
    <row r="5" spans="1:8" ht="33.75">
      <c r="A5" s="13" t="s">
        <v>29</v>
      </c>
      <c r="B5" s="13" t="s">
        <v>30</v>
      </c>
      <c r="C5" s="13" t="s">
        <v>6</v>
      </c>
      <c r="D5" s="13" t="s">
        <v>32</v>
      </c>
      <c r="E5" s="13" t="s">
        <v>33</v>
      </c>
      <c r="F5" s="13" t="s">
        <v>164</v>
      </c>
      <c r="G5" s="14" t="s">
        <v>313</v>
      </c>
      <c r="H5" s="14" t="s">
        <v>314</v>
      </c>
    </row>
    <row r="6" spans="1:8" ht="13.5">
      <c r="A6" s="13"/>
      <c r="B6" s="13" t="s">
        <v>315</v>
      </c>
      <c r="C6" s="15">
        <f>D6+E6</f>
        <v>10565.82</v>
      </c>
      <c r="D6" s="15">
        <f>D7+D10+D49+D59</f>
        <v>1165.37</v>
      </c>
      <c r="E6" s="15">
        <f>E7+E10+E49+E56+E59+E62</f>
        <v>9400.45</v>
      </c>
      <c r="F6" s="13"/>
      <c r="G6" s="13"/>
      <c r="H6" s="13"/>
    </row>
    <row r="7" spans="1:8" ht="13.5">
      <c r="A7" s="15" t="s">
        <v>11</v>
      </c>
      <c r="B7" s="15" t="s">
        <v>12</v>
      </c>
      <c r="C7" s="15">
        <f>D7+E7</f>
        <v>50</v>
      </c>
      <c r="D7" s="15"/>
      <c r="E7" s="15">
        <v>50</v>
      </c>
      <c r="F7" s="13"/>
      <c r="G7" s="13"/>
      <c r="H7" s="13"/>
    </row>
    <row r="8" spans="1:8" ht="13.5">
      <c r="A8" s="15" t="s">
        <v>34</v>
      </c>
      <c r="B8" s="15" t="s">
        <v>35</v>
      </c>
      <c r="C8" s="15">
        <f aca="true" t="shared" si="0" ref="C8:C61">D8+E8</f>
        <v>50</v>
      </c>
      <c r="D8" s="15"/>
      <c r="E8" s="15">
        <v>50</v>
      </c>
      <c r="F8" s="13"/>
      <c r="G8" s="13"/>
      <c r="H8" s="13"/>
    </row>
    <row r="9" spans="1:8" ht="13.5">
      <c r="A9" s="15" t="s">
        <v>36</v>
      </c>
      <c r="B9" s="15" t="s">
        <v>37</v>
      </c>
      <c r="C9" s="15">
        <f t="shared" si="0"/>
        <v>50</v>
      </c>
      <c r="D9" s="15"/>
      <c r="E9" s="15">
        <v>50</v>
      </c>
      <c r="F9" s="13"/>
      <c r="G9" s="13"/>
      <c r="H9" s="13"/>
    </row>
    <row r="10" spans="1:8" ht="13.5">
      <c r="A10" s="15" t="s">
        <v>17</v>
      </c>
      <c r="B10" s="15" t="s">
        <v>18</v>
      </c>
      <c r="C10" s="15">
        <f t="shared" si="0"/>
        <v>7701.71</v>
      </c>
      <c r="D10" s="15">
        <f>D11+D21+D24+D31+D36+D39+D41+D44</f>
        <v>1038.26</v>
      </c>
      <c r="E10" s="22">
        <f>E11+E21+E24+E31+E36+E39+E41+E44+E47</f>
        <v>6663.45</v>
      </c>
      <c r="F10" s="13"/>
      <c r="G10" s="13"/>
      <c r="H10" s="13"/>
    </row>
    <row r="11" spans="1:8" ht="13.5">
      <c r="A11" s="18" t="s">
        <v>255</v>
      </c>
      <c r="B11" s="19" t="s">
        <v>202</v>
      </c>
      <c r="C11" s="15">
        <f t="shared" si="0"/>
        <v>1340.18</v>
      </c>
      <c r="D11" s="15">
        <f>SUM(D12:D20)</f>
        <v>410.19</v>
      </c>
      <c r="E11" s="15">
        <f>SUM(E12:E20)</f>
        <v>929.99</v>
      </c>
      <c r="F11" s="13"/>
      <c r="G11" s="13"/>
      <c r="H11" s="13"/>
    </row>
    <row r="12" spans="1:8" ht="13.5">
      <c r="A12" s="18" t="s">
        <v>256</v>
      </c>
      <c r="B12" s="19" t="s">
        <v>203</v>
      </c>
      <c r="C12" s="15">
        <f t="shared" si="0"/>
        <v>308.13</v>
      </c>
      <c r="D12" s="15">
        <v>308.13</v>
      </c>
      <c r="E12" s="15"/>
      <c r="F12" s="13"/>
      <c r="G12" s="13"/>
      <c r="H12" s="13"/>
    </row>
    <row r="13" spans="1:8" ht="13.5">
      <c r="A13" s="18" t="s">
        <v>257</v>
      </c>
      <c r="B13" s="19" t="s">
        <v>204</v>
      </c>
      <c r="C13" s="15">
        <f t="shared" si="0"/>
        <v>151.28</v>
      </c>
      <c r="D13" s="15"/>
      <c r="E13" s="15">
        <v>151.28</v>
      </c>
      <c r="F13" s="13"/>
      <c r="G13" s="13"/>
      <c r="H13" s="13"/>
    </row>
    <row r="14" spans="1:8" ht="13.5">
      <c r="A14" s="18" t="s">
        <v>258</v>
      </c>
      <c r="B14" s="19" t="s">
        <v>205</v>
      </c>
      <c r="C14" s="15">
        <f t="shared" si="0"/>
        <v>363.8</v>
      </c>
      <c r="D14" s="15"/>
      <c r="E14" s="23">
        <v>363.8</v>
      </c>
      <c r="F14" s="13"/>
      <c r="G14" s="13"/>
      <c r="H14" s="13"/>
    </row>
    <row r="15" spans="1:8" ht="13.5">
      <c r="A15" s="18" t="s">
        <v>259</v>
      </c>
      <c r="B15" s="19" t="s">
        <v>206</v>
      </c>
      <c r="C15" s="15">
        <f t="shared" si="0"/>
        <v>33.9</v>
      </c>
      <c r="D15" s="15"/>
      <c r="E15" s="23">
        <v>33.9</v>
      </c>
      <c r="F15" s="13"/>
      <c r="G15" s="13"/>
      <c r="H15" s="13"/>
    </row>
    <row r="16" spans="1:8" ht="13.5">
      <c r="A16" s="18" t="s">
        <v>260</v>
      </c>
      <c r="B16" s="19" t="s">
        <v>207</v>
      </c>
      <c r="C16" s="15">
        <f t="shared" si="0"/>
        <v>4.6</v>
      </c>
      <c r="D16" s="15"/>
      <c r="E16" s="23">
        <v>4.6</v>
      </c>
      <c r="F16" s="13"/>
      <c r="G16" s="13"/>
      <c r="H16" s="13"/>
    </row>
    <row r="17" spans="1:8" ht="13.5">
      <c r="A17" s="18" t="s">
        <v>261</v>
      </c>
      <c r="B17" s="19" t="s">
        <v>208</v>
      </c>
      <c r="C17" s="15">
        <f t="shared" si="0"/>
        <v>96.5</v>
      </c>
      <c r="D17" s="15"/>
      <c r="E17" s="23">
        <v>96.5</v>
      </c>
      <c r="F17" s="13"/>
      <c r="G17" s="13"/>
      <c r="H17" s="13"/>
    </row>
    <row r="18" spans="1:8" ht="13.5">
      <c r="A18" s="18" t="s">
        <v>262</v>
      </c>
      <c r="B18" s="19" t="s">
        <v>209</v>
      </c>
      <c r="C18" s="15">
        <f t="shared" si="0"/>
        <v>65.97999999999999</v>
      </c>
      <c r="D18" s="15"/>
      <c r="E18" s="23">
        <v>65.97999999999999</v>
      </c>
      <c r="F18" s="13"/>
      <c r="G18" s="13"/>
      <c r="H18" s="13"/>
    </row>
    <row r="19" spans="1:8" ht="13.5">
      <c r="A19" s="18" t="s">
        <v>263</v>
      </c>
      <c r="B19" s="19" t="s">
        <v>210</v>
      </c>
      <c r="C19" s="15">
        <f t="shared" si="0"/>
        <v>78</v>
      </c>
      <c r="D19" s="15"/>
      <c r="E19" s="23">
        <v>78</v>
      </c>
      <c r="F19" s="13"/>
      <c r="G19" s="13"/>
      <c r="H19" s="13"/>
    </row>
    <row r="20" spans="1:8" ht="13.5">
      <c r="A20" s="18" t="s">
        <v>264</v>
      </c>
      <c r="B20" s="19" t="s">
        <v>211</v>
      </c>
      <c r="C20" s="15">
        <f t="shared" si="0"/>
        <v>237.99</v>
      </c>
      <c r="D20" s="15">
        <v>102.06</v>
      </c>
      <c r="E20" s="23">
        <v>135.93</v>
      </c>
      <c r="F20" s="13"/>
      <c r="G20" s="13"/>
      <c r="H20" s="13"/>
    </row>
    <row r="21" spans="1:8" ht="13.5">
      <c r="A21" s="15" t="s">
        <v>38</v>
      </c>
      <c r="B21" s="15" t="s">
        <v>39</v>
      </c>
      <c r="C21" s="15">
        <f t="shared" si="0"/>
        <v>314.13</v>
      </c>
      <c r="D21" s="15">
        <f>D22+D23</f>
        <v>314.13</v>
      </c>
      <c r="E21" s="15"/>
      <c r="F21" s="13"/>
      <c r="G21" s="13"/>
      <c r="H21" s="13"/>
    </row>
    <row r="22" spans="1:8" ht="13.5">
      <c r="A22" s="15" t="s">
        <v>40</v>
      </c>
      <c r="B22" s="15" t="s">
        <v>41</v>
      </c>
      <c r="C22" s="15">
        <f t="shared" si="0"/>
        <v>195.91</v>
      </c>
      <c r="D22" s="15">
        <v>195.91</v>
      </c>
      <c r="E22" s="15"/>
      <c r="F22" s="13"/>
      <c r="G22" s="13"/>
      <c r="H22" s="13"/>
    </row>
    <row r="23" spans="1:8" ht="13.5">
      <c r="A23" s="15" t="s">
        <v>42</v>
      </c>
      <c r="B23" s="15" t="s">
        <v>43</v>
      </c>
      <c r="C23" s="15">
        <f t="shared" si="0"/>
        <v>118.22</v>
      </c>
      <c r="D23" s="15">
        <v>118.22</v>
      </c>
      <c r="E23" s="15"/>
      <c r="F23" s="13"/>
      <c r="G23" s="13"/>
      <c r="H23" s="13"/>
    </row>
    <row r="24" spans="1:8" ht="13.5">
      <c r="A24" s="15" t="s">
        <v>44</v>
      </c>
      <c r="B24" s="15" t="s">
        <v>45</v>
      </c>
      <c r="C24" s="15">
        <f t="shared" si="0"/>
        <v>917.34</v>
      </c>
      <c r="D24" s="15">
        <f>SUM(D25:D30)</f>
        <v>49.370000000000005</v>
      </c>
      <c r="E24" s="15">
        <f>SUM(E25:E30)</f>
        <v>867.97</v>
      </c>
      <c r="F24" s="13"/>
      <c r="G24" s="13"/>
      <c r="H24" s="13"/>
    </row>
    <row r="25" spans="1:8" ht="13.5">
      <c r="A25" s="18" t="s">
        <v>265</v>
      </c>
      <c r="B25" s="19" t="s">
        <v>212</v>
      </c>
      <c r="C25" s="15">
        <f t="shared" si="0"/>
        <v>9.58</v>
      </c>
      <c r="D25" s="15"/>
      <c r="E25" s="15">
        <v>9.58</v>
      </c>
      <c r="F25" s="13"/>
      <c r="G25" s="13"/>
      <c r="H25" s="13"/>
    </row>
    <row r="26" spans="1:8" ht="13.5">
      <c r="A26" s="18" t="s">
        <v>266</v>
      </c>
      <c r="B26" s="19" t="s">
        <v>213</v>
      </c>
      <c r="C26" s="15">
        <f t="shared" si="0"/>
        <v>336.69</v>
      </c>
      <c r="D26" s="15"/>
      <c r="E26" s="15">
        <v>336.69</v>
      </c>
      <c r="F26" s="13"/>
      <c r="G26" s="13"/>
      <c r="H26" s="13"/>
    </row>
    <row r="27" spans="1:8" ht="13.5">
      <c r="A27" s="18" t="s">
        <v>267</v>
      </c>
      <c r="B27" s="19" t="s">
        <v>215</v>
      </c>
      <c r="C27" s="15">
        <f t="shared" si="0"/>
        <v>25</v>
      </c>
      <c r="D27" s="15"/>
      <c r="E27" s="15">
        <v>25</v>
      </c>
      <c r="F27" s="13"/>
      <c r="G27" s="13"/>
      <c r="H27" s="13"/>
    </row>
    <row r="28" spans="1:8" ht="13.5">
      <c r="A28" s="18" t="s">
        <v>268</v>
      </c>
      <c r="B28" s="19" t="s">
        <v>216</v>
      </c>
      <c r="C28" s="15">
        <f t="shared" si="0"/>
        <v>126.07000000000001</v>
      </c>
      <c r="D28" s="23">
        <v>49.370000000000005</v>
      </c>
      <c r="E28" s="23">
        <v>76.7</v>
      </c>
      <c r="F28" s="13"/>
      <c r="G28" s="13"/>
      <c r="H28" s="13"/>
    </row>
    <row r="29" spans="1:8" ht="13.5">
      <c r="A29" s="18" t="s">
        <v>269</v>
      </c>
      <c r="B29" s="19" t="s">
        <v>214</v>
      </c>
      <c r="C29" s="15">
        <f t="shared" si="0"/>
        <v>400</v>
      </c>
      <c r="D29" s="15"/>
      <c r="E29" s="15">
        <v>400</v>
      </c>
      <c r="F29" s="13"/>
      <c r="G29" s="13"/>
      <c r="H29" s="13"/>
    </row>
    <row r="30" spans="1:8" ht="13.5">
      <c r="A30" s="15" t="s">
        <v>46</v>
      </c>
      <c r="B30" s="15" t="s">
        <v>47</v>
      </c>
      <c r="C30" s="15">
        <f t="shared" si="0"/>
        <v>20</v>
      </c>
      <c r="D30" s="15"/>
      <c r="E30" s="15">
        <v>20</v>
      </c>
      <c r="F30" s="13"/>
      <c r="G30" s="13"/>
      <c r="H30" s="13"/>
    </row>
    <row r="31" spans="1:8" ht="13.5">
      <c r="A31" s="18" t="s">
        <v>270</v>
      </c>
      <c r="B31" s="15" t="s">
        <v>271</v>
      </c>
      <c r="C31" s="15">
        <f t="shared" si="0"/>
        <v>1715.9399999999998</v>
      </c>
      <c r="D31" s="22">
        <f>D32+D33+D34+D35</f>
        <v>43.34</v>
      </c>
      <c r="E31" s="22">
        <f>E32+E33+E34+E35</f>
        <v>1672.6</v>
      </c>
      <c r="F31" s="13"/>
      <c r="G31" s="13"/>
      <c r="H31" s="13"/>
    </row>
    <row r="32" spans="1:8" ht="13.5">
      <c r="A32" s="18" t="s">
        <v>272</v>
      </c>
      <c r="B32" s="15" t="s">
        <v>273</v>
      </c>
      <c r="C32" s="15">
        <f t="shared" si="0"/>
        <v>1475</v>
      </c>
      <c r="D32" s="15"/>
      <c r="E32" s="15">
        <v>1475</v>
      </c>
      <c r="F32" s="13"/>
      <c r="G32" s="13"/>
      <c r="H32" s="13"/>
    </row>
    <row r="33" spans="1:8" ht="13.5">
      <c r="A33" s="18" t="s">
        <v>274</v>
      </c>
      <c r="B33" s="19" t="s">
        <v>217</v>
      </c>
      <c r="C33" s="15">
        <f t="shared" si="0"/>
        <v>135.6</v>
      </c>
      <c r="D33" s="15"/>
      <c r="E33" s="15">
        <v>135.6</v>
      </c>
      <c r="F33" s="13"/>
      <c r="G33" s="13"/>
      <c r="H33" s="13"/>
    </row>
    <row r="34" spans="1:8" ht="13.5">
      <c r="A34" s="18" t="s">
        <v>275</v>
      </c>
      <c r="B34" s="19" t="s">
        <v>218</v>
      </c>
      <c r="C34" s="15">
        <f t="shared" si="0"/>
        <v>52.34</v>
      </c>
      <c r="D34" s="23">
        <v>43.34</v>
      </c>
      <c r="E34" s="23">
        <v>9</v>
      </c>
      <c r="F34" s="13"/>
      <c r="G34" s="13"/>
      <c r="H34" s="13"/>
    </row>
    <row r="35" spans="1:8" ht="13.5">
      <c r="A35" s="18" t="s">
        <v>276</v>
      </c>
      <c r="B35" s="19" t="s">
        <v>277</v>
      </c>
      <c r="C35" s="15">
        <f t="shared" si="0"/>
        <v>53</v>
      </c>
      <c r="D35" s="23"/>
      <c r="E35" s="23">
        <v>53</v>
      </c>
      <c r="F35" s="13"/>
      <c r="G35" s="13"/>
      <c r="H35" s="13"/>
    </row>
    <row r="36" spans="1:8" ht="13.5">
      <c r="A36" s="18" t="s">
        <v>278</v>
      </c>
      <c r="B36" s="15" t="s">
        <v>279</v>
      </c>
      <c r="C36" s="15">
        <f t="shared" si="0"/>
        <v>240.14000000000001</v>
      </c>
      <c r="D36" s="22">
        <f>D37+D38</f>
        <v>148.05</v>
      </c>
      <c r="E36" s="22">
        <f>E37+E38</f>
        <v>92.09</v>
      </c>
      <c r="F36" s="13"/>
      <c r="G36" s="13"/>
      <c r="H36" s="13"/>
    </row>
    <row r="37" spans="1:8" ht="13.5">
      <c r="A37" s="18" t="s">
        <v>280</v>
      </c>
      <c r="B37" s="15" t="s">
        <v>281</v>
      </c>
      <c r="C37" s="15">
        <f t="shared" si="0"/>
        <v>235.14000000000001</v>
      </c>
      <c r="D37" s="23">
        <v>148.05</v>
      </c>
      <c r="E37" s="23">
        <v>87.09</v>
      </c>
      <c r="F37" s="13"/>
      <c r="G37" s="13"/>
      <c r="H37" s="13"/>
    </row>
    <row r="38" spans="1:8" ht="13.5">
      <c r="A38" s="18" t="s">
        <v>282</v>
      </c>
      <c r="B38" s="15" t="s">
        <v>283</v>
      </c>
      <c r="C38" s="15">
        <f t="shared" si="0"/>
        <v>5</v>
      </c>
      <c r="D38" s="15"/>
      <c r="E38" s="15">
        <v>5</v>
      </c>
      <c r="F38" s="13"/>
      <c r="G38" s="13"/>
      <c r="H38" s="13"/>
    </row>
    <row r="39" spans="1:8" ht="13.5">
      <c r="A39" s="18" t="s">
        <v>284</v>
      </c>
      <c r="B39" s="15" t="s">
        <v>285</v>
      </c>
      <c r="C39" s="15">
        <v>212</v>
      </c>
      <c r="D39" s="15"/>
      <c r="E39" s="15">
        <v>212</v>
      </c>
      <c r="F39" s="13"/>
      <c r="G39" s="13"/>
      <c r="H39" s="13"/>
    </row>
    <row r="40" spans="1:8" ht="13.5">
      <c r="A40" s="18" t="s">
        <v>286</v>
      </c>
      <c r="B40" s="19" t="s">
        <v>219</v>
      </c>
      <c r="C40" s="15">
        <f t="shared" si="0"/>
        <v>212</v>
      </c>
      <c r="D40" s="15"/>
      <c r="E40" s="15">
        <v>212</v>
      </c>
      <c r="F40" s="13"/>
      <c r="G40" s="13"/>
      <c r="H40" s="13"/>
    </row>
    <row r="41" spans="1:8" ht="13.5">
      <c r="A41" s="18" t="s">
        <v>287</v>
      </c>
      <c r="B41" s="19" t="s">
        <v>220</v>
      </c>
      <c r="C41" s="15">
        <f t="shared" si="0"/>
        <v>1425.18</v>
      </c>
      <c r="D41" s="22">
        <f>D42+D43</f>
        <v>73.17999999999999</v>
      </c>
      <c r="E41" s="22">
        <f>E42+E43</f>
        <v>1352</v>
      </c>
      <c r="F41" s="13"/>
      <c r="G41" s="13"/>
      <c r="H41" s="13"/>
    </row>
    <row r="42" spans="1:8" ht="13.5">
      <c r="A42" s="18" t="s">
        <v>288</v>
      </c>
      <c r="B42" s="19" t="s">
        <v>221</v>
      </c>
      <c r="C42" s="15">
        <f t="shared" si="0"/>
        <v>1189</v>
      </c>
      <c r="D42" s="15"/>
      <c r="E42" s="15">
        <v>1189</v>
      </c>
      <c r="F42" s="13"/>
      <c r="G42" s="13"/>
      <c r="H42" s="13"/>
    </row>
    <row r="43" spans="1:8" ht="13.5">
      <c r="A43" s="18" t="s">
        <v>289</v>
      </c>
      <c r="B43" s="19" t="s">
        <v>222</v>
      </c>
      <c r="C43" s="15">
        <f t="shared" si="0"/>
        <v>236.18</v>
      </c>
      <c r="D43" s="23">
        <v>73.17999999999999</v>
      </c>
      <c r="E43" s="23">
        <v>163</v>
      </c>
      <c r="F43" s="13"/>
      <c r="G43" s="13"/>
      <c r="H43" s="13"/>
    </row>
    <row r="44" spans="1:8" ht="13.5">
      <c r="A44" s="18" t="s">
        <v>290</v>
      </c>
      <c r="B44" s="19" t="s">
        <v>223</v>
      </c>
      <c r="C44" s="15">
        <f t="shared" si="0"/>
        <v>1216.8</v>
      </c>
      <c r="D44" s="15"/>
      <c r="E44" s="15">
        <f>E45+E46</f>
        <v>1216.8</v>
      </c>
      <c r="F44" s="13"/>
      <c r="G44" s="13"/>
      <c r="H44" s="13"/>
    </row>
    <row r="45" spans="1:8" ht="13.5">
      <c r="A45" s="18" t="s">
        <v>291</v>
      </c>
      <c r="B45" s="19" t="s">
        <v>224</v>
      </c>
      <c r="C45" s="15">
        <f t="shared" si="0"/>
        <v>1.8</v>
      </c>
      <c r="D45" s="15"/>
      <c r="E45" s="15">
        <v>1.8</v>
      </c>
      <c r="F45" s="13"/>
      <c r="G45" s="13"/>
      <c r="H45" s="13"/>
    </row>
    <row r="46" spans="1:8" ht="13.5">
      <c r="A46" s="18" t="s">
        <v>292</v>
      </c>
      <c r="B46" s="19" t="s">
        <v>225</v>
      </c>
      <c r="C46" s="15">
        <f t="shared" si="0"/>
        <v>1215</v>
      </c>
      <c r="D46" s="15"/>
      <c r="E46" s="15">
        <v>1215</v>
      </c>
      <c r="F46" s="13"/>
      <c r="G46" s="13"/>
      <c r="H46" s="13"/>
    </row>
    <row r="47" spans="1:8" ht="13.5">
      <c r="A47" s="18" t="s">
        <v>293</v>
      </c>
      <c r="B47" s="19" t="s">
        <v>294</v>
      </c>
      <c r="C47" s="15">
        <f t="shared" si="0"/>
        <v>320</v>
      </c>
      <c r="D47" s="15"/>
      <c r="E47" s="15">
        <v>320</v>
      </c>
      <c r="F47" s="13"/>
      <c r="G47" s="13"/>
      <c r="H47" s="13"/>
    </row>
    <row r="48" spans="1:8" ht="13.5">
      <c r="A48" s="18" t="s">
        <v>295</v>
      </c>
      <c r="B48" s="19" t="s">
        <v>296</v>
      </c>
      <c r="C48" s="15">
        <f t="shared" si="0"/>
        <v>320</v>
      </c>
      <c r="D48" s="15"/>
      <c r="E48" s="15">
        <v>320</v>
      </c>
      <c r="F48" s="13"/>
      <c r="G48" s="13"/>
      <c r="H48" s="13"/>
    </row>
    <row r="49" spans="1:8" ht="13.5">
      <c r="A49" s="15" t="s">
        <v>19</v>
      </c>
      <c r="B49" s="15" t="s">
        <v>20</v>
      </c>
      <c r="C49" s="15">
        <f t="shared" si="0"/>
        <v>2234.02</v>
      </c>
      <c r="D49" s="15">
        <f>D50</f>
        <v>67.02000000000001</v>
      </c>
      <c r="E49" s="15">
        <f>E50</f>
        <v>2167</v>
      </c>
      <c r="F49" s="13"/>
      <c r="G49" s="13"/>
      <c r="H49" s="13"/>
    </row>
    <row r="50" spans="1:8" ht="13.5">
      <c r="A50" s="15" t="s">
        <v>48</v>
      </c>
      <c r="B50" s="15" t="s">
        <v>49</v>
      </c>
      <c r="C50" s="15">
        <f t="shared" si="0"/>
        <v>2234.02</v>
      </c>
      <c r="D50" s="15">
        <f>D51+D52+D53+D54+D55</f>
        <v>67.02000000000001</v>
      </c>
      <c r="E50" s="15">
        <f>E51+E52+E53+E54+E55</f>
        <v>2167</v>
      </c>
      <c r="F50" s="13"/>
      <c r="G50" s="13"/>
      <c r="H50" s="13"/>
    </row>
    <row r="51" spans="1:8" ht="13.5">
      <c r="A51" s="15" t="s">
        <v>50</v>
      </c>
      <c r="B51" s="15" t="s">
        <v>51</v>
      </c>
      <c r="C51" s="15">
        <f t="shared" si="0"/>
        <v>27.7</v>
      </c>
      <c r="D51" s="15">
        <v>27.7</v>
      </c>
      <c r="E51" s="15"/>
      <c r="F51" s="13"/>
      <c r="G51" s="13"/>
      <c r="H51" s="13"/>
    </row>
    <row r="52" spans="1:8" ht="13.5">
      <c r="A52" s="15" t="s">
        <v>52</v>
      </c>
      <c r="B52" s="15" t="s">
        <v>53</v>
      </c>
      <c r="C52" s="15">
        <f t="shared" si="0"/>
        <v>25.92</v>
      </c>
      <c r="D52" s="15">
        <v>25.92</v>
      </c>
      <c r="E52" s="15"/>
      <c r="F52" s="13"/>
      <c r="G52" s="13"/>
      <c r="H52" s="13"/>
    </row>
    <row r="53" spans="1:8" ht="13.5">
      <c r="A53" s="18" t="s">
        <v>244</v>
      </c>
      <c r="B53" s="15" t="s">
        <v>245</v>
      </c>
      <c r="C53" s="15">
        <f t="shared" si="0"/>
        <v>13.4</v>
      </c>
      <c r="D53" s="15">
        <v>13.4</v>
      </c>
      <c r="E53" s="15"/>
      <c r="F53" s="13"/>
      <c r="G53" s="13"/>
      <c r="H53" s="13"/>
    </row>
    <row r="54" spans="1:8" ht="13.5">
      <c r="A54" s="18" t="s">
        <v>233</v>
      </c>
      <c r="B54" s="15" t="s">
        <v>234</v>
      </c>
      <c r="C54" s="15">
        <v>340</v>
      </c>
      <c r="D54" s="15"/>
      <c r="E54" s="15">
        <v>340</v>
      </c>
      <c r="F54" s="13"/>
      <c r="G54" s="13"/>
      <c r="H54" s="13"/>
    </row>
    <row r="55" spans="1:8" ht="13.5">
      <c r="A55" s="18" t="s">
        <v>246</v>
      </c>
      <c r="B55" s="19" t="s">
        <v>226</v>
      </c>
      <c r="C55" s="15">
        <f t="shared" si="0"/>
        <v>1827</v>
      </c>
      <c r="D55" s="15"/>
      <c r="E55" s="15">
        <v>1827</v>
      </c>
      <c r="F55" s="13"/>
      <c r="G55" s="13"/>
      <c r="H55" s="13"/>
    </row>
    <row r="56" spans="1:8" ht="13.5">
      <c r="A56" s="18" t="s">
        <v>235</v>
      </c>
      <c r="B56" s="20" t="s">
        <v>236</v>
      </c>
      <c r="C56" s="15">
        <v>100</v>
      </c>
      <c r="D56" s="15"/>
      <c r="E56" s="15">
        <v>100</v>
      </c>
      <c r="F56" s="13"/>
      <c r="G56" s="13"/>
      <c r="H56" s="13"/>
    </row>
    <row r="57" spans="1:8" ht="13.5">
      <c r="A57" s="18" t="s">
        <v>237</v>
      </c>
      <c r="B57" s="19" t="s">
        <v>247</v>
      </c>
      <c r="C57" s="15">
        <v>100</v>
      </c>
      <c r="D57" s="15"/>
      <c r="E57" s="15">
        <v>100</v>
      </c>
      <c r="F57" s="13"/>
      <c r="G57" s="13"/>
      <c r="H57" s="13"/>
    </row>
    <row r="58" spans="1:8" ht="13.5">
      <c r="A58" s="18" t="s">
        <v>238</v>
      </c>
      <c r="B58" s="19" t="s">
        <v>248</v>
      </c>
      <c r="C58" s="15">
        <v>100</v>
      </c>
      <c r="D58" s="15"/>
      <c r="E58" s="15">
        <v>100</v>
      </c>
      <c r="F58" s="13"/>
      <c r="G58" s="13"/>
      <c r="H58" s="13"/>
    </row>
    <row r="59" spans="1:8" ht="13.5">
      <c r="A59" s="15" t="s">
        <v>24</v>
      </c>
      <c r="B59" s="15" t="s">
        <v>25</v>
      </c>
      <c r="C59" s="15">
        <f t="shared" si="0"/>
        <v>60.09</v>
      </c>
      <c r="D59" s="15">
        <v>60.09</v>
      </c>
      <c r="E59" s="15"/>
      <c r="F59" s="13"/>
      <c r="G59" s="13"/>
      <c r="H59" s="13"/>
    </row>
    <row r="60" spans="1:8" ht="13.5">
      <c r="A60" s="15" t="s">
        <v>54</v>
      </c>
      <c r="B60" s="15" t="s">
        <v>55</v>
      </c>
      <c r="C60" s="15">
        <f t="shared" si="0"/>
        <v>60.09</v>
      </c>
      <c r="D60" s="15">
        <v>60.09</v>
      </c>
      <c r="E60" s="15"/>
      <c r="F60" s="13"/>
      <c r="G60" s="13"/>
      <c r="H60" s="13"/>
    </row>
    <row r="61" spans="1:8" ht="13.5">
      <c r="A61" s="15" t="s">
        <v>56</v>
      </c>
      <c r="B61" s="15" t="s">
        <v>57</v>
      </c>
      <c r="C61" s="15">
        <f t="shared" si="0"/>
        <v>60.09</v>
      </c>
      <c r="D61" s="15">
        <v>60.09</v>
      </c>
      <c r="E61" s="15"/>
      <c r="F61" s="13"/>
      <c r="G61" s="13"/>
      <c r="H61" s="13"/>
    </row>
    <row r="62" spans="1:8" ht="13.5">
      <c r="A62" s="18">
        <v>229</v>
      </c>
      <c r="B62" s="21" t="s">
        <v>239</v>
      </c>
      <c r="C62" s="13">
        <v>420</v>
      </c>
      <c r="D62" s="13"/>
      <c r="E62" s="13">
        <v>420</v>
      </c>
      <c r="F62" s="13"/>
      <c r="G62" s="13"/>
      <c r="H62" s="13"/>
    </row>
    <row r="63" spans="1:8" ht="13.5">
      <c r="A63" s="18" t="s">
        <v>240</v>
      </c>
      <c r="B63" s="21" t="s">
        <v>241</v>
      </c>
      <c r="C63" s="13">
        <v>420</v>
      </c>
      <c r="D63" s="13"/>
      <c r="E63" s="13">
        <v>420</v>
      </c>
      <c r="F63" s="13"/>
      <c r="G63" s="13"/>
      <c r="H63" s="13"/>
    </row>
    <row r="64" spans="1:8" ht="13.5">
      <c r="A64" s="18" t="s">
        <v>242</v>
      </c>
      <c r="B64" s="21" t="s">
        <v>243</v>
      </c>
      <c r="C64" s="13">
        <v>420</v>
      </c>
      <c r="D64" s="13"/>
      <c r="E64" s="13">
        <v>420</v>
      </c>
      <c r="F64" s="13"/>
      <c r="G64" s="13"/>
      <c r="H64" s="13"/>
    </row>
  </sheetData>
  <sheetProtection/>
  <mergeCells count="1">
    <mergeCell ref="A2:H2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王加容</cp:lastModifiedBy>
  <cp:lastPrinted>2016-01-06T08:22:24Z</cp:lastPrinted>
  <dcterms:created xsi:type="dcterms:W3CDTF">2015-12-31T10:03:51Z</dcterms:created>
  <dcterms:modified xsi:type="dcterms:W3CDTF">2016-02-26T01:32:06Z</dcterms:modified>
  <cp:category/>
  <cp:version/>
  <cp:contentType/>
  <cp:contentStatus/>
</cp:coreProperties>
</file>