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firstSheet="4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一般公共预算支出-上年数'!$A$1:$F$67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政府性基金预算支出表'!$A$1:$E$19</definedName>
    <definedName name="_xlnm.Print_Area" localSheetId="6">'6 部门收支总表'!$A$1:$D$23</definedName>
    <definedName name="_xlnm.Print_Area" localSheetId="7">'7 部门收入总表'!$A$1:$L$13</definedName>
    <definedName name="_xlnm.Print_Area" localSheetId="8">'8 部门支出总表'!$A$1:$H$10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<sst xmlns="http://schemas.openxmlformats.org/spreadsheetml/2006/main" count="486">
  <si>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</si>
  <si>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</si>
  <si>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</si>
  <si>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</si>
  <si>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</si>
  <si>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</si>
  <si>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</si>
  <si>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</si>
  <si>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</si>
  <si>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</si>
  <si>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</si>
  <si>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</si>
  <si>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</si>
  <si>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</si>
  <si>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</si>
  <si>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</si>
  <si>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</si>
  <si>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</si>
  <si>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</si>
  <si>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</si>
  <si>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</si>
  <si>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</si>
  <si>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</si>
  <si>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</si>
  <si>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</si>
  <si>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</si>
  <si>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</si>
  <si>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</si>
  <si>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</si>
  <si>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</si>
  <si>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</si>
  <si>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</si>
  <si>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</si>
  <si>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</si>
  <si>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</si>
  <si>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</si>
  <si>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</si>
  <si>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</si>
  <si>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</si>
  <si>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</si>
  <si>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</si>
  <si>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</si>
  <si>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</si>
  <si>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</si>
  <si>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</si>
  <si>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</si>
  <si>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</si>
  <si>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</si>
  <si>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</si>
  <si>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</si>
  <si>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</si>
  <si>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</si>
  <si>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</si>
  <si>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</si>
  <si>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</si>
  <si>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</si>
  <si>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</si>
  <si>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</si>
  <si>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</si>
  <si>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</si>
  <si>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</si>
  <si>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</si>
  <si>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</si>
  <si>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</si>
  <si>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</si>
  <si>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</si>
  <si>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</si>
  <si>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</si>
  <si>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</si>
  <si>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</si>
  <si>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</si>
  <si>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</si>
  <si>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</si>
  <si>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</si>
  <si>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</si>
  <si>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</si>
  <si>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</si>
  <si>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</si>
  <si>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</si>
  <si>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</si>
  <si>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</si>
  <si>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</si>
  <si>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</si>
  <si>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</si>
  <si>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</si>
  <si>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</si>
  <si>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</si>
  <si>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</si>
  <si>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</si>
  <si>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</si>
  <si>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</si>
  <si>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</si>
  <si>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</si>
  <si>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</si>
  <si>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</si>
  <si>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</si>
  <si>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</si>
  <si>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</si>
  <si>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</si>
  <si>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</si>
  <si>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</si>
  <si>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</si>
  <si>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</si>
  <si>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</si>
  <si>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</si>
  <si>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</si>
  <si>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</si>
  <si>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</si>
  <si>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</si>
  <si>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</si>
  <si>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</si>
  <si>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</si>
  <si>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</si>
  <si>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</si>
  <si>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</si>
  <si>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</si>
  <si>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</si>
  <si>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</si>
  <si>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</si>
  <si>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</si>
  <si>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</si>
  <si>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</si>
  <si>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</si>
  <si>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</si>
  <si>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</si>
  <si>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</si>
  <si>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</si>
  <si>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</si>
  <si>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</si>
  <si>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</si>
  <si>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</si>
  <si>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</si>
  <si>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</si>
  <si>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</si>
  <si>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</si>
  <si>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</si>
  <si>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</si>
  <si>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</si>
  <si>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</si>
  <si>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</si>
  <si>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</si>
  <si>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</si>
  <si>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</si>
  <si>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</si>
  <si>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</si>
  <si>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</si>
  <si>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</si>
  <si>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</si>
  <si>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</si>
  <si>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</si>
  <si>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</si>
  <si>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</si>
  <si>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</si>
  <si>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</si>
  <si>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</si>
  <si>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</si>
  <si>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</si>
  <si>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</si>
  <si>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</si>
  <si>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</si>
  <si>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</si>
  <si>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</si>
  <si>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</si>
  <si>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</si>
  <si>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</si>
  <si>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</si>
  <si>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</si>
  <si>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</si>
  <si>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</si>
  <si>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</si>
  <si>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</si>
  <si>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</si>
  <si>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</si>
  <si>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</si>
  <si>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</si>
  <si>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</si>
  <si>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</si>
  <si>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</si>
  <si>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</si>
  <si>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</si>
  <si>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</si>
  <si>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</si>
  <si>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</si>
  <si>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</si>
  <si>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</si>
  <si>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</si>
  <si>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</si>
  <si>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</si>
  <si>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</si>
  <si>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</si>
  <si>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</si>
  <si>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</si>
  <si>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</si>
  <si>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</si>
  <si>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</si>
  <si>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</si>
  <si>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</si>
  <si>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</si>
  <si>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</si>
  <si>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</si>
  <si>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</si>
  <si>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</si>
  <si>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</si>
  <si>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</si>
  <si>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</si>
  <si>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</si>
  <si>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</si>
  <si>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</si>
  <si>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</si>
  <si>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</si>
  <si>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</si>
  <si>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</si>
  <si>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</si>
  <si>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</si>
  <si>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</si>
  <si>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</si>
  <si>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</si>
  <si>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</si>
  <si>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</si>
  <si>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</si>
  <si>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</si>
  <si>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</si>
  <si>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</si>
  <si>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</si>
  <si>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</si>
  <si>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</si>
  <si>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</si>
  <si>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</si>
  <si>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</si>
  <si>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</si>
  <si>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</si>
  <si>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</si>
  <si>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</si>
  <si>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</si>
  <si>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</si>
  <si>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</si>
  <si>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</si>
  <si>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</si>
  <si>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</si>
  <si>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</si>
  <si>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</si>
  <si>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</si>
  <si>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</si>
  <si>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</si>
  <si>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</si>
  <si>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</si>
  <si>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</si>
  <si>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</si>
  <si>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</si>
  <si>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</si>
  <si>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</si>
  <si>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</si>
  <si>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</si>
  <si>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</si>
  <si>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</si>
  <si>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</si>
  <si>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</si>
  <si>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</si>
  <si>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</si>
  <si>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</si>
  <si>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</si>
  <si>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</si>
  <si>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</si>
  <si>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</si>
  <si>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</si>
  <si>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</si>
  <si>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</si>
  <si>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</si>
  <si>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</si>
  <si>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</si>
  <si>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</si>
  <si>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</si>
  <si>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</si>
  <si>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</si>
  <si>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</si>
  <si>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</si>
  <si>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</si>
  <si>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</si>
  <si>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</si>
  <si>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</si>
  <si>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</si>
  <si>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</si>
  <si>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</si>
  <si>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</si>
  <si>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</si>
  <si>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</si>
  <si>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</si>
  <si>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</si>
  <si>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</si>
  <si>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</si>
  <si>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</si>
  <si>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</si>
  <si>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</si>
  <si>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</si>
  <si>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</si>
  <si>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</si>
  <si>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</si>
  <si>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</si>
  <si>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</si>
  <si>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</si>
  <si>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</si>
  <si>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</si>
  <si>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</si>
  <si>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</si>
  <si>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</si>
  <si>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</si>
  <si>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</si>
  <si>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</si>
  <si>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</si>
  <si>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</si>
  <si>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</si>
  <si>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</si>
  <si>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綦江区民政局财政拨款收支总表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</si>
  <si>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</si>
  <si>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</si>
  <si>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</si>
  <si>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</si>
  <si>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</si>
  <si>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</si>
  <si>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</si>
  <si>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</si>
  <si>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</si>
  <si>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</si>
  <si>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</si>
  <si>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</si>
  <si>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</si>
  <si>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</si>
  <si>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医疗卫生与计划生育支出</t>
  </si>
  <si>
    <t>国有资本经营预算拨款</t>
  </si>
  <si>
    <t>住房保障支出</t>
  </si>
  <si>
    <t>二、上年结转</t>
  </si>
  <si>
    <t>粮油物资储备支出</t>
  </si>
  <si>
    <t>灾害防治及应急管理支出</t>
  </si>
  <si>
    <t>其他支出</t>
  </si>
  <si>
    <t>二、结转下年</t>
  </si>
  <si>
    <t>收入总数</t>
  </si>
  <si>
    <t>支出总数</t>
  </si>
  <si>
    <t>表2</t>
  </si>
  <si>
    <t>綦江区民政局一般公共预算财政拨款支出预算表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</si>
  <si>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</si>
  <si>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</si>
  <si>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</si>
  <si>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</si>
  <si>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</si>
  <si>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</si>
  <si>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</si>
  <si>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</si>
  <si>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民政管理事务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</si>
  <si>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行政运行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</si>
  <si>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一般行政管理事务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</si>
  <si>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拥军优属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</si>
  <si>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老龄事务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</si>
  <si>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民间组织管理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</si>
  <si>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行政区划和地名管理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</si>
  <si>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基层政权和社区建设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</si>
  <si>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部队供应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</si>
  <si>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其他民政管理事务支出</t>
    </r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</si>
  <si>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行政事业单位离退休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</si>
  <si>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归口管理的行政单位离退休</t>
    </r>
  </si>
  <si>
    <r>
      <rPr>
        <sz val="11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事业单位离退休</t>
    </r>
  </si>
  <si>
    <t>机关事业单位基本养老保险缴费支出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</si>
  <si>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机关事业单位职业年金缴费支出</t>
    </r>
  </si>
  <si>
    <t>其他行政事业单位离退休支出</t>
  </si>
  <si>
    <t xml:space="preserve">  抚恤</t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</si>
  <si>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死亡抚恤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</si>
  <si>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伤残抚恤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</si>
  <si>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在乡复员、退伍军人生活补助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</si>
  <si>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优抚事业单位支出</t>
    </r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</si>
  <si>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义务兵优待</t>
    </r>
  </si>
  <si>
    <t xml:space="preserve">    其他优抚支出</t>
  </si>
  <si>
    <t xml:space="preserve">  退役安置</t>
  </si>
  <si>
    <t xml:space="preserve">    退役士兵安置</t>
  </si>
  <si>
    <r>
      <rPr>
        <sz val="11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军队移交政府的离退休人员安置</t>
    </r>
  </si>
  <si>
    <r>
      <rPr>
        <sz val="11"/>
        <color indexed="8"/>
        <rFont val="宋体"/>
        <charset val="134"/>
      </rPr>
      <t xml:space="preserve">        </t>
    </r>
    <r>
      <rPr>
        <sz val="9"/>
        <color indexed="8"/>
        <rFont val="宋体"/>
        <charset val="134"/>
      </rPr>
      <t>军队移交政府离退休干部管理机构</t>
    </r>
  </si>
  <si>
    <t>其他退役安置支出</t>
  </si>
  <si>
    <t xml:space="preserve">  社会福利</t>
  </si>
  <si>
    <t xml:space="preserve">    儿童福利</t>
  </si>
  <si>
    <t xml:space="preserve">    老年福利</t>
  </si>
  <si>
    <t xml:space="preserve">  殡葬</t>
  </si>
  <si>
    <r>
      <rPr>
        <sz val="11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 xml:space="preserve">  社会福利事业单位</t>
    </r>
  </si>
  <si>
    <t>自然灾害生活救助</t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</si>
  <si>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Times New Roman"/>
        <charset val="0"/>
      </rPr>
      <t xml:space="preserve">  </t>
    </r>
    <r>
      <rPr>
        <sz val="9"/>
        <color indexed="8"/>
        <rFont val="宋体"/>
        <charset val="134"/>
      </rPr>
      <t>地方自然灾害生活补助</t>
    </r>
  </si>
  <si>
    <t>临时救助</t>
  </si>
  <si>
    <r>
      <rPr>
        <sz val="11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临时救助支出</t>
    </r>
  </si>
  <si>
    <r>
      <rPr>
        <sz val="11"/>
        <color indexed="8"/>
        <rFont val="宋体"/>
        <charset val="134"/>
      </rPr>
      <t xml:space="preserve">      </t>
    </r>
    <r>
      <rPr>
        <sz val="9"/>
        <color indexed="8"/>
        <rFont val="宋体"/>
        <charset val="134"/>
      </rPr>
      <t>流浪乞讨人员救助支出</t>
    </r>
  </si>
  <si>
    <r>
      <rPr>
        <sz val="11"/>
        <color indexed="8"/>
        <rFont val="宋体"/>
        <charset val="134"/>
      </rPr>
      <t xml:space="preserve">  </t>
    </r>
    <r>
      <rPr>
        <sz val="9"/>
        <color indexed="8"/>
        <rFont val="宋体"/>
        <charset val="134"/>
      </rPr>
      <t>其他生活救助</t>
    </r>
    <r>
      <rPr>
        <sz val="11"/>
        <color indexed="8"/>
        <rFont val="宋体"/>
        <charset val="134"/>
      </rPr>
      <t xml:space="preserve">  </t>
    </r>
  </si>
  <si>
    <r>
      <rPr>
        <sz val="9"/>
        <color indexed="8"/>
        <rFont val="Times New Roman"/>
        <charset val="0"/>
      </rPr>
      <t xml:space="preserve">      </t>
    </r>
    <r>
      <rPr>
        <sz val="9"/>
        <color indexed="8"/>
        <rFont val="宋体"/>
        <charset val="134"/>
      </rPr>
      <t>其他农村生活救助</t>
    </r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</si>
  <si>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</si>
  <si>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</si>
  <si>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</si>
  <si>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</si>
  <si>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>其他行政事业单位医疗支出</t>
  </si>
  <si>
    <t xml:space="preserve">  医疗救助</t>
  </si>
  <si>
    <t xml:space="preserve">    城乡医疗救助</t>
  </si>
  <si>
    <t xml:space="preserve">  优抚对象医疗</t>
  </si>
  <si>
    <r>
      <rPr>
        <sz val="11"/>
        <color indexed="8"/>
        <rFont val="宋体"/>
        <charset val="134"/>
      </rPr>
      <t xml:space="preserve">    </t>
    </r>
    <r>
      <rPr>
        <sz val="9"/>
        <color indexed="8"/>
        <rFont val="宋体"/>
        <charset val="134"/>
      </rPr>
      <t>优抚对象医疗补助</t>
    </r>
  </si>
  <si>
    <t xml:space="preserve">  住房改革支出</t>
  </si>
  <si>
    <t xml:space="preserve">    住房公积金</t>
  </si>
  <si>
    <t>物资事务</t>
  </si>
  <si>
    <t>仓库建设</t>
  </si>
  <si>
    <t>自然灾害救灾及恢复重建支出</t>
  </si>
  <si>
    <t>地方自然灾害生活补助</t>
  </si>
  <si>
    <t>备注：1、本表反映2019年当年一般公共预算财政拨款支出情况。表格可自行增加行。
2、表中例子仅供参考，请据实填写。</t>
  </si>
  <si>
    <t>表3</t>
  </si>
  <si>
    <t>綦江区民政局一般公共预算财政拨款基本支出预算表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</si>
  <si>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</si>
  <si>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</si>
  <si>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</si>
  <si>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</si>
  <si>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</si>
  <si>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</si>
  <si>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</si>
  <si>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</si>
  <si>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</si>
  <si>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</si>
  <si>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</si>
  <si>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</si>
  <si>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</si>
  <si>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</si>
  <si>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</si>
  <si>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</si>
  <si>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</si>
  <si>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</si>
  <si>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</si>
  <si>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</si>
  <si>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</si>
  <si>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</si>
  <si>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</si>
  <si>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商品和服务支出</t>
  </si>
  <si>
    <t>办公费</t>
  </si>
  <si>
    <t>电费</t>
  </si>
  <si>
    <t>邮电费</t>
  </si>
  <si>
    <t>差旅费</t>
  </si>
  <si>
    <t>会议费</t>
  </si>
  <si>
    <t>培训费</t>
  </si>
  <si>
    <t>工会经费</t>
  </si>
  <si>
    <t>福利费</t>
  </si>
  <si>
    <t>公务车运行维护费</t>
  </si>
  <si>
    <t>其他交通费用</t>
  </si>
  <si>
    <t>其他商品和服务支出</t>
  </si>
  <si>
    <t>对个人和家庭的补助支出</t>
  </si>
  <si>
    <t>离休费</t>
  </si>
  <si>
    <t>医疗费补助</t>
  </si>
  <si>
    <t>奖励金</t>
  </si>
  <si>
    <t>其他对个人和家庭的补助支出</t>
  </si>
  <si>
    <t>表4</t>
  </si>
  <si>
    <t>綦江区民政局一般公共预算“三公”经费支出表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</si>
  <si>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</si>
  <si>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</si>
  <si>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</si>
  <si>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</si>
  <si>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</si>
  <si>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</si>
  <si>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綦江区民政局政府性基金预算支出表</t>
  </si>
  <si>
    <t>本年政府性基金预算财政拨款支出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</si>
  <si>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rgb="FFFF0000"/>
        <rFont val="宋体"/>
        <charset val="134"/>
      </rPr>
      <t xml:space="preserve">(有数据就删除该备注，没有数据就保留该备注）
2、表中例子仅供参考，请据实填写。
</t>
    </r>
  </si>
  <si>
    <t>表6</t>
  </si>
  <si>
    <t xml:space="preserve"> 綦江区民政局部门收支总表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</si>
  <si>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</si>
  <si>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</si>
  <si>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</si>
  <si>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</si>
  <si>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</si>
  <si>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</si>
  <si>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</si>
  <si>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</si>
  <si>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</si>
  <si>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</si>
  <si>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</si>
  <si>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</si>
  <si>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</si>
  <si>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</si>
  <si>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綦江区民政局部门收入总表</t>
  </si>
  <si>
    <t>科目</t>
  </si>
  <si>
    <t>非教育收费收入</t>
  </si>
  <si>
    <t>教育收费收入</t>
  </si>
  <si>
    <t>彩票公益金及对应专项债务收入安排的支出</t>
  </si>
  <si>
    <t xml:space="preserve">  用于社会福利的彩票公益金支出</t>
  </si>
  <si>
    <t xml:space="preserve">  用于其他社会公益事业的彩票公益金支出</t>
  </si>
  <si>
    <t>表8</t>
  </si>
  <si>
    <t>綦江区民政局部门支出总表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</si>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</sst>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  <numFmt numFmtId="177" formatCode="0.00_);\(0.00\)"/>
    <numFmt numFmtId="178" formatCode="#,##0.00_ "/>
  </numFmts>
  <fonts count="43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0"/>
    </font>
    <font>
      <sz val="11"/>
      <name val="宋体"/>
      <charset val="134"/>
    </font>
    <font>
      <sz val="10"/>
      <color theme="1"/>
      <name val="等线"/>
      <charset val="134"/>
      <scheme val="minor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theme="1"/>
      <name val="Arial"/>
      <charset val="134"/>
    </font>
    <font>
      <b/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8" fillId="2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5" borderId="18" applyNumberFormat="0" applyAlignment="0" applyProtection="0">
      <alignment vertical="center"/>
    </xf>
    <xf numFmtId="0" fontId="41" fillId="15" borderId="22" applyNumberFormat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59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0" fontId="1" fillId="0" borderId="1" xfId="50" applyBorder="1"/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9" xfId="50" applyFont="1" applyBorder="1" applyAlignment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4" fontId="5" fillId="0" borderId="11" xfId="50" applyNumberFormat="1" applyFont="1" applyFill="1" applyBorder="1" applyAlignment="1" applyProtection="1">
      <alignment horizontal="right" vertical="center" wrapText="1"/>
    </xf>
    <xf numFmtId="0" fontId="12" fillId="0" borderId="0" xfId="50" applyFont="1" applyFill="1" applyAlignment="1">
      <alignment horizontal="right"/>
    </xf>
    <xf numFmtId="0" fontId="5" fillId="0" borderId="3" xfId="50" applyNumberFormat="1" applyFont="1" applyFill="1" applyBorder="1" applyAlignment="1" applyProtection="1">
      <alignment horizontal="right"/>
    </xf>
    <xf numFmtId="0" fontId="13" fillId="0" borderId="0" xfId="50" applyFont="1" applyFill="1" applyAlignment="1">
      <alignment horizontal="right" vertical="center"/>
    </xf>
    <xf numFmtId="0" fontId="13" fillId="0" borderId="0" xfId="50" applyFont="1" applyFill="1" applyAlignment="1">
      <alignment vertical="center"/>
    </xf>
    <xf numFmtId="0" fontId="12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4" fillId="0" borderId="0" xfId="50" applyFont="1" applyFill="1" applyAlignment="1">
      <alignment horizontal="centerContinuous" vertical="center"/>
    </xf>
    <xf numFmtId="0" fontId="13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4" xfId="50" applyNumberFormat="1" applyFont="1" applyFill="1" applyBorder="1" applyAlignment="1" applyProtection="1">
      <alignment horizontal="centerContinuous" vertical="center" wrapText="1"/>
    </xf>
    <xf numFmtId="0" fontId="5" fillId="0" borderId="12" xfId="50" applyFont="1" applyFill="1" applyBorder="1" applyAlignment="1">
      <alignment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vertical="center"/>
    </xf>
    <xf numFmtId="4" fontId="5" fillId="0" borderId="5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4" fontId="5" fillId="0" borderId="6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Fill="1" applyBorder="1" applyAlignment="1">
      <alignment vertical="center" wrapText="1"/>
    </xf>
    <xf numFmtId="4" fontId="0" fillId="0" borderId="6" xfId="50" applyNumberFormat="1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6" xfId="5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4" xfId="50" applyNumberFormat="1" applyFont="1" applyFill="1" applyBorder="1" applyAlignment="1">
      <alignment horizontal="right" vertical="center" wrapText="1"/>
    </xf>
    <xf numFmtId="0" fontId="13" fillId="0" borderId="0" xfId="50" applyFont="1" applyFill="1"/>
    <xf numFmtId="0" fontId="3" fillId="0" borderId="0" xfId="50" applyFont="1" applyFill="1" applyAlignment="1">
      <alignment horizontal="centerContinuous"/>
    </xf>
    <xf numFmtId="0" fontId="15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9" fontId="18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49" fontId="5" fillId="0" borderId="11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10" fillId="0" borderId="8" xfId="50" applyFont="1" applyFill="1" applyBorder="1" applyAlignment="1">
      <alignment horizontal="left" vertical="center" wrapText="1"/>
    </xf>
    <xf numFmtId="0" fontId="10" fillId="0" borderId="0" xfId="50" applyFont="1" applyFill="1" applyAlignment="1">
      <alignment horizontal="left" vertical="center" wrapText="1"/>
    </xf>
    <xf numFmtId="0" fontId="15" fillId="0" borderId="0" xfId="50" applyFont="1" applyFill="1" applyAlignment="1">
      <alignment horizontal="centerContinuous"/>
    </xf>
    <xf numFmtId="0" fontId="13" fillId="0" borderId="0" xfId="50" applyFo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0" fontId="12" fillId="0" borderId="0" xfId="50" applyFont="1" applyAlignment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 wrapText="1"/>
    </xf>
    <xf numFmtId="0" fontId="12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5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4" fontId="5" fillId="0" borderId="0" xfId="50" applyNumberFormat="1" applyFont="1" applyFill="1" applyAlignment="1" applyProtection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0" xfId="50" applyNumberFormat="1" applyFont="1" applyFill="1" applyBorder="1" applyAlignment="1" applyProtection="1">
      <alignment horizontal="center" vertical="center"/>
    </xf>
    <xf numFmtId="177" fontId="7" fillId="0" borderId="14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0" fontId="13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13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3" fillId="0" borderId="0" xfId="49" applyFont="1" applyAlignment="1">
      <alignment horizontal="centerContinuous"/>
    </xf>
    <xf numFmtId="0" fontId="13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4" xfId="49" applyNumberFormat="1" applyFont="1" applyFill="1" applyBorder="1" applyAlignment="1" applyProtection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right" vertical="center" wrapText="1"/>
    </xf>
    <xf numFmtId="4" fontId="5" fillId="0" borderId="4" xfId="49" applyNumberFormat="1" applyFont="1" applyBorder="1" applyAlignment="1">
      <alignment horizontal="left" vertical="center"/>
    </xf>
    <xf numFmtId="4" fontId="5" fillId="0" borderId="4" xfId="49" applyNumberFormat="1" applyFont="1" applyBorder="1" applyAlignment="1">
      <alignment horizontal="right"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4" fontId="5" fillId="0" borderId="4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178" fontId="19" fillId="0" borderId="15" xfId="0" applyNumberFormat="1" applyFont="1" applyFill="1" applyBorder="1" applyAlignment="1">
      <alignment vertical="center"/>
    </xf>
    <xf numFmtId="4" fontId="5" fillId="0" borderId="6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13" fillId="0" borderId="0" xfId="49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2" hidden="1" customWidth="1"/>
    <col min="2" max="2" width="15.375" style="152" customWidth="1"/>
    <col min="3" max="3" width="59.75" customWidth="1"/>
    <col min="4" max="4" width="13" style="152" customWidth="1"/>
    <col min="5" max="5" width="101.5" customWidth="1"/>
    <col min="6" max="6" width="29.25" customWidth="1"/>
    <col min="7" max="7" width="30.75" style="152" customWidth="1"/>
    <col min="8" max="8" width="28.5" style="152" customWidth="1"/>
    <col min="9" max="9" width="72.875" customWidth="1"/>
  </cols>
  <sheetData>
    <row r="2" ht="24.75" customHeight="1" spans="1:9">
      <c r="A2" s="153" t="s">
        <v>0</v>
      </c>
      <c r="B2" s="153"/>
      <c r="C2" s="153"/>
      <c r="D2" s="153"/>
      <c r="E2" s="153"/>
      <c r="F2" s="153"/>
      <c r="G2" s="153"/>
      <c r="H2" s="153"/>
      <c r="I2" s="153"/>
    </row>
    <row r="4" ht="22.5" spans="1:9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ht="22.5" spans="1:9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ht="22.5" spans="1:9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ht="22.5" spans="1:9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ht="22.5" spans="1:9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ht="22.5" spans="1:9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ht="22.5" spans="1:9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ht="22.5" spans="1:9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ht="22.5" spans="1:9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ht="22.5" spans="1:9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ht="22.5" spans="1:9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ht="22.5" spans="1:9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ht="22.5" spans="1:9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ht="22.5" spans="1:9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ht="22.5" spans="1:9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ht="22.5" spans="1:9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ht="22.5" spans="1:9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ht="22.5" spans="1:9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ht="22.5" spans="1:9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ht="22.5" spans="1:9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ht="22.5" spans="1:9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ht="22.5" spans="1:9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ht="22.5" spans="1:9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ht="22.5" spans="1:9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ht="22.5" spans="1:9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ht="22.5" spans="1:9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ht="22.5" spans="1:9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ht="22.5" spans="1:9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ht="22.5" spans="1:9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ht="22.5" spans="1:9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ht="22.5" spans="1:9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ht="22.5" spans="1:9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ht="22.5" spans="1:9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ht="22.5" spans="1:9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ht="22.5" spans="1:9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ht="22.5" spans="1:9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ht="22.5" spans="1:9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ht="22.5" spans="1:9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ht="22.5" spans="1:9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ht="22.5" spans="1:9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ht="22.5" spans="1:9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ht="22.5" spans="1:9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ht="22.5" spans="1:9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ht="22.5" spans="1:9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ht="22.5" spans="1:9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ht="22.5" spans="1:9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ht="22.5" spans="1:9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ht="22.5" spans="1:9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ht="22.5" spans="1:9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ht="22.5" spans="1:9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ht="22.5" spans="1:9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ht="22.5" spans="1:9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ht="22.5" spans="1:9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ht="22.5" spans="1:9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ht="22.5" spans="1:9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ht="22.5" spans="1:9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ht="22.5" spans="1:9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ht="22.5" spans="1:9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ht="22.5" spans="1:9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ht="22.5" spans="1:9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ht="22.5" spans="1:9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ht="22.5" spans="1:9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ht="22.5" spans="1:9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ht="22.5" spans="1:9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ht="22.5" spans="1:9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ht="22.5" spans="1:9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ht="22.5" spans="1:9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ht="22.5" spans="1:9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ht="22.5" spans="1:9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ht="22.5" spans="1:9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ht="22.5" spans="1:9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ht="22.5" spans="1:9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ht="22.5" spans="1:9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ht="22.5" spans="1:9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ht="22.5" spans="1:9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ht="22.5" spans="1:9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ht="22.5" spans="1:9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ht="22.5" spans="1:9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ht="22.5" spans="1:9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ht="22.5" spans="1:9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ht="22.5" spans="1:9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ht="22.5" spans="1:9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ht="22.5" spans="1:9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ht="22.5" spans="1:9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ht="22.5" spans="1:9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ht="22.5" spans="1:9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ht="22.5" spans="1:9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ht="22.5" spans="1:9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ht="22.5" spans="1:9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ht="22.5" spans="1:9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ht="22.5" spans="1:9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ht="22.5" spans="1:9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ht="22.5" spans="1:9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ht="22.5" spans="1:9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ht="22.5" spans="1:9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ht="22.5" spans="1:9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ht="22.5" spans="1:9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ht="22.5" spans="1:9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ht="22.5" spans="1:9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ht="22.5" spans="1:9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ht="22.5" spans="1:9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ht="22.5" spans="1:9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ht="22.5" spans="1:9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ht="22.5" spans="1:9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ht="22.5" spans="1:9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ht="22.5" spans="1:9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ht="22.5" spans="1:9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ht="22.5" spans="1:9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ht="22.5" spans="1:9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ht="22.5" spans="1:9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ht="22.5" spans="1:9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ht="22.5" spans="1:9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ht="22.5" spans="1:9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ht="22.5" spans="1:9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ht="22.5" spans="1:9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ht="22.5" spans="1:9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ht="22.5" spans="1:9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ht="22.5" spans="1:9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ht="22.5" spans="1:9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ht="22.5" spans="1:9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ht="22.5" spans="1:9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ht="22.5" spans="1:9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ht="22.5" spans="1:9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ht="22.5" spans="1:9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ht="22.5" spans="1:9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ht="22.5" spans="1:9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ht="22.5" spans="1:9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ht="22.5" spans="1:9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ht="22.5" spans="1:9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ht="22.5" spans="1:9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ht="22.5" spans="1:9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ht="22.5" spans="1:9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ht="22.5" spans="1:9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ht="22.5" spans="1:9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ht="22.5" spans="1:9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ht="22.5" spans="1:9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ht="22.5" spans="1:9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ht="22.5" spans="1:9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ht="22.5" spans="1:9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ht="22.5" spans="1:9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ht="22.5" spans="1:9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ht="22.5" spans="1:9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ht="22.5" spans="1:9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ht="22.5" spans="1:9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ht="22.5" spans="1:9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ht="22.5" spans="1:9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ht="22.5" spans="1:9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ht="22.5" spans="1:9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ht="22.5" spans="1:9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ht="22.5" spans="1:9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ht="22.5" spans="1:9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ht="22.5" spans="1:9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ht="22.5" spans="1:9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ht="22.5" spans="1:9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ht="22.5" spans="1:9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ht="22.5" spans="1:9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ht="22.5" spans="1:9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ht="22.5" spans="1:9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ht="22.5" spans="1:9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ht="22.5" spans="1:9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ht="22.5" spans="1:9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ht="22.5" spans="1:9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ht="22.5" spans="1:9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ht="22.5" spans="1:9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ht="22.5" spans="1:9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ht="22.5" spans="1:9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ht="22.5" spans="1:9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ht="22.5" spans="1:9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ht="22.5" spans="1:9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ht="22.5" spans="1:9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ht="22.5" spans="1:9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ht="22.5" spans="1:9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ht="22.5" spans="1:9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ht="22.5" spans="1:9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ht="22.5" spans="1:9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ht="22.5" spans="1:9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ht="22.5" spans="1:9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ht="22.5" spans="1:9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ht="22.5" spans="1:9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ht="22.5" spans="1:9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ht="22.5" spans="1:9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ht="22.5" spans="1:9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ht="22.5" spans="1:9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ht="22.5" spans="1:9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ht="22.5" spans="1:9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ht="22.5" spans="1:9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ht="22.5" spans="1:9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ht="22.5" spans="1:9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ht="22.5" spans="1:9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ht="22.5" spans="1:9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ht="22.5" spans="1:9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ht="22.5" spans="1:9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ht="22.5" spans="1:9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ht="22.5" spans="1:9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ht="22.5" spans="1:9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ht="22.5" spans="1:9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ht="22.5" spans="1:9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ht="22.5" spans="1:9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ht="22.5" spans="1:9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ht="22.5" spans="1:9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ht="22.5" spans="1:9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ht="22.5" spans="1:9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ht="22.5" spans="1:9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ht="22.5" spans="1:9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ht="22.5" spans="1:9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ht="22.5" spans="1:9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ht="22.5" spans="1:9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ht="22.5" spans="1:9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ht="22.5" spans="1:9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ht="22.5" spans="1:9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ht="22.5" spans="1:9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ht="22.5" spans="1:9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ht="22.5" spans="1:9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ht="22.5" spans="1:9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ht="22.5" spans="1:9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ht="22.5" spans="1:9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ht="22.5" spans="1:9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ht="22.5" spans="1:9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ht="22.5" spans="1:9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ht="22.5" spans="1:9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ht="22.5" spans="1:9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ht="22.5" spans="1:9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ht="22.5" spans="1:9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ht="22.5" spans="1:9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ht="22.5" spans="1:9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ht="22.5" spans="1:9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ht="22.5" spans="1:9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ht="22.5" spans="1:9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ht="22.5" spans="1:9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ht="22.5" spans="1:9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ht="22.5" spans="1:9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ht="22.5" spans="1:9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ht="22.5" spans="1:9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ht="22.5" spans="1:9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ht="22.5" spans="1:9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ht="22.5" spans="1:9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ht="22.5" spans="1:9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ht="22.5" spans="1:9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ht="22.5" spans="1:9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ht="22.5" spans="1:9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ht="22.5" spans="1:9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ht="22.5" spans="1:9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ht="22.5" spans="1:9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ht="22.5" spans="1:9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ht="22.5" spans="1:9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ht="22.5" spans="1:9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ht="22.5" spans="1:9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ht="22.5" spans="1:9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ht="22.5" spans="1:9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ht="22.5" spans="1:9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ht="22.5" spans="1:9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ht="22.5" spans="1:9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ht="22.5" spans="1:9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ht="22.5" spans="1:9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ht="22.5" spans="1:9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workbookViewId="0">
      <selection activeCell="G11" sqref="G11"/>
    </sheetView>
  </sheetViews>
  <sheetFormatPr defaultColWidth="6.875" defaultRowHeight="20.1" customHeight="1"/>
  <cols>
    <col min="1" max="1" width="22.875" style="120" customWidth="1"/>
    <col min="2" max="2" width="19" style="120" customWidth="1"/>
    <col min="3" max="3" width="20.5" style="120" customWidth="1"/>
    <col min="4" max="7" width="19" style="120" customWidth="1"/>
    <col min="8" max="256" width="6.875" style="121"/>
    <col min="257" max="257" width="22.875" style="121" customWidth="1"/>
    <col min="258" max="258" width="19" style="121" customWidth="1"/>
    <col min="259" max="259" width="20.5" style="121" customWidth="1"/>
    <col min="260" max="263" width="19" style="121" customWidth="1"/>
    <col min="264" max="512" width="6.875" style="121"/>
    <col min="513" max="513" width="22.875" style="121" customWidth="1"/>
    <col min="514" max="514" width="19" style="121" customWidth="1"/>
    <col min="515" max="515" width="20.5" style="121" customWidth="1"/>
    <col min="516" max="519" width="19" style="121" customWidth="1"/>
    <col min="520" max="768" width="6.875" style="121"/>
    <col min="769" max="769" width="22.875" style="121" customWidth="1"/>
    <col min="770" max="770" width="19" style="121" customWidth="1"/>
    <col min="771" max="771" width="20.5" style="121" customWidth="1"/>
    <col min="772" max="775" width="19" style="121" customWidth="1"/>
    <col min="776" max="1024" width="6.875" style="121"/>
    <col min="1025" max="1025" width="22.875" style="121" customWidth="1"/>
    <col min="1026" max="1026" width="19" style="121" customWidth="1"/>
    <col min="1027" max="1027" width="20.5" style="121" customWidth="1"/>
    <col min="1028" max="1031" width="19" style="121" customWidth="1"/>
    <col min="1032" max="1280" width="6.875" style="121"/>
    <col min="1281" max="1281" width="22.875" style="121" customWidth="1"/>
    <col min="1282" max="1282" width="19" style="121" customWidth="1"/>
    <col min="1283" max="1283" width="20.5" style="121" customWidth="1"/>
    <col min="1284" max="1287" width="19" style="121" customWidth="1"/>
    <col min="1288" max="1536" width="6.875" style="121"/>
    <col min="1537" max="1537" width="22.875" style="121" customWidth="1"/>
    <col min="1538" max="1538" width="19" style="121" customWidth="1"/>
    <col min="1539" max="1539" width="20.5" style="121" customWidth="1"/>
    <col min="1540" max="1543" width="19" style="121" customWidth="1"/>
    <col min="1544" max="1792" width="6.875" style="121"/>
    <col min="1793" max="1793" width="22.875" style="121" customWidth="1"/>
    <col min="1794" max="1794" width="19" style="121" customWidth="1"/>
    <col min="1795" max="1795" width="20.5" style="121" customWidth="1"/>
    <col min="1796" max="1799" width="19" style="121" customWidth="1"/>
    <col min="1800" max="2048" width="6.875" style="121"/>
    <col min="2049" max="2049" width="22.875" style="121" customWidth="1"/>
    <col min="2050" max="2050" width="19" style="121" customWidth="1"/>
    <col min="2051" max="2051" width="20.5" style="121" customWidth="1"/>
    <col min="2052" max="2055" width="19" style="121" customWidth="1"/>
    <col min="2056" max="2304" width="6.875" style="121"/>
    <col min="2305" max="2305" width="22.875" style="121" customWidth="1"/>
    <col min="2306" max="2306" width="19" style="121" customWidth="1"/>
    <col min="2307" max="2307" width="20.5" style="121" customWidth="1"/>
    <col min="2308" max="2311" width="19" style="121" customWidth="1"/>
    <col min="2312" max="2560" width="6.875" style="121"/>
    <col min="2561" max="2561" width="22.875" style="121" customWidth="1"/>
    <col min="2562" max="2562" width="19" style="121" customWidth="1"/>
    <col min="2563" max="2563" width="20.5" style="121" customWidth="1"/>
    <col min="2564" max="2567" width="19" style="121" customWidth="1"/>
    <col min="2568" max="2816" width="6.875" style="121"/>
    <col min="2817" max="2817" width="22.875" style="121" customWidth="1"/>
    <col min="2818" max="2818" width="19" style="121" customWidth="1"/>
    <col min="2819" max="2819" width="20.5" style="121" customWidth="1"/>
    <col min="2820" max="2823" width="19" style="121" customWidth="1"/>
    <col min="2824" max="3072" width="6.875" style="121"/>
    <col min="3073" max="3073" width="22.875" style="121" customWidth="1"/>
    <col min="3074" max="3074" width="19" style="121" customWidth="1"/>
    <col min="3075" max="3075" width="20.5" style="121" customWidth="1"/>
    <col min="3076" max="3079" width="19" style="121" customWidth="1"/>
    <col min="3080" max="3328" width="6.875" style="121"/>
    <col min="3329" max="3329" width="22.875" style="121" customWidth="1"/>
    <col min="3330" max="3330" width="19" style="121" customWidth="1"/>
    <col min="3331" max="3331" width="20.5" style="121" customWidth="1"/>
    <col min="3332" max="3335" width="19" style="121" customWidth="1"/>
    <col min="3336" max="3584" width="6.875" style="121"/>
    <col min="3585" max="3585" width="22.875" style="121" customWidth="1"/>
    <col min="3586" max="3586" width="19" style="121" customWidth="1"/>
    <col min="3587" max="3587" width="20.5" style="121" customWidth="1"/>
    <col min="3588" max="3591" width="19" style="121" customWidth="1"/>
    <col min="3592" max="3840" width="6.875" style="121"/>
    <col min="3841" max="3841" width="22.875" style="121" customWidth="1"/>
    <col min="3842" max="3842" width="19" style="121" customWidth="1"/>
    <col min="3843" max="3843" width="20.5" style="121" customWidth="1"/>
    <col min="3844" max="3847" width="19" style="121" customWidth="1"/>
    <col min="3848" max="4096" width="6.875" style="121"/>
    <col min="4097" max="4097" width="22.875" style="121" customWidth="1"/>
    <col min="4098" max="4098" width="19" style="121" customWidth="1"/>
    <col min="4099" max="4099" width="20.5" style="121" customWidth="1"/>
    <col min="4100" max="4103" width="19" style="121" customWidth="1"/>
    <col min="4104" max="4352" width="6.875" style="121"/>
    <col min="4353" max="4353" width="22.875" style="121" customWidth="1"/>
    <col min="4354" max="4354" width="19" style="121" customWidth="1"/>
    <col min="4355" max="4355" width="20.5" style="121" customWidth="1"/>
    <col min="4356" max="4359" width="19" style="121" customWidth="1"/>
    <col min="4360" max="4608" width="6.875" style="121"/>
    <col min="4609" max="4609" width="22.875" style="121" customWidth="1"/>
    <col min="4610" max="4610" width="19" style="121" customWidth="1"/>
    <col min="4611" max="4611" width="20.5" style="121" customWidth="1"/>
    <col min="4612" max="4615" width="19" style="121" customWidth="1"/>
    <col min="4616" max="4864" width="6.875" style="121"/>
    <col min="4865" max="4865" width="22.875" style="121" customWidth="1"/>
    <col min="4866" max="4866" width="19" style="121" customWidth="1"/>
    <col min="4867" max="4867" width="20.5" style="121" customWidth="1"/>
    <col min="4868" max="4871" width="19" style="121" customWidth="1"/>
    <col min="4872" max="5120" width="6.875" style="121"/>
    <col min="5121" max="5121" width="22.875" style="121" customWidth="1"/>
    <col min="5122" max="5122" width="19" style="121" customWidth="1"/>
    <col min="5123" max="5123" width="20.5" style="121" customWidth="1"/>
    <col min="5124" max="5127" width="19" style="121" customWidth="1"/>
    <col min="5128" max="5376" width="6.875" style="121"/>
    <col min="5377" max="5377" width="22.875" style="121" customWidth="1"/>
    <col min="5378" max="5378" width="19" style="121" customWidth="1"/>
    <col min="5379" max="5379" width="20.5" style="121" customWidth="1"/>
    <col min="5380" max="5383" width="19" style="121" customWidth="1"/>
    <col min="5384" max="5632" width="6.875" style="121"/>
    <col min="5633" max="5633" width="22.875" style="121" customWidth="1"/>
    <col min="5634" max="5634" width="19" style="121" customWidth="1"/>
    <col min="5635" max="5635" width="20.5" style="121" customWidth="1"/>
    <col min="5636" max="5639" width="19" style="121" customWidth="1"/>
    <col min="5640" max="5888" width="6.875" style="121"/>
    <col min="5889" max="5889" width="22.875" style="121" customWidth="1"/>
    <col min="5890" max="5890" width="19" style="121" customWidth="1"/>
    <col min="5891" max="5891" width="20.5" style="121" customWidth="1"/>
    <col min="5892" max="5895" width="19" style="121" customWidth="1"/>
    <col min="5896" max="6144" width="6.875" style="121"/>
    <col min="6145" max="6145" width="22.875" style="121" customWidth="1"/>
    <col min="6146" max="6146" width="19" style="121" customWidth="1"/>
    <col min="6147" max="6147" width="20.5" style="121" customWidth="1"/>
    <col min="6148" max="6151" width="19" style="121" customWidth="1"/>
    <col min="6152" max="6400" width="6.875" style="121"/>
    <col min="6401" max="6401" width="22.875" style="121" customWidth="1"/>
    <col min="6402" max="6402" width="19" style="121" customWidth="1"/>
    <col min="6403" max="6403" width="20.5" style="121" customWidth="1"/>
    <col min="6404" max="6407" width="19" style="121" customWidth="1"/>
    <col min="6408" max="6656" width="6.875" style="121"/>
    <col min="6657" max="6657" width="22.875" style="121" customWidth="1"/>
    <col min="6658" max="6658" width="19" style="121" customWidth="1"/>
    <col min="6659" max="6659" width="20.5" style="121" customWidth="1"/>
    <col min="6660" max="6663" width="19" style="121" customWidth="1"/>
    <col min="6664" max="6912" width="6.875" style="121"/>
    <col min="6913" max="6913" width="22.875" style="121" customWidth="1"/>
    <col min="6914" max="6914" width="19" style="121" customWidth="1"/>
    <col min="6915" max="6915" width="20.5" style="121" customWidth="1"/>
    <col min="6916" max="6919" width="19" style="121" customWidth="1"/>
    <col min="6920" max="7168" width="6.875" style="121"/>
    <col min="7169" max="7169" width="22.875" style="121" customWidth="1"/>
    <col min="7170" max="7170" width="19" style="121" customWidth="1"/>
    <col min="7171" max="7171" width="20.5" style="121" customWidth="1"/>
    <col min="7172" max="7175" width="19" style="121" customWidth="1"/>
    <col min="7176" max="7424" width="6.875" style="121"/>
    <col min="7425" max="7425" width="22.875" style="121" customWidth="1"/>
    <col min="7426" max="7426" width="19" style="121" customWidth="1"/>
    <col min="7427" max="7427" width="20.5" style="121" customWidth="1"/>
    <col min="7428" max="7431" width="19" style="121" customWidth="1"/>
    <col min="7432" max="7680" width="6.875" style="121"/>
    <col min="7681" max="7681" width="22.875" style="121" customWidth="1"/>
    <col min="7682" max="7682" width="19" style="121" customWidth="1"/>
    <col min="7683" max="7683" width="20.5" style="121" customWidth="1"/>
    <col min="7684" max="7687" width="19" style="121" customWidth="1"/>
    <col min="7688" max="7936" width="6.875" style="121"/>
    <col min="7937" max="7937" width="22.875" style="121" customWidth="1"/>
    <col min="7938" max="7938" width="19" style="121" customWidth="1"/>
    <col min="7939" max="7939" width="20.5" style="121" customWidth="1"/>
    <col min="7940" max="7943" width="19" style="121" customWidth="1"/>
    <col min="7944" max="8192" width="6.875" style="121"/>
    <col min="8193" max="8193" width="22.875" style="121" customWidth="1"/>
    <col min="8194" max="8194" width="19" style="121" customWidth="1"/>
    <col min="8195" max="8195" width="20.5" style="121" customWidth="1"/>
    <col min="8196" max="8199" width="19" style="121" customWidth="1"/>
    <col min="8200" max="8448" width="6.875" style="121"/>
    <col min="8449" max="8449" width="22.875" style="121" customWidth="1"/>
    <col min="8450" max="8450" width="19" style="121" customWidth="1"/>
    <col min="8451" max="8451" width="20.5" style="121" customWidth="1"/>
    <col min="8452" max="8455" width="19" style="121" customWidth="1"/>
    <col min="8456" max="8704" width="6.875" style="121"/>
    <col min="8705" max="8705" width="22.875" style="121" customWidth="1"/>
    <col min="8706" max="8706" width="19" style="121" customWidth="1"/>
    <col min="8707" max="8707" width="20.5" style="121" customWidth="1"/>
    <col min="8708" max="8711" width="19" style="121" customWidth="1"/>
    <col min="8712" max="8960" width="6.875" style="121"/>
    <col min="8961" max="8961" width="22.875" style="121" customWidth="1"/>
    <col min="8962" max="8962" width="19" style="121" customWidth="1"/>
    <col min="8963" max="8963" width="20.5" style="121" customWidth="1"/>
    <col min="8964" max="8967" width="19" style="121" customWidth="1"/>
    <col min="8968" max="9216" width="6.875" style="121"/>
    <col min="9217" max="9217" width="22.875" style="121" customWidth="1"/>
    <col min="9218" max="9218" width="19" style="121" customWidth="1"/>
    <col min="9219" max="9219" width="20.5" style="121" customWidth="1"/>
    <col min="9220" max="9223" width="19" style="121" customWidth="1"/>
    <col min="9224" max="9472" width="6.875" style="121"/>
    <col min="9473" max="9473" width="22.875" style="121" customWidth="1"/>
    <col min="9474" max="9474" width="19" style="121" customWidth="1"/>
    <col min="9475" max="9475" width="20.5" style="121" customWidth="1"/>
    <col min="9476" max="9479" width="19" style="121" customWidth="1"/>
    <col min="9480" max="9728" width="6.875" style="121"/>
    <col min="9729" max="9729" width="22.875" style="121" customWidth="1"/>
    <col min="9730" max="9730" width="19" style="121" customWidth="1"/>
    <col min="9731" max="9731" width="20.5" style="121" customWidth="1"/>
    <col min="9732" max="9735" width="19" style="121" customWidth="1"/>
    <col min="9736" max="9984" width="6.875" style="121"/>
    <col min="9985" max="9985" width="22.875" style="121" customWidth="1"/>
    <col min="9986" max="9986" width="19" style="121" customWidth="1"/>
    <col min="9987" max="9987" width="20.5" style="121" customWidth="1"/>
    <col min="9988" max="9991" width="19" style="121" customWidth="1"/>
    <col min="9992" max="10240" width="6.875" style="121"/>
    <col min="10241" max="10241" width="22.875" style="121" customWidth="1"/>
    <col min="10242" max="10242" width="19" style="121" customWidth="1"/>
    <col min="10243" max="10243" width="20.5" style="121" customWidth="1"/>
    <col min="10244" max="10247" width="19" style="121" customWidth="1"/>
    <col min="10248" max="10496" width="6.875" style="121"/>
    <col min="10497" max="10497" width="22.875" style="121" customWidth="1"/>
    <col min="10498" max="10498" width="19" style="121" customWidth="1"/>
    <col min="10499" max="10499" width="20.5" style="121" customWidth="1"/>
    <col min="10500" max="10503" width="19" style="121" customWidth="1"/>
    <col min="10504" max="10752" width="6.875" style="121"/>
    <col min="10753" max="10753" width="22.875" style="121" customWidth="1"/>
    <col min="10754" max="10754" width="19" style="121" customWidth="1"/>
    <col min="10755" max="10755" width="20.5" style="121" customWidth="1"/>
    <col min="10756" max="10759" width="19" style="121" customWidth="1"/>
    <col min="10760" max="11008" width="6.875" style="121"/>
    <col min="11009" max="11009" width="22.875" style="121" customWidth="1"/>
    <col min="11010" max="11010" width="19" style="121" customWidth="1"/>
    <col min="11011" max="11011" width="20.5" style="121" customWidth="1"/>
    <col min="11012" max="11015" width="19" style="121" customWidth="1"/>
    <col min="11016" max="11264" width="6.875" style="121"/>
    <col min="11265" max="11265" width="22.875" style="121" customWidth="1"/>
    <col min="11266" max="11266" width="19" style="121" customWidth="1"/>
    <col min="11267" max="11267" width="20.5" style="121" customWidth="1"/>
    <col min="11268" max="11271" width="19" style="121" customWidth="1"/>
    <col min="11272" max="11520" width="6.875" style="121"/>
    <col min="11521" max="11521" width="22.875" style="121" customWidth="1"/>
    <col min="11522" max="11522" width="19" style="121" customWidth="1"/>
    <col min="11523" max="11523" width="20.5" style="121" customWidth="1"/>
    <col min="11524" max="11527" width="19" style="121" customWidth="1"/>
    <col min="11528" max="11776" width="6.875" style="121"/>
    <col min="11777" max="11777" width="22.875" style="121" customWidth="1"/>
    <col min="11778" max="11778" width="19" style="121" customWidth="1"/>
    <col min="11779" max="11779" width="20.5" style="121" customWidth="1"/>
    <col min="11780" max="11783" width="19" style="121" customWidth="1"/>
    <col min="11784" max="12032" width="6.875" style="121"/>
    <col min="12033" max="12033" width="22.875" style="121" customWidth="1"/>
    <col min="12034" max="12034" width="19" style="121" customWidth="1"/>
    <col min="12035" max="12035" width="20.5" style="121" customWidth="1"/>
    <col min="12036" max="12039" width="19" style="121" customWidth="1"/>
    <col min="12040" max="12288" width="6.875" style="121"/>
    <col min="12289" max="12289" width="22.875" style="121" customWidth="1"/>
    <col min="12290" max="12290" width="19" style="121" customWidth="1"/>
    <col min="12291" max="12291" width="20.5" style="121" customWidth="1"/>
    <col min="12292" max="12295" width="19" style="121" customWidth="1"/>
    <col min="12296" max="12544" width="6.875" style="121"/>
    <col min="12545" max="12545" width="22.875" style="121" customWidth="1"/>
    <col min="12546" max="12546" width="19" style="121" customWidth="1"/>
    <col min="12547" max="12547" width="20.5" style="121" customWidth="1"/>
    <col min="12548" max="12551" width="19" style="121" customWidth="1"/>
    <col min="12552" max="12800" width="6.875" style="121"/>
    <col min="12801" max="12801" width="22.875" style="121" customWidth="1"/>
    <col min="12802" max="12802" width="19" style="121" customWidth="1"/>
    <col min="12803" max="12803" width="20.5" style="121" customWidth="1"/>
    <col min="12804" max="12807" width="19" style="121" customWidth="1"/>
    <col min="12808" max="13056" width="6.875" style="121"/>
    <col min="13057" max="13057" width="22.875" style="121" customWidth="1"/>
    <col min="13058" max="13058" width="19" style="121" customWidth="1"/>
    <col min="13059" max="13059" width="20.5" style="121" customWidth="1"/>
    <col min="13060" max="13063" width="19" style="121" customWidth="1"/>
    <col min="13064" max="13312" width="6.875" style="121"/>
    <col min="13313" max="13313" width="22.875" style="121" customWidth="1"/>
    <col min="13314" max="13314" width="19" style="121" customWidth="1"/>
    <col min="13315" max="13315" width="20.5" style="121" customWidth="1"/>
    <col min="13316" max="13319" width="19" style="121" customWidth="1"/>
    <col min="13320" max="13568" width="6.875" style="121"/>
    <col min="13569" max="13569" width="22.875" style="121" customWidth="1"/>
    <col min="13570" max="13570" width="19" style="121" customWidth="1"/>
    <col min="13571" max="13571" width="20.5" style="121" customWidth="1"/>
    <col min="13572" max="13575" width="19" style="121" customWidth="1"/>
    <col min="13576" max="13824" width="6.875" style="121"/>
    <col min="13825" max="13825" width="22.875" style="121" customWidth="1"/>
    <col min="13826" max="13826" width="19" style="121" customWidth="1"/>
    <col min="13827" max="13827" width="20.5" style="121" customWidth="1"/>
    <col min="13828" max="13831" width="19" style="121" customWidth="1"/>
    <col min="13832" max="14080" width="6.875" style="121"/>
    <col min="14081" max="14081" width="22.875" style="121" customWidth="1"/>
    <col min="14082" max="14082" width="19" style="121" customWidth="1"/>
    <col min="14083" max="14083" width="20.5" style="121" customWidth="1"/>
    <col min="14084" max="14087" width="19" style="121" customWidth="1"/>
    <col min="14088" max="14336" width="6.875" style="121"/>
    <col min="14337" max="14337" width="22.875" style="121" customWidth="1"/>
    <col min="14338" max="14338" width="19" style="121" customWidth="1"/>
    <col min="14339" max="14339" width="20.5" style="121" customWidth="1"/>
    <col min="14340" max="14343" width="19" style="121" customWidth="1"/>
    <col min="14344" max="14592" width="6.875" style="121"/>
    <col min="14593" max="14593" width="22.875" style="121" customWidth="1"/>
    <col min="14594" max="14594" width="19" style="121" customWidth="1"/>
    <col min="14595" max="14595" width="20.5" style="121" customWidth="1"/>
    <col min="14596" max="14599" width="19" style="121" customWidth="1"/>
    <col min="14600" max="14848" width="6.875" style="121"/>
    <col min="14849" max="14849" width="22.875" style="121" customWidth="1"/>
    <col min="14850" max="14850" width="19" style="121" customWidth="1"/>
    <col min="14851" max="14851" width="20.5" style="121" customWidth="1"/>
    <col min="14852" max="14855" width="19" style="121" customWidth="1"/>
    <col min="14856" max="15104" width="6.875" style="121"/>
    <col min="15105" max="15105" width="22.875" style="121" customWidth="1"/>
    <col min="15106" max="15106" width="19" style="121" customWidth="1"/>
    <col min="15107" max="15107" width="20.5" style="121" customWidth="1"/>
    <col min="15108" max="15111" width="19" style="121" customWidth="1"/>
    <col min="15112" max="15360" width="6.875" style="121"/>
    <col min="15361" max="15361" width="22.875" style="121" customWidth="1"/>
    <col min="15362" max="15362" width="19" style="121" customWidth="1"/>
    <col min="15363" max="15363" width="20.5" style="121" customWidth="1"/>
    <col min="15364" max="15367" width="19" style="121" customWidth="1"/>
    <col min="15368" max="15616" width="6.875" style="121"/>
    <col min="15617" max="15617" width="22.875" style="121" customWidth="1"/>
    <col min="15618" max="15618" width="19" style="121" customWidth="1"/>
    <col min="15619" max="15619" width="20.5" style="121" customWidth="1"/>
    <col min="15620" max="15623" width="19" style="121" customWidth="1"/>
    <col min="15624" max="15872" width="6.875" style="121"/>
    <col min="15873" max="15873" width="22.875" style="121" customWidth="1"/>
    <col min="15874" max="15874" width="19" style="121" customWidth="1"/>
    <col min="15875" max="15875" width="20.5" style="121" customWidth="1"/>
    <col min="15876" max="15879" width="19" style="121" customWidth="1"/>
    <col min="15880" max="16128" width="6.875" style="121"/>
    <col min="16129" max="16129" width="22.875" style="121" customWidth="1"/>
    <col min="16130" max="16130" width="19" style="121" customWidth="1"/>
    <col min="16131" max="16131" width="20.5" style="121" customWidth="1"/>
    <col min="16132" max="16135" width="19" style="121" customWidth="1"/>
    <col min="16136" max="16384" width="6.875" style="121"/>
  </cols>
  <sheetData>
    <row r="1" s="119" customFormat="1" customHeight="1" spans="1:7">
      <c r="A1" s="122" t="s">
        <v>311</v>
      </c>
      <c r="B1" s="123"/>
      <c r="C1" s="123"/>
      <c r="D1" s="123"/>
      <c r="E1" s="123"/>
      <c r="F1" s="123"/>
      <c r="G1" s="123"/>
    </row>
    <row r="2" s="119" customFormat="1" ht="39" customHeight="1" spans="1:7">
      <c r="A2" s="124" t="s">
        <v>312</v>
      </c>
      <c r="B2" s="125"/>
      <c r="C2" s="125"/>
      <c r="D2" s="125"/>
      <c r="E2" s="125"/>
      <c r="F2" s="125"/>
      <c r="G2" s="125"/>
    </row>
    <row r="3" s="119" customFormat="1" customHeight="1" spans="1:7">
      <c r="A3" s="126"/>
      <c r="B3" s="123"/>
      <c r="C3" s="123"/>
      <c r="D3" s="123"/>
      <c r="E3" s="123"/>
      <c r="F3" s="123"/>
      <c r="G3" s="123"/>
    </row>
    <row r="4" s="119" customFormat="1" ht="30.75" customHeight="1" spans="1:7">
      <c r="A4" s="127"/>
      <c r="B4" s="128"/>
      <c r="C4" s="128"/>
      <c r="D4" s="128"/>
      <c r="E4" s="128"/>
      <c r="F4" s="128"/>
      <c r="G4" s="129" t="s">
        <v>313</v>
      </c>
    </row>
    <row r="5" s="119" customFormat="1" customHeight="1" spans="1:7">
      <c r="A5" s="130" t="s">
        <v>314</v>
      </c>
      <c r="B5" s="130"/>
      <c r="C5" s="130" t="s">
        <v>315</v>
      </c>
      <c r="D5" s="130"/>
      <c r="E5" s="130"/>
      <c r="F5" s="130"/>
      <c r="G5" s="130"/>
    </row>
    <row r="6" s="119" customFormat="1" ht="45" customHeight="1" spans="1:7">
      <c r="A6" s="131" t="s">
        <v>316</v>
      </c>
      <c r="B6" s="131" t="s">
        <v>317</v>
      </c>
      <c r="C6" s="131" t="s">
        <v>316</v>
      </c>
      <c r="D6" s="131" t="s">
        <v>318</v>
      </c>
      <c r="E6" s="131" t="s">
        <v>319</v>
      </c>
      <c r="F6" s="131" t="s">
        <v>320</v>
      </c>
      <c r="G6" s="131" t="s">
        <v>321</v>
      </c>
    </row>
    <row r="7" s="119" customFormat="1" customHeight="1" spans="1:7">
      <c r="A7" s="132" t="s">
        <v>322</v>
      </c>
      <c r="B7" s="133">
        <f>B8+B9+B10</f>
        <v>7937.27</v>
      </c>
      <c r="C7" s="134" t="s">
        <v>323</v>
      </c>
      <c r="D7" s="135">
        <v>14399.14</v>
      </c>
      <c r="E7" s="135">
        <v>11702.94</v>
      </c>
      <c r="F7" s="135">
        <v>2696.2</v>
      </c>
      <c r="G7" s="135"/>
    </row>
    <row r="8" s="119" customFormat="1" customHeight="1" spans="1:7">
      <c r="A8" s="136" t="s">
        <v>324</v>
      </c>
      <c r="B8" s="53">
        <v>7937.27</v>
      </c>
      <c r="C8" s="54" t="s">
        <v>325</v>
      </c>
      <c r="D8" s="135">
        <f t="shared" ref="D8:D14" si="0">E8+F8+G8</f>
        <v>7545.77</v>
      </c>
      <c r="E8" s="137">
        <v>7545.77</v>
      </c>
      <c r="F8" s="137"/>
      <c r="G8" s="137"/>
    </row>
    <row r="9" s="119" customFormat="1" customHeight="1" spans="1:7">
      <c r="A9" s="136" t="s">
        <v>326</v>
      </c>
      <c r="B9" s="138"/>
      <c r="C9" s="54" t="s">
        <v>327</v>
      </c>
      <c r="D9" s="135">
        <f t="shared" si="0"/>
        <v>3798.05</v>
      </c>
      <c r="E9" s="137">
        <v>3798.05</v>
      </c>
      <c r="F9" s="137"/>
      <c r="G9" s="137"/>
    </row>
    <row r="10" s="119" customFormat="1" customHeight="1" spans="1:7">
      <c r="A10" s="139" t="s">
        <v>328</v>
      </c>
      <c r="B10" s="140"/>
      <c r="C10" s="54" t="s">
        <v>329</v>
      </c>
      <c r="D10" s="135">
        <f t="shared" si="0"/>
        <v>66.96</v>
      </c>
      <c r="E10" s="137">
        <v>66.96</v>
      </c>
      <c r="F10" s="137"/>
      <c r="G10" s="137"/>
    </row>
    <row r="11" s="119" customFormat="1" customHeight="1" spans="1:7">
      <c r="A11" s="141" t="s">
        <v>330</v>
      </c>
      <c r="B11" s="133">
        <f>B12+B13+B14</f>
        <v>6461.87</v>
      </c>
      <c r="C11" s="54" t="s">
        <v>331</v>
      </c>
      <c r="D11" s="135">
        <f t="shared" si="0"/>
        <v>100</v>
      </c>
      <c r="E11" s="137">
        <v>100</v>
      </c>
      <c r="F11" s="137"/>
      <c r="G11" s="137"/>
    </row>
    <row r="12" s="119" customFormat="1" customHeight="1" spans="1:7">
      <c r="A12" s="139" t="s">
        <v>324</v>
      </c>
      <c r="B12" s="53">
        <v>3765.67</v>
      </c>
      <c r="C12" s="54" t="s">
        <v>332</v>
      </c>
      <c r="D12" s="135">
        <f t="shared" si="0"/>
        <v>192.16</v>
      </c>
      <c r="E12" s="142">
        <v>192.16</v>
      </c>
      <c r="F12" s="137"/>
      <c r="G12" s="137"/>
    </row>
    <row r="13" s="119" customFormat="1" customHeight="1" spans="1:7">
      <c r="A13" s="139" t="s">
        <v>326</v>
      </c>
      <c r="B13" s="138">
        <v>2696.2</v>
      </c>
      <c r="C13" s="54" t="s">
        <v>333</v>
      </c>
      <c r="D13" s="135">
        <f t="shared" si="0"/>
        <v>2696.2</v>
      </c>
      <c r="E13" s="137"/>
      <c r="F13" s="137">
        <v>2696.2</v>
      </c>
      <c r="G13" s="137"/>
    </row>
    <row r="14" s="119" customFormat="1" customHeight="1" spans="1:13">
      <c r="A14" s="136" t="s">
        <v>328</v>
      </c>
      <c r="B14" s="140"/>
      <c r="C14" s="143"/>
      <c r="D14" s="135"/>
      <c r="E14" s="137"/>
      <c r="F14" s="137"/>
      <c r="G14" s="137"/>
      <c r="M14" s="151"/>
    </row>
    <row r="15" s="119" customFormat="1" customHeight="1" spans="1:7">
      <c r="A15" s="141"/>
      <c r="B15" s="144"/>
      <c r="C15" s="54"/>
      <c r="D15" s="135"/>
      <c r="E15" s="137"/>
      <c r="F15" s="137"/>
      <c r="G15" s="145"/>
    </row>
    <row r="16" s="119" customFormat="1" customHeight="1" spans="1:7">
      <c r="A16" s="141"/>
      <c r="B16" s="144"/>
      <c r="C16" s="144" t="s">
        <v>334</v>
      </c>
      <c r="D16" s="146"/>
      <c r="E16" s="147"/>
      <c r="F16" s="147"/>
      <c r="G16" s="147">
        <f>B10+B14-G7</f>
        <v>0</v>
      </c>
    </row>
    <row r="17" s="119" customFormat="1" customHeight="1" spans="1:7">
      <c r="A17" s="141"/>
      <c r="B17" s="144"/>
      <c r="C17" s="144"/>
      <c r="D17" s="147"/>
      <c r="E17" s="147"/>
      <c r="F17" s="147"/>
      <c r="G17" s="148"/>
    </row>
    <row r="18" s="119" customFormat="1" customHeight="1" spans="1:7">
      <c r="A18" s="141" t="s">
        <v>335</v>
      </c>
      <c r="B18" s="149">
        <f>B7+B11</f>
        <v>14399.14</v>
      </c>
      <c r="C18" s="149" t="s">
        <v>336</v>
      </c>
      <c r="D18" s="147">
        <f>SUM(D7+D16)</f>
        <v>14399.14</v>
      </c>
      <c r="E18" s="147">
        <f>SUM(E7+E16)</f>
        <v>11702.94</v>
      </c>
      <c r="F18" s="147">
        <f>SUM(F7+F16)</f>
        <v>2696.2</v>
      </c>
      <c r="G18" s="147">
        <f>SUM(G7+G16)</f>
        <v>0</v>
      </c>
    </row>
    <row r="19" customHeight="1" spans="1:6">
      <c r="A19" s="150"/>
      <c r="B19" s="150"/>
      <c r="C19" s="150"/>
      <c r="D19" s="150"/>
      <c r="E19" s="150"/>
      <c r="F19" s="150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4"/>
  <sheetViews>
    <sheetView showGridLines="0" workbookViewId="0">
      <selection activeCell="F8" sqref="F8:F67"/>
    </sheetView>
  </sheetViews>
  <sheetFormatPr defaultColWidth="6.875" defaultRowHeight="12.75" customHeight="1" outlineLevelCol="7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337</v>
      </c>
    </row>
    <row r="2" ht="42" customHeight="1" spans="1:6">
      <c r="A2" s="104" t="s">
        <v>338</v>
      </c>
      <c r="B2" s="76"/>
      <c r="C2" s="76"/>
      <c r="D2" s="76"/>
      <c r="E2" s="76"/>
      <c r="F2" s="76"/>
    </row>
    <row r="3" ht="20.1" customHeight="1" spans="1:6">
      <c r="A3" s="91"/>
      <c r="B3" s="76"/>
      <c r="C3" s="76"/>
      <c r="D3" s="76"/>
      <c r="E3" s="76"/>
      <c r="F3" s="76"/>
    </row>
    <row r="4" ht="30.75" customHeight="1" spans="1:6">
      <c r="A4" s="10"/>
      <c r="B4" s="9"/>
      <c r="C4" s="9"/>
      <c r="D4" s="9"/>
      <c r="E4" s="9"/>
      <c r="F4" s="115" t="s">
        <v>313</v>
      </c>
    </row>
    <row r="5" ht="20.1" customHeight="1" spans="1:6">
      <c r="A5" s="26" t="s">
        <v>339</v>
      </c>
      <c r="B5" s="26"/>
      <c r="C5" s="116" t="s">
        <v>340</v>
      </c>
      <c r="D5" s="26" t="s">
        <v>341</v>
      </c>
      <c r="E5" s="26"/>
      <c r="F5" s="26"/>
    </row>
    <row r="6" ht="20.1" customHeight="1" spans="1:6">
      <c r="A6" s="17" t="s">
        <v>342</v>
      </c>
      <c r="B6" s="17" t="s">
        <v>343</v>
      </c>
      <c r="C6" s="26"/>
      <c r="D6" s="17" t="s">
        <v>344</v>
      </c>
      <c r="E6" s="17" t="s">
        <v>345</v>
      </c>
      <c r="F6" s="17" t="s">
        <v>346</v>
      </c>
    </row>
    <row r="7" s="114" customFormat="1" ht="27" customHeight="1" spans="1:8">
      <c r="A7" s="16"/>
      <c r="B7" s="109" t="s">
        <v>318</v>
      </c>
      <c r="C7" s="98">
        <f>C8+C49+C59+C62+C65</f>
        <v>6895.071296</v>
      </c>
      <c r="D7" s="98">
        <f>D8+D49+D59+D62+D65</f>
        <v>7937.27</v>
      </c>
      <c r="E7" s="98">
        <f>E8+E49+E59+E65</f>
        <v>1555.06</v>
      </c>
      <c r="F7" s="98">
        <f>F8+F49+F59+F62+F65</f>
        <v>6382.21</v>
      </c>
      <c r="H7" s="117"/>
    </row>
    <row r="8" ht="20.1" customHeight="1" spans="1:6">
      <c r="A8" s="16">
        <v>208</v>
      </c>
      <c r="B8" s="16" t="s">
        <v>325</v>
      </c>
      <c r="C8" s="118">
        <v>6281.44</v>
      </c>
      <c r="D8" s="38">
        <f>E8+F8</f>
        <v>7036.87</v>
      </c>
      <c r="E8" s="17">
        <f>E9+E19+E25+E32+E37+E44+E47</f>
        <v>1426.82</v>
      </c>
      <c r="F8" s="17">
        <f>F9+F19+F25+F32+F37+F44+F47</f>
        <v>5610.05</v>
      </c>
    </row>
    <row r="9" ht="20.1" customHeight="1" spans="1:6">
      <c r="A9" s="16">
        <v>20802</v>
      </c>
      <c r="B9" s="16" t="s">
        <v>347</v>
      </c>
      <c r="C9" s="118">
        <v>1440.53</v>
      </c>
      <c r="D9" s="38">
        <f>E9+F9</f>
        <v>1276.82</v>
      </c>
      <c r="E9" s="17">
        <v>587.65</v>
      </c>
      <c r="F9" s="18">
        <v>689.17</v>
      </c>
    </row>
    <row r="10" ht="20.1" customHeight="1" spans="1:6">
      <c r="A10" s="16">
        <v>2080201</v>
      </c>
      <c r="B10" s="16" t="s">
        <v>348</v>
      </c>
      <c r="C10" s="118">
        <v>365.29777</v>
      </c>
      <c r="D10" s="38">
        <f>E10+F10</f>
        <v>392.49</v>
      </c>
      <c r="E10" s="17">
        <v>392.49</v>
      </c>
      <c r="F10" s="18"/>
    </row>
    <row r="11" ht="20.1" customHeight="1" spans="1:6">
      <c r="A11" s="16">
        <v>2080202</v>
      </c>
      <c r="B11" s="16" t="s">
        <v>349</v>
      </c>
      <c r="C11" s="118">
        <v>201.272972</v>
      </c>
      <c r="D11" s="38">
        <f>E11+F11</f>
        <v>209.17</v>
      </c>
      <c r="E11" s="17"/>
      <c r="F11" s="18">
        <v>209.17</v>
      </c>
    </row>
    <row r="12" s="114" customFormat="1" ht="20" customHeight="1" spans="1:6">
      <c r="A12" s="16">
        <v>2080204</v>
      </c>
      <c r="B12" s="16" t="s">
        <v>350</v>
      </c>
      <c r="C12" s="118">
        <v>308.8</v>
      </c>
      <c r="D12" s="118"/>
      <c r="E12" s="98"/>
      <c r="F12" s="98"/>
    </row>
    <row r="13" s="114" customFormat="1" ht="21" customHeight="1" spans="1:6">
      <c r="A13" s="16">
        <v>2080205</v>
      </c>
      <c r="B13" s="16" t="s">
        <v>351</v>
      </c>
      <c r="C13" s="118">
        <v>57.9</v>
      </c>
      <c r="D13" s="118"/>
      <c r="E13" s="98"/>
      <c r="F13" s="98"/>
    </row>
    <row r="14" ht="20.1" customHeight="1" spans="1:6">
      <c r="A14" s="16">
        <v>2080206</v>
      </c>
      <c r="B14" s="16" t="s">
        <v>352</v>
      </c>
      <c r="C14" s="118">
        <v>46.8</v>
      </c>
      <c r="D14" s="38">
        <f>E14+F14</f>
        <v>20</v>
      </c>
      <c r="E14" s="17"/>
      <c r="F14" s="18">
        <v>20</v>
      </c>
    </row>
    <row r="15" ht="20.1" customHeight="1" spans="1:6">
      <c r="A15" s="16">
        <v>2080207</v>
      </c>
      <c r="B15" s="16" t="s">
        <v>353</v>
      </c>
      <c r="C15" s="118">
        <v>60</v>
      </c>
      <c r="D15" s="38">
        <f>E15+F15</f>
        <v>50</v>
      </c>
      <c r="E15" s="17"/>
      <c r="F15" s="18">
        <v>50</v>
      </c>
    </row>
    <row r="16" ht="20.1" customHeight="1" spans="1:6">
      <c r="A16" s="16">
        <v>2080208</v>
      </c>
      <c r="B16" s="16" t="s">
        <v>354</v>
      </c>
      <c r="C16" s="118">
        <v>67.38</v>
      </c>
      <c r="D16" s="38">
        <f>E16+F16</f>
        <v>350</v>
      </c>
      <c r="E16" s="17"/>
      <c r="F16" s="18">
        <v>350</v>
      </c>
    </row>
    <row r="17" ht="20.1" customHeight="1" spans="1:6">
      <c r="A17" s="16">
        <v>2080209</v>
      </c>
      <c r="B17" s="16" t="s">
        <v>355</v>
      </c>
      <c r="C17" s="118">
        <v>78</v>
      </c>
      <c r="D17" s="38"/>
      <c r="E17" s="17"/>
      <c r="F17" s="18"/>
    </row>
    <row r="18" ht="20.1" customHeight="1" spans="1:6">
      <c r="A18" s="16">
        <v>2080299</v>
      </c>
      <c r="B18" s="16" t="s">
        <v>356</v>
      </c>
      <c r="C18" s="118">
        <v>255.075145</v>
      </c>
      <c r="D18" s="38">
        <f>E18+F18</f>
        <v>255.16</v>
      </c>
      <c r="E18" s="17">
        <v>195.16</v>
      </c>
      <c r="F18" s="18">
        <v>60</v>
      </c>
    </row>
    <row r="19" ht="20.1" customHeight="1" spans="1:6">
      <c r="A19" s="16">
        <v>20805</v>
      </c>
      <c r="B19" s="16" t="s">
        <v>357</v>
      </c>
      <c r="C19" s="118">
        <v>222.5</v>
      </c>
      <c r="D19" s="38">
        <f>E19+F19</f>
        <v>283.5</v>
      </c>
      <c r="E19" s="17">
        <v>283.5</v>
      </c>
      <c r="F19" s="18"/>
    </row>
    <row r="20" s="114" customFormat="1" ht="16" customHeight="1" spans="1:6">
      <c r="A20" s="16">
        <v>2080501</v>
      </c>
      <c r="B20" s="16" t="s">
        <v>358</v>
      </c>
      <c r="C20" s="118">
        <v>57.798568</v>
      </c>
      <c r="D20" s="118"/>
      <c r="E20" s="98"/>
      <c r="F20" s="98"/>
    </row>
    <row r="21" s="114" customFormat="1" ht="20" customHeight="1" spans="1:6">
      <c r="A21" s="16">
        <v>2080502</v>
      </c>
      <c r="B21" s="16" t="s">
        <v>359</v>
      </c>
      <c r="C21" s="118">
        <v>11.703156</v>
      </c>
      <c r="D21" s="118"/>
      <c r="E21" s="98"/>
      <c r="F21" s="98"/>
    </row>
    <row r="22" ht="20.1" customHeight="1" spans="1:6">
      <c r="A22" s="16">
        <v>2080505</v>
      </c>
      <c r="B22" s="16" t="s">
        <v>360</v>
      </c>
      <c r="C22" s="98">
        <v>109.28608</v>
      </c>
      <c r="D22" s="38">
        <f>E22+F22</f>
        <v>105.75</v>
      </c>
      <c r="E22" s="17">
        <v>105.75</v>
      </c>
      <c r="F22" s="18"/>
    </row>
    <row r="23" ht="20.1" customHeight="1" spans="1:6">
      <c r="A23" s="16">
        <v>2080506</v>
      </c>
      <c r="B23" s="16" t="s">
        <v>361</v>
      </c>
      <c r="C23" s="98">
        <v>43.714428</v>
      </c>
      <c r="D23" s="38">
        <f>E23+F23</f>
        <v>42.3</v>
      </c>
      <c r="E23" s="17">
        <v>42.3</v>
      </c>
      <c r="F23" s="18"/>
    </row>
    <row r="24" ht="20.1" customHeight="1" spans="1:6">
      <c r="A24" s="16">
        <v>2080599</v>
      </c>
      <c r="B24" s="16" t="s">
        <v>362</v>
      </c>
      <c r="C24" s="98">
        <v>0</v>
      </c>
      <c r="D24" s="38">
        <f>E24+F24</f>
        <v>135.45</v>
      </c>
      <c r="E24" s="17">
        <v>135.45</v>
      </c>
      <c r="F24" s="18"/>
    </row>
    <row r="25" ht="20.1" customHeight="1" spans="1:6">
      <c r="A25" s="16">
        <v>20808</v>
      </c>
      <c r="B25" s="16" t="s">
        <v>363</v>
      </c>
      <c r="C25" s="118">
        <v>1018.58</v>
      </c>
      <c r="D25" s="38">
        <f>E25+F25</f>
        <v>1326.98</v>
      </c>
      <c r="E25" s="17">
        <v>70.86</v>
      </c>
      <c r="F25" s="18">
        <v>1256.12</v>
      </c>
    </row>
    <row r="26" ht="20.1" customHeight="1" spans="1:6">
      <c r="A26" s="16">
        <v>2080801</v>
      </c>
      <c r="B26" s="16" t="s">
        <v>364</v>
      </c>
      <c r="C26" s="118">
        <v>9.5788</v>
      </c>
      <c r="D26" s="38"/>
      <c r="E26" s="17"/>
      <c r="F26" s="18"/>
    </row>
    <row r="27" ht="20.1" customHeight="1" spans="1:6">
      <c r="A27" s="16">
        <v>2080802</v>
      </c>
      <c r="B27" s="16" t="s">
        <v>365</v>
      </c>
      <c r="C27" s="118">
        <v>420</v>
      </c>
      <c r="D27" s="38">
        <f t="shared" ref="D27:D41" si="0">E27+F27</f>
        <v>530</v>
      </c>
      <c r="E27" s="17"/>
      <c r="F27" s="18">
        <v>530</v>
      </c>
    </row>
    <row r="28" ht="20.1" customHeight="1" spans="1:6">
      <c r="A28" s="16">
        <v>2080803</v>
      </c>
      <c r="B28" s="16" t="s">
        <v>366</v>
      </c>
      <c r="C28" s="118">
        <v>34.7184</v>
      </c>
      <c r="D28" s="38">
        <f t="shared" si="0"/>
        <v>19.59</v>
      </c>
      <c r="E28" s="17"/>
      <c r="F28" s="18">
        <v>19.59</v>
      </c>
    </row>
    <row r="29" ht="20.1" customHeight="1" spans="1:6">
      <c r="A29" s="16">
        <v>2080804</v>
      </c>
      <c r="B29" s="16" t="s">
        <v>367</v>
      </c>
      <c r="C29" s="118">
        <v>134.279988</v>
      </c>
      <c r="D29" s="38">
        <f t="shared" si="0"/>
        <v>157.39</v>
      </c>
      <c r="E29" s="17">
        <v>70.86</v>
      </c>
      <c r="F29" s="18">
        <v>86.53</v>
      </c>
    </row>
    <row r="30" ht="20.1" customHeight="1" spans="1:6">
      <c r="A30" s="16">
        <v>2080805</v>
      </c>
      <c r="B30" s="16" t="s">
        <v>368</v>
      </c>
      <c r="C30" s="118">
        <v>400</v>
      </c>
      <c r="D30" s="38">
        <f t="shared" si="0"/>
        <v>500</v>
      </c>
      <c r="E30" s="17"/>
      <c r="F30" s="18">
        <v>500</v>
      </c>
    </row>
    <row r="31" ht="20.1" customHeight="1" spans="1:6">
      <c r="A31" s="16">
        <v>2080899</v>
      </c>
      <c r="B31" s="16" t="s">
        <v>369</v>
      </c>
      <c r="C31" s="118">
        <v>20</v>
      </c>
      <c r="D31" s="38">
        <f t="shared" si="0"/>
        <v>120</v>
      </c>
      <c r="E31" s="17"/>
      <c r="F31" s="18">
        <v>120</v>
      </c>
    </row>
    <row r="32" ht="20.1" customHeight="1" spans="1:6">
      <c r="A32" s="16">
        <v>20809</v>
      </c>
      <c r="B32" s="16" t="s">
        <v>370</v>
      </c>
      <c r="C32" s="118">
        <v>1488.19</v>
      </c>
      <c r="D32" s="38">
        <f t="shared" si="0"/>
        <v>1702.72</v>
      </c>
      <c r="E32" s="17">
        <v>77.17</v>
      </c>
      <c r="F32" s="18">
        <v>1625.55</v>
      </c>
    </row>
    <row r="33" ht="20.1" customHeight="1" spans="1:6">
      <c r="A33" s="16">
        <v>2080901</v>
      </c>
      <c r="B33" s="16" t="s">
        <v>371</v>
      </c>
      <c r="C33" s="118">
        <v>1400</v>
      </c>
      <c r="D33" s="38">
        <f t="shared" si="0"/>
        <v>1550</v>
      </c>
      <c r="E33" s="17"/>
      <c r="F33" s="18">
        <v>1550</v>
      </c>
    </row>
    <row r="34" ht="20.1" customHeight="1" spans="1:6">
      <c r="A34" s="16">
        <v>2080902</v>
      </c>
      <c r="B34" s="16" t="s">
        <v>372</v>
      </c>
      <c r="C34" s="118">
        <v>6.6</v>
      </c>
      <c r="D34" s="38">
        <f t="shared" si="0"/>
        <v>12.55</v>
      </c>
      <c r="E34" s="17"/>
      <c r="F34" s="18">
        <v>12.55</v>
      </c>
    </row>
    <row r="35" ht="20.1" customHeight="1" spans="1:6">
      <c r="A35" s="16">
        <v>2080903</v>
      </c>
      <c r="B35" s="16" t="s">
        <v>373</v>
      </c>
      <c r="C35" s="118">
        <v>81.586811</v>
      </c>
      <c r="D35" s="38">
        <f t="shared" si="0"/>
        <v>100.17</v>
      </c>
      <c r="E35" s="17">
        <v>77.17</v>
      </c>
      <c r="F35" s="18">
        <v>23</v>
      </c>
    </row>
    <row r="36" ht="20.1" customHeight="1" spans="1:6">
      <c r="A36" s="16">
        <v>2080999</v>
      </c>
      <c r="B36" s="16" t="s">
        <v>374</v>
      </c>
      <c r="C36" s="118">
        <v>0</v>
      </c>
      <c r="D36" s="38">
        <f t="shared" si="0"/>
        <v>40</v>
      </c>
      <c r="E36" s="17"/>
      <c r="F36" s="18">
        <v>40</v>
      </c>
    </row>
    <row r="37" ht="20.1" customHeight="1" spans="1:6">
      <c r="A37" s="16">
        <v>20810</v>
      </c>
      <c r="B37" s="16" t="s">
        <v>375</v>
      </c>
      <c r="C37" s="98">
        <v>363.524901</v>
      </c>
      <c r="D37" s="38">
        <f t="shared" si="0"/>
        <v>563.32</v>
      </c>
      <c r="E37" s="17">
        <v>289.91</v>
      </c>
      <c r="F37" s="18">
        <v>273.41</v>
      </c>
    </row>
    <row r="38" ht="20.1" customHeight="1" spans="1:6">
      <c r="A38" s="16">
        <v>2081001</v>
      </c>
      <c r="B38" s="22" t="s">
        <v>376</v>
      </c>
      <c r="C38" s="118">
        <v>0</v>
      </c>
      <c r="D38" s="38">
        <f t="shared" si="0"/>
        <v>5</v>
      </c>
      <c r="E38" s="17"/>
      <c r="F38" s="18">
        <v>5</v>
      </c>
    </row>
    <row r="39" ht="20.1" customHeight="1" spans="1:6">
      <c r="A39" s="16">
        <v>2081002</v>
      </c>
      <c r="B39" s="22" t="s">
        <v>377</v>
      </c>
      <c r="C39" s="118">
        <v>0</v>
      </c>
      <c r="D39" s="38">
        <f t="shared" si="0"/>
        <v>109.31</v>
      </c>
      <c r="E39" s="17"/>
      <c r="F39" s="18">
        <v>109.31</v>
      </c>
    </row>
    <row r="40" ht="20.1" customHeight="1" spans="1:6">
      <c r="A40" s="16">
        <v>2081004</v>
      </c>
      <c r="B40" s="16" t="s">
        <v>378</v>
      </c>
      <c r="C40" s="118">
        <v>329.278061</v>
      </c>
      <c r="D40" s="38">
        <f t="shared" si="0"/>
        <v>408.49</v>
      </c>
      <c r="E40" s="17">
        <v>249.39</v>
      </c>
      <c r="F40" s="18">
        <v>159.1</v>
      </c>
    </row>
    <row r="41" ht="20.1" customHeight="1" spans="1:6">
      <c r="A41" s="16">
        <v>2081005</v>
      </c>
      <c r="B41" s="16" t="s">
        <v>379</v>
      </c>
      <c r="C41" s="118">
        <v>34.24684</v>
      </c>
      <c r="D41" s="38">
        <f t="shared" si="0"/>
        <v>40.52</v>
      </c>
      <c r="E41" s="17">
        <v>40.52</v>
      </c>
      <c r="F41" s="18"/>
    </row>
    <row r="42" ht="20.1" customHeight="1" spans="1:6">
      <c r="A42" s="16">
        <v>20815</v>
      </c>
      <c r="B42" s="16" t="s">
        <v>380</v>
      </c>
      <c r="C42" s="118">
        <v>100</v>
      </c>
      <c r="D42" s="38"/>
      <c r="E42" s="17"/>
      <c r="F42" s="18"/>
    </row>
    <row r="43" ht="20.1" customHeight="1" spans="1:6">
      <c r="A43" s="16">
        <v>2081502</v>
      </c>
      <c r="B43" s="16" t="s">
        <v>381</v>
      </c>
      <c r="C43" s="118">
        <v>100</v>
      </c>
      <c r="D43" s="38"/>
      <c r="E43" s="17"/>
      <c r="F43" s="18"/>
    </row>
    <row r="44" ht="20.1" customHeight="1" spans="1:6">
      <c r="A44" s="16">
        <v>20820</v>
      </c>
      <c r="B44" s="16" t="s">
        <v>382</v>
      </c>
      <c r="C44" s="118">
        <v>419.92</v>
      </c>
      <c r="D44" s="38">
        <f t="shared" ref="D44:D67" si="1">E44+F44</f>
        <v>486.53</v>
      </c>
      <c r="E44" s="17">
        <v>117.73</v>
      </c>
      <c r="F44" s="18">
        <v>368.8</v>
      </c>
    </row>
    <row r="45" ht="20.1" customHeight="1" spans="1:6">
      <c r="A45" s="16">
        <v>2082001</v>
      </c>
      <c r="B45" s="16" t="s">
        <v>383</v>
      </c>
      <c r="C45" s="118">
        <v>285</v>
      </c>
      <c r="D45" s="38">
        <f t="shared" si="1"/>
        <v>285</v>
      </c>
      <c r="E45" s="17"/>
      <c r="F45" s="18">
        <v>285</v>
      </c>
    </row>
    <row r="46" ht="20.1" customHeight="1" spans="1:6">
      <c r="A46" s="16">
        <v>2082002</v>
      </c>
      <c r="B46" s="16" t="s">
        <v>384</v>
      </c>
      <c r="C46" s="118">
        <v>134.922642</v>
      </c>
      <c r="D46" s="38">
        <f t="shared" si="1"/>
        <v>201.53</v>
      </c>
      <c r="E46" s="17">
        <v>117.73</v>
      </c>
      <c r="F46" s="18">
        <v>83.8</v>
      </c>
    </row>
    <row r="47" ht="20.1" customHeight="1" spans="1:6">
      <c r="A47" s="16">
        <v>20825</v>
      </c>
      <c r="B47" s="16" t="s">
        <v>385</v>
      </c>
      <c r="C47" s="118">
        <v>1228.2</v>
      </c>
      <c r="D47" s="38">
        <f t="shared" si="1"/>
        <v>1397</v>
      </c>
      <c r="E47" s="17"/>
      <c r="F47" s="18">
        <v>1397</v>
      </c>
    </row>
    <row r="48" ht="20.1" customHeight="1" spans="1:6">
      <c r="A48" s="16">
        <v>2082502</v>
      </c>
      <c r="B48" s="23" t="s">
        <v>386</v>
      </c>
      <c r="C48" s="118">
        <v>1228.2</v>
      </c>
      <c r="D48" s="38">
        <f t="shared" si="1"/>
        <v>1397</v>
      </c>
      <c r="E48" s="17"/>
      <c r="F48" s="18">
        <v>1397</v>
      </c>
    </row>
    <row r="49" ht="20.1" customHeight="1" spans="1:6">
      <c r="A49" s="16">
        <v>210</v>
      </c>
      <c r="B49" s="24" t="s">
        <v>327</v>
      </c>
      <c r="C49" s="118">
        <v>550.9</v>
      </c>
      <c r="D49" s="38">
        <f t="shared" si="1"/>
        <v>541.28</v>
      </c>
      <c r="E49" s="17">
        <v>61.28</v>
      </c>
      <c r="F49" s="18">
        <v>480</v>
      </c>
    </row>
    <row r="50" ht="20.1" customHeight="1" spans="1:6">
      <c r="A50" s="16">
        <v>21011</v>
      </c>
      <c r="B50" s="16" t="s">
        <v>387</v>
      </c>
      <c r="C50" s="118">
        <v>70.900894</v>
      </c>
      <c r="D50" s="38">
        <f t="shared" si="1"/>
        <v>61.28</v>
      </c>
      <c r="E50" s="17">
        <v>61.28</v>
      </c>
      <c r="F50" s="18"/>
    </row>
    <row r="51" ht="20.1" customHeight="1" spans="1:6">
      <c r="A51" s="16">
        <v>2101101</v>
      </c>
      <c r="B51" s="16" t="s">
        <v>388</v>
      </c>
      <c r="C51" s="118">
        <v>34.011548</v>
      </c>
      <c r="D51" s="38">
        <f t="shared" si="1"/>
        <v>38.15</v>
      </c>
      <c r="E51" s="17">
        <v>38.15</v>
      </c>
      <c r="F51" s="18"/>
    </row>
    <row r="52" ht="20.1" customHeight="1" spans="1:6">
      <c r="A52" s="16">
        <v>2101102</v>
      </c>
      <c r="B52" s="16" t="s">
        <v>389</v>
      </c>
      <c r="C52" s="118">
        <v>22.489346</v>
      </c>
      <c r="D52" s="38">
        <f t="shared" si="1"/>
        <v>14.33</v>
      </c>
      <c r="E52" s="17">
        <v>14.33</v>
      </c>
      <c r="F52" s="18"/>
    </row>
    <row r="53" ht="20.1" customHeight="1" spans="1:6">
      <c r="A53" s="16">
        <v>2101103</v>
      </c>
      <c r="B53" s="16" t="s">
        <v>390</v>
      </c>
      <c r="C53" s="118">
        <v>14.4</v>
      </c>
      <c r="D53" s="38">
        <f t="shared" si="1"/>
        <v>7.52</v>
      </c>
      <c r="E53" s="17">
        <v>7.52</v>
      </c>
      <c r="F53" s="18"/>
    </row>
    <row r="54" ht="20.1" customHeight="1" spans="1:6">
      <c r="A54" s="16">
        <v>2101199</v>
      </c>
      <c r="B54" s="16" t="s">
        <v>391</v>
      </c>
      <c r="C54" s="118">
        <v>0</v>
      </c>
      <c r="D54" s="38">
        <f t="shared" si="1"/>
        <v>1.28</v>
      </c>
      <c r="E54" s="17">
        <v>1.28</v>
      </c>
      <c r="F54" s="18"/>
    </row>
    <row r="55" ht="20.1" customHeight="1" spans="1:6">
      <c r="A55" s="16">
        <v>21013</v>
      </c>
      <c r="B55" s="16" t="s">
        <v>392</v>
      </c>
      <c r="C55" s="118">
        <v>100</v>
      </c>
      <c r="D55" s="38">
        <f t="shared" si="1"/>
        <v>100</v>
      </c>
      <c r="E55" s="17"/>
      <c r="F55" s="18">
        <v>100</v>
      </c>
    </row>
    <row r="56" ht="20.1" customHeight="1" spans="1:6">
      <c r="A56" s="16">
        <v>2101301</v>
      </c>
      <c r="B56" s="16" t="s">
        <v>393</v>
      </c>
      <c r="C56" s="118">
        <v>100</v>
      </c>
      <c r="D56" s="38">
        <f t="shared" si="1"/>
        <v>100</v>
      </c>
      <c r="E56" s="17"/>
      <c r="F56" s="18">
        <v>100</v>
      </c>
    </row>
    <row r="57" ht="20.1" customHeight="1" spans="1:6">
      <c r="A57" s="16">
        <v>21014</v>
      </c>
      <c r="B57" s="16" t="s">
        <v>394</v>
      </c>
      <c r="C57" s="118">
        <v>380</v>
      </c>
      <c r="D57" s="38">
        <f t="shared" si="1"/>
        <v>380</v>
      </c>
      <c r="E57" s="17"/>
      <c r="F57" s="18">
        <v>380</v>
      </c>
    </row>
    <row r="58" ht="20.1" customHeight="1" spans="1:6">
      <c r="A58" s="16">
        <v>2101401</v>
      </c>
      <c r="B58" s="16" t="s">
        <v>395</v>
      </c>
      <c r="C58" s="118">
        <v>380</v>
      </c>
      <c r="D58" s="38">
        <f t="shared" si="1"/>
        <v>380</v>
      </c>
      <c r="E58" s="17"/>
      <c r="F58" s="18">
        <v>380</v>
      </c>
    </row>
    <row r="59" ht="20.1" customHeight="1" spans="1:6">
      <c r="A59" s="24">
        <v>221</v>
      </c>
      <c r="B59" s="24" t="s">
        <v>329</v>
      </c>
      <c r="C59" s="98">
        <v>62.731296</v>
      </c>
      <c r="D59" s="38">
        <f t="shared" si="1"/>
        <v>66.96</v>
      </c>
      <c r="E59" s="17">
        <v>66.96</v>
      </c>
      <c r="F59" s="18"/>
    </row>
    <row r="60" ht="20.1" customHeight="1" spans="1:6">
      <c r="A60" s="16">
        <v>22102</v>
      </c>
      <c r="B60" s="16" t="s">
        <v>396</v>
      </c>
      <c r="C60" s="98">
        <v>62.731296</v>
      </c>
      <c r="D60" s="38">
        <f t="shared" si="1"/>
        <v>66.96</v>
      </c>
      <c r="E60" s="17">
        <v>66.96</v>
      </c>
      <c r="F60" s="18"/>
    </row>
    <row r="61" ht="20.1" customHeight="1" spans="1:6">
      <c r="A61" s="16">
        <v>2210201</v>
      </c>
      <c r="B61" s="16" t="s">
        <v>397</v>
      </c>
      <c r="C61" s="98">
        <v>62.731296</v>
      </c>
      <c r="D61" s="38">
        <f t="shared" si="1"/>
        <v>66.96</v>
      </c>
      <c r="E61" s="17">
        <v>66.96</v>
      </c>
      <c r="F61" s="18"/>
    </row>
    <row r="62" ht="20.1" customHeight="1" spans="1:6">
      <c r="A62" s="16">
        <v>222</v>
      </c>
      <c r="B62" s="25" t="s">
        <v>331</v>
      </c>
      <c r="C62" s="98">
        <v>0</v>
      </c>
      <c r="D62" s="38">
        <f t="shared" si="1"/>
        <v>100</v>
      </c>
      <c r="E62" s="17"/>
      <c r="F62" s="18">
        <v>100</v>
      </c>
    </row>
    <row r="63" ht="20.1" customHeight="1" spans="1:6">
      <c r="A63" s="16">
        <v>22202</v>
      </c>
      <c r="B63" s="25" t="s">
        <v>398</v>
      </c>
      <c r="C63" s="98">
        <v>0</v>
      </c>
      <c r="D63" s="38">
        <f t="shared" si="1"/>
        <v>100</v>
      </c>
      <c r="E63" s="17"/>
      <c r="F63" s="18">
        <v>100</v>
      </c>
    </row>
    <row r="64" ht="20.1" customHeight="1" spans="1:6">
      <c r="A64" s="16">
        <v>2220201</v>
      </c>
      <c r="B64" s="25" t="s">
        <v>399</v>
      </c>
      <c r="C64" s="98">
        <v>0</v>
      </c>
      <c r="D64" s="38">
        <f t="shared" si="1"/>
        <v>100</v>
      </c>
      <c r="E64" s="17"/>
      <c r="F64" s="18">
        <v>100</v>
      </c>
    </row>
    <row r="65" ht="20.1" customHeight="1" spans="1:6">
      <c r="A65" s="16">
        <v>224</v>
      </c>
      <c r="B65" s="25" t="s">
        <v>332</v>
      </c>
      <c r="C65" s="98">
        <v>0</v>
      </c>
      <c r="D65" s="38">
        <f t="shared" si="1"/>
        <v>192.16</v>
      </c>
      <c r="E65" s="17"/>
      <c r="F65" s="18">
        <v>192.16</v>
      </c>
    </row>
    <row r="66" ht="20.1" customHeight="1" spans="1:6">
      <c r="A66" s="16">
        <v>22407</v>
      </c>
      <c r="B66" s="25" t="s">
        <v>400</v>
      </c>
      <c r="C66" s="98">
        <v>0</v>
      </c>
      <c r="D66" s="38">
        <f t="shared" si="1"/>
        <v>192.16</v>
      </c>
      <c r="E66" s="17"/>
      <c r="F66" s="18">
        <v>192.16</v>
      </c>
    </row>
    <row r="67" ht="20.1" customHeight="1" spans="1:6">
      <c r="A67" s="16">
        <v>2240702</v>
      </c>
      <c r="B67" s="110" t="s">
        <v>401</v>
      </c>
      <c r="C67" s="98">
        <v>0</v>
      </c>
      <c r="D67" s="38">
        <f t="shared" si="1"/>
        <v>192.16</v>
      </c>
      <c r="E67" s="17"/>
      <c r="F67" s="18">
        <v>192.16</v>
      </c>
    </row>
    <row r="68" ht="67.5" customHeight="1" spans="1:6">
      <c r="A68" s="89" t="s">
        <v>402</v>
      </c>
      <c r="B68" s="89"/>
      <c r="C68" s="89"/>
      <c r="D68" s="89"/>
      <c r="E68" s="89"/>
      <c r="F68" s="89"/>
    </row>
    <row r="69" customHeight="1" spans="1:6">
      <c r="A69" s="3"/>
      <c r="B69" s="3"/>
      <c r="C69" s="3"/>
      <c r="D69" s="3"/>
      <c r="E69" s="3"/>
      <c r="F69" s="3"/>
    </row>
    <row r="70" customHeight="1" spans="1:6">
      <c r="A70" s="3"/>
      <c r="B70" s="3"/>
      <c r="C70" s="3"/>
      <c r="D70" s="3"/>
      <c r="E70" s="3"/>
      <c r="F70" s="3"/>
    </row>
    <row r="71" customHeight="1" spans="1:6">
      <c r="A71" s="3"/>
      <c r="B71" s="3"/>
      <c r="C71" s="3"/>
      <c r="D71" s="3"/>
      <c r="E71" s="3"/>
      <c r="F71" s="3"/>
    </row>
    <row r="72" customHeight="1" spans="1:6">
      <c r="A72" s="3"/>
      <c r="B72" s="3"/>
      <c r="C72" s="3"/>
      <c r="E72" s="3"/>
      <c r="F72" s="3"/>
    </row>
    <row r="73" customHeight="1" spans="1:6">
      <c r="A73" s="3"/>
      <c r="B73" s="3"/>
      <c r="C73" s="3"/>
      <c r="E73" s="3"/>
      <c r="F73" s="3"/>
    </row>
    <row r="74" s="3" customFormat="1" customHeight="1"/>
  </sheetData>
  <mergeCells count="4">
    <mergeCell ref="A5:B5"/>
    <mergeCell ref="D5:F5"/>
    <mergeCell ref="A68:F68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S39"/>
  <sheetViews>
    <sheetView showGridLines="0" topLeftCell="A10" workbookViewId="0">
      <selection activeCell="E21" sqref="E21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403</v>
      </c>
      <c r="E1" s="103"/>
    </row>
    <row r="2" ht="34.5" customHeight="1" spans="1:5">
      <c r="A2" s="104" t="s">
        <v>404</v>
      </c>
      <c r="B2" s="105"/>
      <c r="C2" s="105"/>
      <c r="D2" s="105"/>
      <c r="E2" s="105"/>
    </row>
    <row r="3" customHeight="1" spans="1:5">
      <c r="A3" s="105"/>
      <c r="B3" s="105"/>
      <c r="C3" s="105"/>
      <c r="D3" s="105"/>
      <c r="E3" s="105"/>
    </row>
    <row r="4" s="92" customFormat="1" ht="30.75" customHeight="1" spans="1:5">
      <c r="A4" s="10"/>
      <c r="B4" s="9"/>
      <c r="C4" s="9"/>
      <c r="D4" s="9"/>
      <c r="E4" s="106" t="s">
        <v>313</v>
      </c>
    </row>
    <row r="5" s="92" customFormat="1" customHeight="1" spans="1:5">
      <c r="A5" s="26" t="s">
        <v>405</v>
      </c>
      <c r="B5" s="26"/>
      <c r="C5" s="26" t="s">
        <v>406</v>
      </c>
      <c r="D5" s="26"/>
      <c r="E5" s="26"/>
    </row>
    <row r="6" s="92" customFormat="1" customHeight="1" spans="1:5">
      <c r="A6" s="26" t="s">
        <v>342</v>
      </c>
      <c r="B6" s="26" t="s">
        <v>343</v>
      </c>
      <c r="C6" s="26" t="s">
        <v>318</v>
      </c>
      <c r="D6" s="26" t="s">
        <v>407</v>
      </c>
      <c r="E6" s="26" t="s">
        <v>408</v>
      </c>
    </row>
    <row r="7" s="92" customFormat="1" customHeight="1" spans="1:10">
      <c r="A7" s="107" t="s">
        <v>409</v>
      </c>
      <c r="B7" s="108" t="s">
        <v>410</v>
      </c>
      <c r="C7" s="19">
        <f>C8+C20+C32</f>
        <v>1587.16</v>
      </c>
      <c r="D7" s="19">
        <f>D8+D20+D32</f>
        <v>1267.25</v>
      </c>
      <c r="E7" s="19">
        <f>E8+E20+E32</f>
        <v>319.91</v>
      </c>
      <c r="J7" s="74"/>
    </row>
    <row r="8" s="92" customFormat="1" customHeight="1" spans="1:7">
      <c r="A8" s="109" t="s">
        <v>411</v>
      </c>
      <c r="B8" s="16" t="s">
        <v>412</v>
      </c>
      <c r="C8" s="65">
        <f t="shared" ref="C8:C36" si="0">D8+E8</f>
        <v>1137.86</v>
      </c>
      <c r="D8" s="65">
        <v>1137.86</v>
      </c>
      <c r="E8" s="65">
        <f>SUM(E9:E14)</f>
        <v>0</v>
      </c>
      <c r="G8" s="74"/>
    </row>
    <row r="9" s="92" customFormat="1" customHeight="1" spans="1:11">
      <c r="A9" s="109" t="s">
        <v>413</v>
      </c>
      <c r="B9" s="16" t="s">
        <v>414</v>
      </c>
      <c r="C9" s="19">
        <f t="shared" si="0"/>
        <v>266.16</v>
      </c>
      <c r="D9" s="19">
        <v>266.16</v>
      </c>
      <c r="E9" s="19"/>
      <c r="F9" s="74"/>
      <c r="G9" s="74"/>
      <c r="K9" s="74"/>
    </row>
    <row r="10" s="92" customFormat="1" customHeight="1" spans="1:8">
      <c r="A10" s="109" t="s">
        <v>415</v>
      </c>
      <c r="B10" s="16" t="s">
        <v>416</v>
      </c>
      <c r="C10" s="19">
        <f t="shared" si="0"/>
        <v>183.54</v>
      </c>
      <c r="D10" s="19">
        <v>183.54</v>
      </c>
      <c r="E10" s="19"/>
      <c r="F10" s="74"/>
      <c r="H10" s="74"/>
    </row>
    <row r="11" s="92" customFormat="1" customHeight="1" spans="1:8">
      <c r="A11" s="109" t="s">
        <v>417</v>
      </c>
      <c r="B11" s="16" t="s">
        <v>418</v>
      </c>
      <c r="C11" s="19">
        <f t="shared" si="0"/>
        <v>30.03</v>
      </c>
      <c r="D11" s="19">
        <v>30.03</v>
      </c>
      <c r="E11" s="19"/>
      <c r="F11" s="74"/>
      <c r="H11" s="74"/>
    </row>
    <row r="12" s="92" customFormat="1" customHeight="1" spans="1:8">
      <c r="A12" s="109" t="s">
        <v>419</v>
      </c>
      <c r="B12" s="16" t="s">
        <v>420</v>
      </c>
      <c r="C12" s="19">
        <f t="shared" si="0"/>
        <v>115.52</v>
      </c>
      <c r="D12" s="19">
        <v>115.52</v>
      </c>
      <c r="E12" s="19"/>
      <c r="F12" s="74"/>
      <c r="G12" s="74"/>
      <c r="H12" s="74"/>
    </row>
    <row r="13" s="92" customFormat="1" customHeight="1" spans="1:10">
      <c r="A13" s="109">
        <v>30108</v>
      </c>
      <c r="B13" s="16" t="s">
        <v>421</v>
      </c>
      <c r="C13" s="19">
        <f t="shared" si="0"/>
        <v>105.75</v>
      </c>
      <c r="D13" s="19">
        <v>105.75</v>
      </c>
      <c r="E13" s="19"/>
      <c r="F13" s="74"/>
      <c r="J13" s="74"/>
    </row>
    <row r="14" s="92" customFormat="1" customHeight="1" spans="1:11">
      <c r="A14" s="109">
        <v>30109</v>
      </c>
      <c r="B14" s="16" t="s">
        <v>422</v>
      </c>
      <c r="C14" s="19">
        <f t="shared" si="0"/>
        <v>42.3</v>
      </c>
      <c r="D14" s="19">
        <v>42.3</v>
      </c>
      <c r="E14" s="19"/>
      <c r="F14" s="74"/>
      <c r="G14" s="74"/>
      <c r="K14" s="74"/>
    </row>
    <row r="15" s="92" customFormat="1" customHeight="1" spans="1:11">
      <c r="A15" s="109">
        <v>30110</v>
      </c>
      <c r="B15" s="16" t="s">
        <v>423</v>
      </c>
      <c r="C15" s="19">
        <f t="shared" si="0"/>
        <v>52.48</v>
      </c>
      <c r="D15" s="19">
        <v>52.48</v>
      </c>
      <c r="E15" s="19"/>
      <c r="F15" s="74"/>
      <c r="G15" s="74"/>
      <c r="K15" s="74"/>
    </row>
    <row r="16" s="92" customFormat="1" customHeight="1" spans="1:7">
      <c r="A16" s="109">
        <v>30111</v>
      </c>
      <c r="B16" s="16" t="s">
        <v>424</v>
      </c>
      <c r="C16" s="19">
        <f t="shared" si="0"/>
        <v>7.52</v>
      </c>
      <c r="D16" s="19">
        <v>7.52</v>
      </c>
      <c r="E16" s="19"/>
      <c r="F16" s="74"/>
      <c r="G16" s="74"/>
    </row>
    <row r="17" s="92" customFormat="1" customHeight="1" spans="1:7">
      <c r="A17" s="109">
        <v>30112</v>
      </c>
      <c r="B17" s="16" t="s">
        <v>425</v>
      </c>
      <c r="C17" s="19">
        <f t="shared" si="0"/>
        <v>5.74</v>
      </c>
      <c r="D17" s="19">
        <v>5.74</v>
      </c>
      <c r="E17" s="19"/>
      <c r="F17" s="74"/>
      <c r="G17" s="74"/>
    </row>
    <row r="18" s="92" customFormat="1" customHeight="1" spans="1:16">
      <c r="A18" s="109">
        <v>30113</v>
      </c>
      <c r="B18" s="16" t="s">
        <v>426</v>
      </c>
      <c r="C18" s="19">
        <f t="shared" si="0"/>
        <v>66.96</v>
      </c>
      <c r="D18" s="19">
        <v>66.96</v>
      </c>
      <c r="E18" s="19"/>
      <c r="F18" s="74"/>
      <c r="G18" s="74"/>
      <c r="P18" s="74"/>
    </row>
    <row r="19" s="92" customFormat="1" customHeight="1" spans="1:11">
      <c r="A19" s="109">
        <v>30199</v>
      </c>
      <c r="B19" s="16" t="s">
        <v>427</v>
      </c>
      <c r="C19" s="19">
        <f t="shared" si="0"/>
        <v>261.86</v>
      </c>
      <c r="D19" s="19">
        <v>261.86</v>
      </c>
      <c r="E19" s="19"/>
      <c r="F19" s="74"/>
      <c r="G19" s="74"/>
      <c r="H19" s="74"/>
      <c r="K19" s="74"/>
    </row>
    <row r="20" s="92" customFormat="1" customHeight="1" spans="1:9">
      <c r="A20" s="109">
        <v>302</v>
      </c>
      <c r="B20" s="16" t="s">
        <v>428</v>
      </c>
      <c r="C20" s="19">
        <f t="shared" si="0"/>
        <v>319.91</v>
      </c>
      <c r="D20" s="19"/>
      <c r="E20" s="19">
        <v>319.91</v>
      </c>
      <c r="F20" s="74"/>
      <c r="G20" s="74"/>
      <c r="H20" s="74"/>
      <c r="I20" s="74"/>
    </row>
    <row r="21" s="92" customFormat="1" customHeight="1" spans="1:10">
      <c r="A21" s="109">
        <v>30201</v>
      </c>
      <c r="B21" s="16" t="s">
        <v>429</v>
      </c>
      <c r="C21" s="19">
        <f t="shared" si="0"/>
        <v>39.13</v>
      </c>
      <c r="D21" s="19"/>
      <c r="E21" s="19">
        <v>39.13</v>
      </c>
      <c r="F21" s="74"/>
      <c r="G21" s="74"/>
      <c r="H21" s="74"/>
      <c r="I21" s="74"/>
      <c r="J21" s="74"/>
    </row>
    <row r="22" s="92" customFormat="1" customHeight="1" spans="1:10">
      <c r="A22" s="109">
        <v>30206</v>
      </c>
      <c r="B22" s="110" t="s">
        <v>430</v>
      </c>
      <c r="C22" s="19">
        <f t="shared" si="0"/>
        <v>8.12</v>
      </c>
      <c r="D22" s="19"/>
      <c r="E22" s="19">
        <v>8.12</v>
      </c>
      <c r="F22" s="74"/>
      <c r="G22" s="74"/>
      <c r="H22" s="74"/>
      <c r="I22" s="74"/>
      <c r="J22" s="74"/>
    </row>
    <row r="23" s="92" customFormat="1" customHeight="1" spans="1:8">
      <c r="A23" s="109">
        <v>30207</v>
      </c>
      <c r="B23" s="16" t="s">
        <v>431</v>
      </c>
      <c r="C23" s="19">
        <f t="shared" si="0"/>
        <v>30.88</v>
      </c>
      <c r="D23" s="19"/>
      <c r="E23" s="19">
        <v>30.88</v>
      </c>
      <c r="F23" s="74"/>
      <c r="G23" s="74"/>
      <c r="H23" s="74"/>
    </row>
    <row r="24" s="92" customFormat="1" customHeight="1" spans="1:9">
      <c r="A24" s="109">
        <v>30211</v>
      </c>
      <c r="B24" s="16" t="s">
        <v>432</v>
      </c>
      <c r="C24" s="19">
        <f t="shared" si="0"/>
        <v>140.4</v>
      </c>
      <c r="D24" s="19"/>
      <c r="E24" s="19">
        <v>140.4</v>
      </c>
      <c r="F24" s="74"/>
      <c r="I24" s="74"/>
    </row>
    <row r="25" s="92" customFormat="1" customHeight="1" spans="1:8">
      <c r="A25" s="109">
        <v>30215</v>
      </c>
      <c r="B25" s="16" t="s">
        <v>433</v>
      </c>
      <c r="C25" s="19">
        <f t="shared" si="0"/>
        <v>5.46</v>
      </c>
      <c r="D25" s="19"/>
      <c r="E25" s="19">
        <v>5.46</v>
      </c>
      <c r="F25" s="74"/>
      <c r="G25" s="74"/>
      <c r="H25" s="74"/>
    </row>
    <row r="26" s="92" customFormat="1" customHeight="1" spans="1:6">
      <c r="A26" s="109">
        <v>30216</v>
      </c>
      <c r="B26" s="16" t="s">
        <v>434</v>
      </c>
      <c r="C26" s="19">
        <f t="shared" si="0"/>
        <v>7.84</v>
      </c>
      <c r="D26" s="19"/>
      <c r="E26" s="19">
        <v>7.84</v>
      </c>
      <c r="F26" s="74"/>
    </row>
    <row r="27" s="92" customFormat="1" customHeight="1" spans="1:8">
      <c r="A27" s="109">
        <v>30228</v>
      </c>
      <c r="B27" s="16" t="s">
        <v>435</v>
      </c>
      <c r="C27" s="19">
        <f t="shared" si="0"/>
        <v>10.45</v>
      </c>
      <c r="D27" s="19"/>
      <c r="E27" s="19">
        <v>10.45</v>
      </c>
      <c r="F27" s="74"/>
      <c r="G27" s="74"/>
      <c r="H27" s="74"/>
    </row>
    <row r="28" s="92" customFormat="1" customHeight="1" spans="1:8">
      <c r="A28" s="109">
        <v>30229</v>
      </c>
      <c r="B28" s="16" t="s">
        <v>436</v>
      </c>
      <c r="C28" s="19">
        <f t="shared" si="0"/>
        <v>9.32</v>
      </c>
      <c r="D28" s="19"/>
      <c r="E28" s="19">
        <v>9.32</v>
      </c>
      <c r="F28" s="74"/>
      <c r="G28" s="74"/>
      <c r="H28" s="74"/>
    </row>
    <row r="29" s="92" customFormat="1" customHeight="1" spans="1:19">
      <c r="A29" s="109">
        <v>30231</v>
      </c>
      <c r="B29" s="16" t="s">
        <v>437</v>
      </c>
      <c r="C29" s="19">
        <f t="shared" si="0"/>
        <v>21</v>
      </c>
      <c r="D29" s="19"/>
      <c r="E29" s="19">
        <v>21</v>
      </c>
      <c r="F29" s="74"/>
      <c r="G29" s="74"/>
      <c r="J29" s="74"/>
      <c r="S29" s="74"/>
    </row>
    <row r="30" s="92" customFormat="1" customHeight="1" spans="1:7">
      <c r="A30" s="109">
        <v>30239</v>
      </c>
      <c r="B30" s="16" t="s">
        <v>438</v>
      </c>
      <c r="C30" s="19">
        <f t="shared" si="0"/>
        <v>41.12</v>
      </c>
      <c r="D30" s="19"/>
      <c r="E30" s="19">
        <v>41.12</v>
      </c>
      <c r="F30" s="74"/>
      <c r="G30" s="74"/>
    </row>
    <row r="31" s="92" customFormat="1" customHeight="1" spans="1:9">
      <c r="A31" s="109">
        <v>30299</v>
      </c>
      <c r="B31" s="16" t="s">
        <v>439</v>
      </c>
      <c r="C31" s="19">
        <f t="shared" si="0"/>
        <v>6.19</v>
      </c>
      <c r="D31" s="19"/>
      <c r="E31" s="19">
        <v>6.19</v>
      </c>
      <c r="F31" s="74"/>
      <c r="G31" s="74"/>
      <c r="H31" s="74"/>
      <c r="I31" s="74"/>
    </row>
    <row r="32" s="92" customFormat="1" customHeight="1" spans="1:7">
      <c r="A32" s="109">
        <v>303</v>
      </c>
      <c r="B32" s="16" t="s">
        <v>440</v>
      </c>
      <c r="C32" s="19">
        <f t="shared" si="0"/>
        <v>129.39</v>
      </c>
      <c r="D32" s="19">
        <v>129.39</v>
      </c>
      <c r="E32" s="19"/>
      <c r="F32" s="74"/>
      <c r="G32" s="74"/>
    </row>
    <row r="33" s="92" customFormat="1" customHeight="1" spans="1:16">
      <c r="A33" s="109">
        <v>30301</v>
      </c>
      <c r="B33" s="16" t="s">
        <v>441</v>
      </c>
      <c r="C33" s="19">
        <f t="shared" si="0"/>
        <v>20.67</v>
      </c>
      <c r="D33" s="19">
        <v>20.67</v>
      </c>
      <c r="E33" s="19"/>
      <c r="F33" s="74"/>
      <c r="G33" s="74"/>
      <c r="I33" s="74"/>
      <c r="P33" s="74"/>
    </row>
    <row r="34" s="92" customFormat="1" customHeight="1" spans="1:16">
      <c r="A34" s="109">
        <v>30307</v>
      </c>
      <c r="B34" s="16" t="s">
        <v>442</v>
      </c>
      <c r="C34" s="19">
        <f t="shared" si="0"/>
        <v>15.78</v>
      </c>
      <c r="D34" s="19">
        <v>15.78</v>
      </c>
      <c r="E34" s="19"/>
      <c r="F34" s="74"/>
      <c r="G34" s="74"/>
      <c r="H34" s="74"/>
      <c r="P34" s="74"/>
    </row>
    <row r="35" s="92" customFormat="1" customHeight="1" spans="1:10">
      <c r="A35" s="109">
        <v>30309</v>
      </c>
      <c r="B35" s="16" t="s">
        <v>443</v>
      </c>
      <c r="C35" s="19">
        <f t="shared" si="0"/>
        <v>0.14</v>
      </c>
      <c r="D35" s="19">
        <v>0.14</v>
      </c>
      <c r="E35" s="19"/>
      <c r="F35" s="74"/>
      <c r="G35" s="74"/>
      <c r="H35" s="74"/>
      <c r="J35" s="74"/>
    </row>
    <row r="36" s="92" customFormat="1" customHeight="1" spans="1:9">
      <c r="A36" s="109">
        <v>30399</v>
      </c>
      <c r="B36" s="16" t="s">
        <v>444</v>
      </c>
      <c r="C36" s="19">
        <f t="shared" si="0"/>
        <v>92.8</v>
      </c>
      <c r="D36" s="19">
        <v>92.8</v>
      </c>
      <c r="E36" s="19"/>
      <c r="F36" s="74"/>
      <c r="G36" s="74"/>
      <c r="H36" s="74"/>
      <c r="I36" s="74"/>
    </row>
    <row r="37" s="92" customFormat="1" customHeight="1" spans="1:9">
      <c r="A37" s="111"/>
      <c r="B37" s="112"/>
      <c r="C37" s="113"/>
      <c r="D37" s="113"/>
      <c r="E37" s="113"/>
      <c r="F37" s="74"/>
      <c r="G37" s="74"/>
      <c r="H37" s="74"/>
      <c r="I37" s="74"/>
    </row>
    <row r="38" customHeight="1" spans="3:5">
      <c r="C38" s="3"/>
      <c r="D38" s="3"/>
      <c r="E38" s="3"/>
    </row>
    <row r="39" customHeight="1" spans="4:14">
      <c r="D39" s="3"/>
      <c r="E39" s="3"/>
      <c r="F39" s="3"/>
      <c r="N39" s="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H11" sqref="H11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445</v>
      </c>
      <c r="L1" s="99"/>
    </row>
    <row r="2" ht="27" spans="1:12">
      <c r="A2" s="75" t="s">
        <v>446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ht="20.1" customHeight="1" spans="1:12">
      <c r="A3" s="9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ht="30.75" customHeight="1" spans="1:1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11" t="s">
        <v>313</v>
      </c>
    </row>
    <row r="5" ht="20.1" customHeight="1" spans="1:12">
      <c r="A5" s="26" t="s">
        <v>340</v>
      </c>
      <c r="B5" s="26"/>
      <c r="C5" s="26"/>
      <c r="D5" s="26"/>
      <c r="E5" s="26"/>
      <c r="F5" s="93"/>
      <c r="G5" s="26" t="s">
        <v>341</v>
      </c>
      <c r="H5" s="26"/>
      <c r="I5" s="26"/>
      <c r="J5" s="26"/>
      <c r="K5" s="26"/>
      <c r="L5" s="26"/>
    </row>
    <row r="6" ht="14.25" spans="1:12">
      <c r="A6" s="17" t="s">
        <v>318</v>
      </c>
      <c r="B6" s="94" t="s">
        <v>447</v>
      </c>
      <c r="C6" s="17" t="s">
        <v>448</v>
      </c>
      <c r="D6" s="17"/>
      <c r="E6" s="17"/>
      <c r="F6" s="18" t="s">
        <v>449</v>
      </c>
      <c r="G6" s="38" t="s">
        <v>318</v>
      </c>
      <c r="H6" s="15" t="s">
        <v>447</v>
      </c>
      <c r="I6" s="17" t="s">
        <v>448</v>
      </c>
      <c r="J6" s="17"/>
      <c r="K6" s="100"/>
      <c r="L6" s="17" t="s">
        <v>449</v>
      </c>
    </row>
    <row r="7" ht="28.5" spans="1:12">
      <c r="A7" s="86"/>
      <c r="B7" s="13"/>
      <c r="C7" s="95" t="s">
        <v>344</v>
      </c>
      <c r="D7" s="96" t="s">
        <v>450</v>
      </c>
      <c r="E7" s="96" t="s">
        <v>451</v>
      </c>
      <c r="F7" s="86"/>
      <c r="G7" s="97"/>
      <c r="H7" s="13"/>
      <c r="I7" s="101" t="s">
        <v>344</v>
      </c>
      <c r="J7" s="96" t="s">
        <v>450</v>
      </c>
      <c r="K7" s="102" t="s">
        <v>451</v>
      </c>
      <c r="L7" s="86"/>
    </row>
    <row r="8" ht="20.1" customHeight="1" spans="1:12">
      <c r="A8" s="40">
        <f>B8+C8+F8</f>
        <v>52.48</v>
      </c>
      <c r="B8" s="19"/>
      <c r="C8" s="16">
        <v>33.48</v>
      </c>
      <c r="D8" s="16">
        <v>0</v>
      </c>
      <c r="E8" s="16">
        <v>33.48</v>
      </c>
      <c r="F8" s="98">
        <v>19</v>
      </c>
      <c r="G8" s="40">
        <v>67.96</v>
      </c>
      <c r="H8" s="19"/>
      <c r="I8" s="16">
        <v>67.96</v>
      </c>
      <c r="J8" s="16"/>
      <c r="K8" s="16">
        <v>51.36</v>
      </c>
      <c r="L8" s="98">
        <v>16.6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6"/>
  <sheetViews>
    <sheetView showGridLines="0" workbookViewId="0">
      <selection activeCell="B2" sqref="B2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452</v>
      </c>
      <c r="E1" s="45"/>
    </row>
    <row r="2" ht="27" spans="1:5">
      <c r="A2" s="75" t="s">
        <v>453</v>
      </c>
      <c r="B2" s="76"/>
      <c r="C2" s="76"/>
      <c r="D2" s="76"/>
      <c r="E2" s="76"/>
    </row>
    <row r="3" ht="20.1" customHeight="1" spans="1:5">
      <c r="A3" s="76"/>
      <c r="B3" s="76"/>
      <c r="C3" s="76"/>
      <c r="D3" s="76"/>
      <c r="E3" s="76"/>
    </row>
    <row r="4" ht="30.75" customHeight="1" spans="1:5">
      <c r="A4" s="77"/>
      <c r="B4" s="78"/>
      <c r="C4" s="78"/>
      <c r="D4" s="78"/>
      <c r="E4" s="79" t="s">
        <v>313</v>
      </c>
    </row>
    <row r="5" ht="20.1" customHeight="1" spans="1:5">
      <c r="A5" s="26" t="s">
        <v>342</v>
      </c>
      <c r="B5" s="26" t="s">
        <v>343</v>
      </c>
      <c r="C5" s="26" t="s">
        <v>454</v>
      </c>
      <c r="D5" s="26"/>
      <c r="E5" s="26"/>
    </row>
    <row r="6" ht="20.1" customHeight="1" spans="1:5">
      <c r="A6" s="26"/>
      <c r="B6" s="26"/>
      <c r="C6" s="26" t="s">
        <v>318</v>
      </c>
      <c r="D6" s="26" t="s">
        <v>345</v>
      </c>
      <c r="E6" s="26" t="s">
        <v>346</v>
      </c>
    </row>
    <row r="7" ht="20.1" customHeight="1" spans="1:5">
      <c r="A7" s="80"/>
      <c r="B7" s="26"/>
      <c r="C7" s="26"/>
      <c r="D7" s="26"/>
      <c r="E7" s="26"/>
    </row>
    <row r="8" ht="20.1" customHeight="1" spans="1:5">
      <c r="A8" s="81"/>
      <c r="B8" s="82"/>
      <c r="C8" s="26"/>
      <c r="D8" s="26"/>
      <c r="E8" s="26"/>
    </row>
    <row r="9" ht="20.1" customHeight="1" spans="1:5">
      <c r="A9" s="81"/>
      <c r="B9" s="82"/>
      <c r="C9" s="26"/>
      <c r="D9" s="26"/>
      <c r="E9" s="26"/>
    </row>
    <row r="10" ht="20.1" customHeight="1" spans="1:5">
      <c r="A10" s="83"/>
      <c r="B10" s="84"/>
      <c r="C10" s="26"/>
      <c r="D10" s="17"/>
      <c r="E10" s="17"/>
    </row>
    <row r="11" ht="20.1" customHeight="1" spans="1:5">
      <c r="A11" s="83"/>
      <c r="B11" s="84"/>
      <c r="C11" s="26"/>
      <c r="D11" s="26"/>
      <c r="E11" s="26"/>
    </row>
    <row r="12" ht="20.1" customHeight="1" spans="1:5">
      <c r="A12" s="83"/>
      <c r="B12" s="84"/>
      <c r="C12" s="26"/>
      <c r="D12" s="26"/>
      <c r="E12" s="26"/>
    </row>
    <row r="13" ht="20.1" customHeight="1" spans="1:5">
      <c r="A13" s="83"/>
      <c r="B13" s="84"/>
      <c r="C13" s="26"/>
      <c r="D13" s="26"/>
      <c r="E13" s="26"/>
    </row>
    <row r="14" ht="20.1" customHeight="1" spans="1:5">
      <c r="A14" s="83"/>
      <c r="B14" s="84"/>
      <c r="C14" s="26"/>
      <c r="D14" s="26"/>
      <c r="E14" s="26"/>
    </row>
    <row r="15" ht="20.1" customHeight="1" spans="1:5">
      <c r="A15" s="83"/>
      <c r="B15" s="84"/>
      <c r="C15" s="26"/>
      <c r="D15" s="26"/>
      <c r="E15" s="26"/>
    </row>
    <row r="16" ht="20.1" customHeight="1" spans="1:5">
      <c r="A16" s="83"/>
      <c r="B16" s="84"/>
      <c r="C16" s="26"/>
      <c r="D16" s="26"/>
      <c r="E16" s="26"/>
    </row>
    <row r="17" ht="20.1" customHeight="1" spans="1:5">
      <c r="A17" s="26"/>
      <c r="B17" s="26"/>
      <c r="C17" s="26"/>
      <c r="D17" s="26"/>
      <c r="E17" s="26"/>
    </row>
    <row r="18" ht="20.1" customHeight="1" spans="1:5">
      <c r="A18" s="85"/>
      <c r="B18" s="86"/>
      <c r="C18" s="26"/>
      <c r="D18" s="26"/>
      <c r="E18" s="26"/>
    </row>
    <row r="19" ht="20.1" customHeight="1" spans="1:5">
      <c r="A19" s="87"/>
      <c r="B19" s="88"/>
      <c r="C19" s="26"/>
      <c r="D19" s="40"/>
      <c r="E19" s="19"/>
    </row>
    <row r="20" ht="20.25" customHeight="1" spans="1:5">
      <c r="A20" s="89" t="s">
        <v>455</v>
      </c>
      <c r="B20" s="89"/>
      <c r="C20" s="89"/>
      <c r="D20" s="89"/>
      <c r="E20" s="89"/>
    </row>
    <row r="21" ht="20.25" customHeight="1" spans="1:5">
      <c r="A21" s="90"/>
      <c r="B21" s="90"/>
      <c r="C21" s="90"/>
      <c r="D21" s="90"/>
      <c r="E21" s="90"/>
    </row>
    <row r="22" customHeight="1" spans="1:5">
      <c r="A22" s="3"/>
      <c r="B22" s="3"/>
      <c r="C22" s="3"/>
      <c r="E22" s="3"/>
    </row>
    <row r="23" customHeight="1" spans="1:5">
      <c r="A23" s="3"/>
      <c r="B23" s="3"/>
      <c r="C23" s="3"/>
      <c r="D23" s="3"/>
      <c r="E23" s="3"/>
    </row>
    <row r="24" customHeight="1" spans="1:5">
      <c r="A24" s="3"/>
      <c r="B24" s="3"/>
      <c r="C24" s="3"/>
      <c r="E24" s="3"/>
    </row>
    <row r="25" customHeight="1" spans="1:5">
      <c r="A25" s="3"/>
      <c r="B25" s="3"/>
      <c r="D25" s="3"/>
      <c r="E25" s="3"/>
    </row>
    <row r="26" customHeight="1" spans="1:5">
      <c r="A26" s="3"/>
      <c r="E26" s="3"/>
    </row>
  </sheetData>
  <mergeCells count="4">
    <mergeCell ref="C5:E5"/>
    <mergeCell ref="A5:A6"/>
    <mergeCell ref="B5:B6"/>
    <mergeCell ref="A20:E21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0"/>
  <sheetViews>
    <sheetView showGridLines="0" tabSelected="1" topLeftCell="A4" workbookViewId="0">
      <selection activeCell="A8" sqref="A8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456</v>
      </c>
      <c r="B1" s="43"/>
      <c r="C1" s="44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ht="33.75" customHeight="1" spans="1:251">
      <c r="A2" s="46" t="s">
        <v>457</v>
      </c>
      <c r="B2" s="47"/>
      <c r="C2" s="48"/>
      <c r="D2" s="47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customHeight="1" spans="1:251">
      <c r="A3" s="47"/>
      <c r="B3" s="47"/>
      <c r="C3" s="48"/>
      <c r="D3" s="47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ht="30.75" customHeight="1" spans="1:251">
      <c r="A4" s="10"/>
      <c r="B4" s="49"/>
      <c r="C4" s="50"/>
      <c r="D4" s="11" t="s">
        <v>313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26" t="s">
        <v>314</v>
      </c>
      <c r="B5" s="26"/>
      <c r="C5" s="26" t="s">
        <v>315</v>
      </c>
      <c r="D5" s="26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17" t="s">
        <v>316</v>
      </c>
      <c r="B6" s="51" t="s">
        <v>317</v>
      </c>
      <c r="C6" s="17" t="s">
        <v>316</v>
      </c>
      <c r="D6" s="17" t="s">
        <v>317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52" t="s">
        <v>458</v>
      </c>
      <c r="B7" s="53">
        <v>7937.27</v>
      </c>
      <c r="C7" s="54" t="s">
        <v>325</v>
      </c>
      <c r="D7" s="55">
        <v>7545.77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56" t="s">
        <v>459</v>
      </c>
      <c r="B8" s="19"/>
      <c r="C8" s="54" t="s">
        <v>327</v>
      </c>
      <c r="D8" s="57">
        <v>3798.05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58" t="s">
        <v>460</v>
      </c>
      <c r="B9" s="59"/>
      <c r="C9" s="54" t="s">
        <v>329</v>
      </c>
      <c r="D9" s="57">
        <v>66.96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60" t="s">
        <v>461</v>
      </c>
      <c r="B10" s="61"/>
      <c r="C10" s="54" t="s">
        <v>331</v>
      </c>
      <c r="D10" s="57">
        <v>100</v>
      </c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60" t="s">
        <v>462</v>
      </c>
      <c r="B11" s="61"/>
      <c r="C11" s="54" t="s">
        <v>332</v>
      </c>
      <c r="D11" s="57">
        <v>192.16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60" t="s">
        <v>463</v>
      </c>
      <c r="B12" s="19"/>
      <c r="C12" s="54" t="s">
        <v>333</v>
      </c>
      <c r="D12" s="57">
        <v>2696.2</v>
      </c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60"/>
      <c r="B13" s="19"/>
      <c r="C13" s="62"/>
      <c r="D13" s="57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60"/>
      <c r="B14" s="19"/>
      <c r="C14" s="62"/>
      <c r="D14" s="57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60"/>
      <c r="B15" s="19"/>
      <c r="C15" s="62"/>
      <c r="D15" s="57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60"/>
      <c r="B16" s="19"/>
      <c r="C16" s="62"/>
      <c r="D16" s="57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60"/>
      <c r="B17" s="19"/>
      <c r="C17" s="62"/>
      <c r="D17" s="57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60"/>
      <c r="B18" s="19"/>
      <c r="C18" s="62"/>
      <c r="D18" s="6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64"/>
      <c r="B19" s="65"/>
      <c r="C19" s="66"/>
      <c r="D19" s="67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68" t="s">
        <v>464</v>
      </c>
      <c r="B20" s="69">
        <f>SUM(B7:B12)</f>
        <v>7937.27</v>
      </c>
      <c r="C20" s="70" t="s">
        <v>465</v>
      </c>
      <c r="D20" s="67">
        <f>SUM(D7:D18)</f>
        <v>14399.14</v>
      </c>
      <c r="F20" s="3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60" t="s">
        <v>466</v>
      </c>
      <c r="B21" s="69"/>
      <c r="C21" s="71" t="s">
        <v>467</v>
      </c>
      <c r="D21" s="67"/>
      <c r="E21" s="3"/>
      <c r="F21" s="3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60" t="s">
        <v>468</v>
      </c>
      <c r="B22" s="19">
        <v>6461.87</v>
      </c>
      <c r="C22" s="62"/>
      <c r="D22" s="67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5">
      <c r="A23" s="72" t="s">
        <v>469</v>
      </c>
      <c r="B23" s="73">
        <f>B20+B21+B22</f>
        <v>14399.14</v>
      </c>
      <c r="C23" s="66" t="s">
        <v>470</v>
      </c>
      <c r="D23" s="67">
        <f>D20+D21</f>
        <v>14399.14</v>
      </c>
      <c r="E23" s="3"/>
    </row>
    <row r="30" customHeight="1" spans="3:3">
      <c r="C30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3"/>
  <sheetViews>
    <sheetView showGridLines="0" topLeftCell="A10" workbookViewId="0">
      <selection activeCell="F46" sqref="F46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471</v>
      </c>
      <c r="L1" s="41"/>
    </row>
    <row r="2" ht="40.5" customHeight="1" spans="1:12">
      <c r="A2" s="4" t="s">
        <v>472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ht="30.75" customHeight="1" spans="1:1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42" t="s">
        <v>313</v>
      </c>
    </row>
    <row r="5" ht="24" customHeight="1" spans="1:12">
      <c r="A5" s="26" t="s">
        <v>473</v>
      </c>
      <c r="B5" s="26"/>
      <c r="C5" s="30" t="s">
        <v>318</v>
      </c>
      <c r="D5" s="12" t="s">
        <v>468</v>
      </c>
      <c r="E5" s="12" t="s">
        <v>458</v>
      </c>
      <c r="F5" s="12" t="s">
        <v>459</v>
      </c>
      <c r="G5" s="12" t="s">
        <v>460</v>
      </c>
      <c r="H5" s="26" t="s">
        <v>461</v>
      </c>
      <c r="I5" s="26"/>
      <c r="J5" s="12" t="s">
        <v>462</v>
      </c>
      <c r="K5" s="12" t="s">
        <v>463</v>
      </c>
      <c r="L5" s="15" t="s">
        <v>466</v>
      </c>
    </row>
    <row r="6" ht="27" customHeight="1" spans="1:12">
      <c r="A6" s="31" t="s">
        <v>342</v>
      </c>
      <c r="B6" s="32" t="s">
        <v>343</v>
      </c>
      <c r="C6" s="13"/>
      <c r="D6" s="13"/>
      <c r="E6" s="13"/>
      <c r="F6" s="13"/>
      <c r="G6" s="13"/>
      <c r="H6" s="33" t="s">
        <v>474</v>
      </c>
      <c r="I6" s="33" t="s">
        <v>475</v>
      </c>
      <c r="J6" s="13"/>
      <c r="K6" s="13"/>
      <c r="L6" s="13"/>
    </row>
    <row r="7" ht="27" customHeight="1" spans="1:12">
      <c r="A7" s="34"/>
      <c r="B7" s="35" t="s">
        <v>318</v>
      </c>
      <c r="C7" s="12">
        <f>C8+C41+C51+C54+C57+C60</f>
        <v>14399.14</v>
      </c>
      <c r="D7" s="13">
        <f>D8+D41+D60</f>
        <v>6461.87</v>
      </c>
      <c r="E7" s="13">
        <f>E8+E41+E51+E54+E57</f>
        <v>7937.27</v>
      </c>
      <c r="F7" s="13"/>
      <c r="G7" s="36"/>
      <c r="H7" s="37"/>
      <c r="I7" s="37"/>
      <c r="J7" s="13"/>
      <c r="K7" s="36"/>
      <c r="L7" s="13"/>
    </row>
    <row r="8" ht="27" customHeight="1" spans="1:12">
      <c r="A8" s="16">
        <v>208</v>
      </c>
      <c r="B8" s="16" t="s">
        <v>325</v>
      </c>
      <c r="C8" s="12">
        <f t="shared" ref="C8:C20" si="0">SUM(D8:L8)</f>
        <v>7545.77</v>
      </c>
      <c r="D8" s="26">
        <f>D9+D20+D26+D31+D36</f>
        <v>508.9</v>
      </c>
      <c r="E8" s="12">
        <v>7036.87</v>
      </c>
      <c r="F8" s="13"/>
      <c r="G8" s="36"/>
      <c r="H8" s="37"/>
      <c r="I8" s="37"/>
      <c r="J8" s="13"/>
      <c r="K8" s="36"/>
      <c r="L8" s="13"/>
    </row>
    <row r="9" ht="27" customHeight="1" spans="1:12">
      <c r="A9" s="16">
        <v>20802</v>
      </c>
      <c r="B9" s="16" t="s">
        <v>347</v>
      </c>
      <c r="C9" s="12">
        <f t="shared" si="0"/>
        <v>1297.11</v>
      </c>
      <c r="D9" s="38">
        <v>20.29</v>
      </c>
      <c r="E9" s="12">
        <v>1276.82</v>
      </c>
      <c r="F9" s="13"/>
      <c r="G9" s="36"/>
      <c r="H9" s="37"/>
      <c r="I9" s="37"/>
      <c r="J9" s="13"/>
      <c r="K9" s="36"/>
      <c r="L9" s="13"/>
    </row>
    <row r="10" ht="27" customHeight="1" spans="1:12">
      <c r="A10" s="16">
        <v>2080201</v>
      </c>
      <c r="B10" s="16" t="s">
        <v>348</v>
      </c>
      <c r="C10" s="12">
        <f t="shared" si="0"/>
        <v>392.49</v>
      </c>
      <c r="D10" s="38"/>
      <c r="E10" s="12">
        <v>392.49</v>
      </c>
      <c r="F10" s="13"/>
      <c r="G10" s="36"/>
      <c r="H10" s="37"/>
      <c r="I10" s="37"/>
      <c r="J10" s="13"/>
      <c r="K10" s="36"/>
      <c r="L10" s="13"/>
    </row>
    <row r="11" ht="27" customHeight="1" spans="1:12">
      <c r="A11" s="16">
        <v>2080202</v>
      </c>
      <c r="B11" s="16" t="s">
        <v>349</v>
      </c>
      <c r="C11" s="12">
        <f t="shared" si="0"/>
        <v>209.17</v>
      </c>
      <c r="D11" s="38"/>
      <c r="E11" s="12">
        <v>209.17</v>
      </c>
      <c r="F11" s="13"/>
      <c r="G11" s="36"/>
      <c r="H11" s="37"/>
      <c r="I11" s="37"/>
      <c r="J11" s="13"/>
      <c r="K11" s="36"/>
      <c r="L11" s="13"/>
    </row>
    <row r="12" ht="27" customHeight="1" spans="1:12">
      <c r="A12" s="16">
        <v>2080206</v>
      </c>
      <c r="B12" s="16" t="s">
        <v>352</v>
      </c>
      <c r="C12" s="12">
        <f t="shared" si="0"/>
        <v>20</v>
      </c>
      <c r="D12" s="12"/>
      <c r="E12" s="12">
        <v>20</v>
      </c>
      <c r="F12" s="13"/>
      <c r="G12" s="36"/>
      <c r="H12" s="37"/>
      <c r="I12" s="37"/>
      <c r="J12" s="13"/>
      <c r="K12" s="36"/>
      <c r="L12" s="13"/>
    </row>
    <row r="13" ht="20.1" customHeight="1" spans="1:12">
      <c r="A13" s="16">
        <v>2080207</v>
      </c>
      <c r="B13" s="16" t="s">
        <v>353</v>
      </c>
      <c r="C13" s="12">
        <f t="shared" si="0"/>
        <v>50</v>
      </c>
      <c r="D13" s="12"/>
      <c r="E13" s="38">
        <v>50</v>
      </c>
      <c r="F13" s="19"/>
      <c r="G13" s="39"/>
      <c r="H13" s="40"/>
      <c r="I13" s="40"/>
      <c r="J13" s="19"/>
      <c r="K13" s="39"/>
      <c r="L13" s="19"/>
    </row>
    <row r="14" ht="21" customHeight="1" spans="1:12">
      <c r="A14" s="16">
        <v>2080208</v>
      </c>
      <c r="B14" s="16" t="s">
        <v>354</v>
      </c>
      <c r="C14" s="12">
        <f t="shared" si="0"/>
        <v>350</v>
      </c>
      <c r="D14" s="12"/>
      <c r="E14" s="38">
        <v>350</v>
      </c>
      <c r="F14" s="20"/>
      <c r="G14" s="20"/>
      <c r="H14" s="20"/>
      <c r="I14" s="20"/>
      <c r="J14" s="20"/>
      <c r="K14" s="20"/>
      <c r="L14" s="20"/>
    </row>
    <row r="15" customHeight="1" spans="1:12">
      <c r="A15" s="16">
        <v>2080299</v>
      </c>
      <c r="B15" s="16" t="s">
        <v>356</v>
      </c>
      <c r="C15" s="12">
        <f t="shared" si="0"/>
        <v>275.45</v>
      </c>
      <c r="D15" s="12">
        <v>20.29</v>
      </c>
      <c r="E15" s="38">
        <v>255.16</v>
      </c>
      <c r="F15" s="20"/>
      <c r="G15" s="20"/>
      <c r="H15" s="20"/>
      <c r="I15" s="20"/>
      <c r="J15" s="20"/>
      <c r="K15" s="20"/>
      <c r="L15" s="20"/>
    </row>
    <row r="16" customHeight="1" spans="1:12">
      <c r="A16" s="16">
        <v>20805</v>
      </c>
      <c r="B16" s="16" t="s">
        <v>357</v>
      </c>
      <c r="C16" s="12">
        <f t="shared" si="0"/>
        <v>283.5</v>
      </c>
      <c r="D16" s="12"/>
      <c r="E16" s="38">
        <v>283.5</v>
      </c>
      <c r="F16" s="20"/>
      <c r="G16" s="20"/>
      <c r="H16" s="20"/>
      <c r="I16" s="20"/>
      <c r="J16" s="20"/>
      <c r="K16" s="20"/>
      <c r="L16" s="20"/>
    </row>
    <row r="17" customHeight="1" spans="1:12">
      <c r="A17" s="16">
        <v>2080505</v>
      </c>
      <c r="B17" s="16" t="s">
        <v>360</v>
      </c>
      <c r="C17" s="12">
        <f t="shared" si="0"/>
        <v>105.75</v>
      </c>
      <c r="D17" s="12"/>
      <c r="E17" s="38">
        <v>105.75</v>
      </c>
      <c r="F17" s="21"/>
      <c r="G17" s="21"/>
      <c r="H17" s="21"/>
      <c r="I17" s="21"/>
      <c r="J17" s="20"/>
      <c r="K17" s="20"/>
      <c r="L17" s="21"/>
    </row>
    <row r="18" customHeight="1" spans="1:12">
      <c r="A18" s="16">
        <v>2080506</v>
      </c>
      <c r="B18" s="16" t="s">
        <v>361</v>
      </c>
      <c r="C18" s="12">
        <f t="shared" si="0"/>
        <v>42.3</v>
      </c>
      <c r="D18" s="12"/>
      <c r="E18" s="38">
        <v>42.3</v>
      </c>
      <c r="F18" s="21"/>
      <c r="G18" s="21"/>
      <c r="H18" s="21"/>
      <c r="I18" s="21"/>
      <c r="J18" s="21"/>
      <c r="K18" s="21"/>
      <c r="L18" s="21"/>
    </row>
    <row r="19" customHeight="1" spans="1:12">
      <c r="A19" s="16">
        <v>2080599</v>
      </c>
      <c r="B19" s="16" t="s">
        <v>362</v>
      </c>
      <c r="C19" s="12">
        <f t="shared" si="0"/>
        <v>135.45</v>
      </c>
      <c r="D19" s="12"/>
      <c r="E19" s="38">
        <v>135.45</v>
      </c>
      <c r="F19" s="21"/>
      <c r="G19" s="21"/>
      <c r="H19" s="21"/>
      <c r="I19" s="21"/>
      <c r="J19" s="21"/>
      <c r="K19" s="21"/>
      <c r="L19" s="21"/>
    </row>
    <row r="20" customHeight="1" spans="1:12">
      <c r="A20" s="16">
        <v>20808</v>
      </c>
      <c r="B20" s="16" t="s">
        <v>363</v>
      </c>
      <c r="C20" s="12">
        <f t="shared" si="0"/>
        <v>1384.31</v>
      </c>
      <c r="D20" s="12">
        <v>57.33</v>
      </c>
      <c r="E20" s="38">
        <v>1326.98</v>
      </c>
      <c r="F20" s="21"/>
      <c r="G20" s="21"/>
      <c r="H20" s="21"/>
      <c r="I20" s="21"/>
      <c r="J20" s="21"/>
      <c r="K20" s="21"/>
      <c r="L20" s="21"/>
    </row>
    <row r="21" customHeight="1" spans="1:12">
      <c r="A21" s="16">
        <v>2080802</v>
      </c>
      <c r="B21" s="16" t="s">
        <v>365</v>
      </c>
      <c r="C21" s="12">
        <f t="shared" ref="C21:C41" si="1">SUM(D21:L21)</f>
        <v>530</v>
      </c>
      <c r="D21" s="12"/>
      <c r="E21" s="38">
        <v>530</v>
      </c>
      <c r="F21" s="21"/>
      <c r="G21" s="21"/>
      <c r="H21" s="21"/>
      <c r="I21" s="21"/>
      <c r="J21" s="21"/>
      <c r="K21" s="21"/>
      <c r="L21" s="21"/>
    </row>
    <row r="22" customHeight="1" spans="1:12">
      <c r="A22" s="16">
        <v>2080803</v>
      </c>
      <c r="B22" s="16" t="s">
        <v>366</v>
      </c>
      <c r="C22" s="12">
        <f t="shared" si="1"/>
        <v>19.59</v>
      </c>
      <c r="D22" s="12"/>
      <c r="E22" s="38">
        <v>19.59</v>
      </c>
      <c r="F22" s="21"/>
      <c r="G22" s="21"/>
      <c r="H22" s="21"/>
      <c r="I22" s="21"/>
      <c r="J22" s="21"/>
      <c r="K22" s="21"/>
      <c r="L22" s="21"/>
    </row>
    <row r="23" customHeight="1" spans="1:12">
      <c r="A23" s="16">
        <v>2080804</v>
      </c>
      <c r="B23" s="16" t="s">
        <v>367</v>
      </c>
      <c r="C23" s="12">
        <f t="shared" si="1"/>
        <v>214.72</v>
      </c>
      <c r="D23" s="12">
        <v>57.33</v>
      </c>
      <c r="E23" s="38">
        <v>157.39</v>
      </c>
      <c r="F23" s="21"/>
      <c r="G23" s="21"/>
      <c r="H23" s="21"/>
      <c r="I23" s="21"/>
      <c r="J23" s="21"/>
      <c r="K23" s="21"/>
      <c r="L23" s="21"/>
    </row>
    <row r="24" customHeight="1" spans="1:12">
      <c r="A24" s="16">
        <v>2080805</v>
      </c>
      <c r="B24" s="16" t="s">
        <v>368</v>
      </c>
      <c r="C24" s="12">
        <f t="shared" si="1"/>
        <v>500</v>
      </c>
      <c r="D24" s="12"/>
      <c r="E24" s="38">
        <v>500</v>
      </c>
      <c r="F24" s="21"/>
      <c r="G24" s="21"/>
      <c r="H24" s="21"/>
      <c r="I24" s="21"/>
      <c r="J24" s="21"/>
      <c r="K24" s="21"/>
      <c r="L24" s="21"/>
    </row>
    <row r="25" customHeight="1" spans="1:12">
      <c r="A25" s="16">
        <v>2080899</v>
      </c>
      <c r="B25" s="16" t="s">
        <v>369</v>
      </c>
      <c r="C25" s="12">
        <f t="shared" si="1"/>
        <v>120</v>
      </c>
      <c r="D25" s="12"/>
      <c r="E25" s="38">
        <v>120</v>
      </c>
      <c r="F25" s="21"/>
      <c r="G25" s="21"/>
      <c r="H25" s="21"/>
      <c r="I25" s="21"/>
      <c r="J25" s="21"/>
      <c r="K25" s="21"/>
      <c r="L25" s="21"/>
    </row>
    <row r="26" customHeight="1" spans="1:12">
      <c r="A26" s="16">
        <v>20809</v>
      </c>
      <c r="B26" s="16" t="s">
        <v>370</v>
      </c>
      <c r="C26" s="12">
        <f t="shared" si="1"/>
        <v>2023.62</v>
      </c>
      <c r="D26" s="12">
        <v>320.9</v>
      </c>
      <c r="E26" s="38">
        <v>1702.72</v>
      </c>
      <c r="F26" s="21"/>
      <c r="G26" s="21"/>
      <c r="H26" s="21"/>
      <c r="I26" s="21"/>
      <c r="J26" s="21"/>
      <c r="K26" s="21"/>
      <c r="L26" s="21"/>
    </row>
    <row r="27" customHeight="1" spans="1:12">
      <c r="A27" s="16">
        <v>2080901</v>
      </c>
      <c r="B27" s="16" t="s">
        <v>371</v>
      </c>
      <c r="C27" s="12">
        <f t="shared" si="1"/>
        <v>1550</v>
      </c>
      <c r="D27" s="12"/>
      <c r="E27" s="38">
        <v>1550</v>
      </c>
      <c r="F27" s="21"/>
      <c r="G27" s="21"/>
      <c r="H27" s="21"/>
      <c r="I27" s="21"/>
      <c r="J27" s="21"/>
      <c r="K27" s="21"/>
      <c r="L27" s="21"/>
    </row>
    <row r="28" customHeight="1" spans="1:12">
      <c r="A28" s="16">
        <v>2080902</v>
      </c>
      <c r="B28" s="16" t="s">
        <v>372</v>
      </c>
      <c r="C28" s="12">
        <f t="shared" si="1"/>
        <v>12.55</v>
      </c>
      <c r="D28" s="12"/>
      <c r="E28" s="38">
        <v>12.55</v>
      </c>
      <c r="F28" s="21"/>
      <c r="G28" s="21"/>
      <c r="H28" s="21"/>
      <c r="I28" s="21"/>
      <c r="J28" s="21"/>
      <c r="K28" s="21"/>
      <c r="L28" s="21"/>
    </row>
    <row r="29" customHeight="1" spans="1:12">
      <c r="A29" s="16">
        <v>2080903</v>
      </c>
      <c r="B29" s="16" t="s">
        <v>373</v>
      </c>
      <c r="C29" s="12">
        <f t="shared" si="1"/>
        <v>421.07</v>
      </c>
      <c r="D29" s="12">
        <v>320.9</v>
      </c>
      <c r="E29" s="38">
        <v>100.17</v>
      </c>
      <c r="F29" s="21"/>
      <c r="G29" s="21"/>
      <c r="H29" s="21"/>
      <c r="I29" s="21"/>
      <c r="J29" s="21"/>
      <c r="K29" s="21"/>
      <c r="L29" s="21"/>
    </row>
    <row r="30" customHeight="1" spans="1:12">
      <c r="A30" s="16">
        <v>2080999</v>
      </c>
      <c r="B30" s="16" t="s">
        <v>374</v>
      </c>
      <c r="C30" s="12">
        <f t="shared" si="1"/>
        <v>40</v>
      </c>
      <c r="D30" s="12"/>
      <c r="E30" s="38">
        <v>40</v>
      </c>
      <c r="F30" s="21"/>
      <c r="G30" s="21"/>
      <c r="H30" s="21"/>
      <c r="I30" s="21"/>
      <c r="J30" s="21"/>
      <c r="K30" s="21"/>
      <c r="L30" s="21"/>
    </row>
    <row r="31" customHeight="1" spans="1:12">
      <c r="A31" s="16">
        <v>20810</v>
      </c>
      <c r="B31" s="16" t="s">
        <v>375</v>
      </c>
      <c r="C31" s="12">
        <f t="shared" si="1"/>
        <v>623.7</v>
      </c>
      <c r="D31" s="12">
        <v>60.38</v>
      </c>
      <c r="E31" s="38">
        <v>563.32</v>
      </c>
      <c r="F31" s="21"/>
      <c r="G31" s="21"/>
      <c r="H31" s="21"/>
      <c r="I31" s="21"/>
      <c r="J31" s="21"/>
      <c r="K31" s="21"/>
      <c r="L31" s="21"/>
    </row>
    <row r="32" customHeight="1" spans="1:12">
      <c r="A32" s="16">
        <v>2081001</v>
      </c>
      <c r="B32" s="16" t="s">
        <v>376</v>
      </c>
      <c r="C32" s="12">
        <f t="shared" si="1"/>
        <v>5</v>
      </c>
      <c r="D32" s="12"/>
      <c r="E32" s="38">
        <v>5</v>
      </c>
      <c r="F32" s="21"/>
      <c r="G32" s="21"/>
      <c r="H32" s="21"/>
      <c r="I32" s="21"/>
      <c r="J32" s="21"/>
      <c r="K32" s="21"/>
      <c r="L32" s="21"/>
    </row>
    <row r="33" customHeight="1" spans="1:12">
      <c r="A33" s="16">
        <v>2081002</v>
      </c>
      <c r="B33" s="16" t="s">
        <v>377</v>
      </c>
      <c r="C33" s="12">
        <f t="shared" si="1"/>
        <v>109.31</v>
      </c>
      <c r="D33" s="12"/>
      <c r="E33" s="38">
        <v>109.31</v>
      </c>
      <c r="F33" s="21"/>
      <c r="G33" s="21"/>
      <c r="H33" s="21"/>
      <c r="I33" s="21"/>
      <c r="J33" s="21"/>
      <c r="K33" s="21"/>
      <c r="L33" s="21"/>
    </row>
    <row r="34" customHeight="1" spans="1:12">
      <c r="A34" s="16">
        <v>2081004</v>
      </c>
      <c r="B34" s="16" t="s">
        <v>378</v>
      </c>
      <c r="C34" s="12">
        <f t="shared" si="1"/>
        <v>467.37</v>
      </c>
      <c r="D34" s="12">
        <v>58.88</v>
      </c>
      <c r="E34" s="38">
        <v>408.49</v>
      </c>
      <c r="F34" s="21"/>
      <c r="G34" s="21"/>
      <c r="H34" s="21"/>
      <c r="I34" s="21"/>
      <c r="J34" s="21"/>
      <c r="K34" s="21"/>
      <c r="L34" s="21"/>
    </row>
    <row r="35" customHeight="1" spans="1:12">
      <c r="A35" s="16">
        <v>2081005</v>
      </c>
      <c r="B35" s="16" t="s">
        <v>379</v>
      </c>
      <c r="C35" s="12">
        <f t="shared" si="1"/>
        <v>42.02</v>
      </c>
      <c r="D35" s="12">
        <v>1.5</v>
      </c>
      <c r="E35" s="38">
        <v>40.52</v>
      </c>
      <c r="F35" s="21"/>
      <c r="G35" s="21"/>
      <c r="H35" s="21"/>
      <c r="I35" s="21"/>
      <c r="J35" s="21"/>
      <c r="K35" s="21"/>
      <c r="L35" s="21"/>
    </row>
    <row r="36" customHeight="1" spans="1:12">
      <c r="A36" s="16">
        <v>20820</v>
      </c>
      <c r="B36" s="16" t="s">
        <v>382</v>
      </c>
      <c r="C36" s="12">
        <f t="shared" si="1"/>
        <v>536.53</v>
      </c>
      <c r="D36" s="12">
        <v>50</v>
      </c>
      <c r="E36" s="38">
        <v>486.53</v>
      </c>
      <c r="F36" s="21"/>
      <c r="G36" s="21"/>
      <c r="H36" s="21"/>
      <c r="I36" s="21"/>
      <c r="J36" s="21"/>
      <c r="K36" s="21"/>
      <c r="L36" s="21"/>
    </row>
    <row r="37" customHeight="1" spans="1:12">
      <c r="A37" s="16">
        <v>2082001</v>
      </c>
      <c r="B37" s="16" t="s">
        <v>383</v>
      </c>
      <c r="C37" s="12">
        <f t="shared" si="1"/>
        <v>285</v>
      </c>
      <c r="D37" s="12"/>
      <c r="E37" s="38">
        <v>285</v>
      </c>
      <c r="F37" s="21"/>
      <c r="G37" s="21"/>
      <c r="H37" s="21"/>
      <c r="I37" s="21"/>
      <c r="J37" s="21"/>
      <c r="K37" s="21"/>
      <c r="L37" s="21"/>
    </row>
    <row r="38" customHeight="1" spans="1:12">
      <c r="A38" s="16">
        <v>2082002</v>
      </c>
      <c r="B38" s="16" t="s">
        <v>384</v>
      </c>
      <c r="C38" s="12">
        <f t="shared" si="1"/>
        <v>251.53</v>
      </c>
      <c r="D38" s="12">
        <v>50</v>
      </c>
      <c r="E38" s="38">
        <v>201.53</v>
      </c>
      <c r="F38" s="21"/>
      <c r="G38" s="21"/>
      <c r="H38" s="21"/>
      <c r="I38" s="21"/>
      <c r="J38" s="21"/>
      <c r="K38" s="21"/>
      <c r="L38" s="21"/>
    </row>
    <row r="39" customHeight="1" spans="1:12">
      <c r="A39" s="16">
        <v>20825</v>
      </c>
      <c r="B39" s="16" t="s">
        <v>385</v>
      </c>
      <c r="C39" s="12">
        <f t="shared" si="1"/>
        <v>1397</v>
      </c>
      <c r="D39" s="12"/>
      <c r="E39" s="38">
        <v>1397</v>
      </c>
      <c r="F39" s="21"/>
      <c r="G39" s="21"/>
      <c r="H39" s="21"/>
      <c r="I39" s="21"/>
      <c r="J39" s="21"/>
      <c r="K39" s="21"/>
      <c r="L39" s="21"/>
    </row>
    <row r="40" customHeight="1" spans="1:12">
      <c r="A40" s="16">
        <v>2082502</v>
      </c>
      <c r="B40" s="16" t="s">
        <v>386</v>
      </c>
      <c r="C40" s="12">
        <f t="shared" ref="C40:C63" si="2">SUM(D40:L40)</f>
        <v>1397</v>
      </c>
      <c r="D40" s="12"/>
      <c r="E40" s="38">
        <v>1397</v>
      </c>
      <c r="F40" s="21"/>
      <c r="G40" s="21"/>
      <c r="H40" s="21"/>
      <c r="I40" s="21"/>
      <c r="J40" s="21"/>
      <c r="K40" s="21"/>
      <c r="L40" s="21"/>
    </row>
    <row r="41" customHeight="1" spans="1:12">
      <c r="A41" s="16">
        <v>210</v>
      </c>
      <c r="B41" s="16" t="s">
        <v>327</v>
      </c>
      <c r="C41" s="12">
        <f t="shared" si="2"/>
        <v>3798.05</v>
      </c>
      <c r="D41" s="12">
        <v>3256.77</v>
      </c>
      <c r="E41" s="38">
        <v>541.28</v>
      </c>
      <c r="F41" s="21"/>
      <c r="G41" s="21"/>
      <c r="H41" s="21"/>
      <c r="I41" s="21"/>
      <c r="J41" s="21"/>
      <c r="K41" s="21"/>
      <c r="L41" s="21"/>
    </row>
    <row r="42" customHeight="1" spans="1:12">
      <c r="A42" s="16">
        <v>21011</v>
      </c>
      <c r="B42" s="16" t="s">
        <v>387</v>
      </c>
      <c r="C42" s="12">
        <f t="shared" si="2"/>
        <v>61.28</v>
      </c>
      <c r="D42" s="12"/>
      <c r="E42" s="38">
        <v>61.28</v>
      </c>
      <c r="F42" s="21"/>
      <c r="G42" s="21"/>
      <c r="H42" s="21"/>
      <c r="I42" s="21"/>
      <c r="J42" s="21"/>
      <c r="K42" s="21"/>
      <c r="L42" s="21"/>
    </row>
    <row r="43" customHeight="1" spans="1:12">
      <c r="A43" s="16">
        <v>2101101</v>
      </c>
      <c r="B43" s="16" t="s">
        <v>388</v>
      </c>
      <c r="C43" s="12">
        <f t="shared" si="2"/>
        <v>38.15</v>
      </c>
      <c r="D43" s="12"/>
      <c r="E43" s="38">
        <v>38.15</v>
      </c>
      <c r="F43" s="21"/>
      <c r="G43" s="21"/>
      <c r="H43" s="21"/>
      <c r="I43" s="21"/>
      <c r="J43" s="21"/>
      <c r="K43" s="21"/>
      <c r="L43" s="21"/>
    </row>
    <row r="44" customHeight="1" spans="1:12">
      <c r="A44" s="16">
        <v>2101102</v>
      </c>
      <c r="B44" s="16" t="s">
        <v>389</v>
      </c>
      <c r="C44" s="12">
        <f t="shared" si="2"/>
        <v>14.33</v>
      </c>
      <c r="D44" s="12"/>
      <c r="E44" s="38">
        <v>14.33</v>
      </c>
      <c r="F44" s="21"/>
      <c r="G44" s="21"/>
      <c r="H44" s="21"/>
      <c r="I44" s="21"/>
      <c r="J44" s="21"/>
      <c r="K44" s="21"/>
      <c r="L44" s="21"/>
    </row>
    <row r="45" customHeight="1" spans="1:12">
      <c r="A45" s="16">
        <v>2101103</v>
      </c>
      <c r="B45" s="16" t="s">
        <v>390</v>
      </c>
      <c r="C45" s="12">
        <f t="shared" si="2"/>
        <v>7.52</v>
      </c>
      <c r="D45" s="12"/>
      <c r="E45" s="38">
        <v>7.52</v>
      </c>
      <c r="F45" s="21"/>
      <c r="G45" s="21"/>
      <c r="H45" s="21"/>
      <c r="I45" s="21"/>
      <c r="J45" s="21"/>
      <c r="K45" s="21"/>
      <c r="L45" s="21"/>
    </row>
    <row r="46" customHeight="1" spans="1:12">
      <c r="A46" s="16">
        <v>2101199</v>
      </c>
      <c r="B46" s="16" t="s">
        <v>391</v>
      </c>
      <c r="C46" s="12">
        <f t="shared" si="2"/>
        <v>1.28</v>
      </c>
      <c r="D46" s="12"/>
      <c r="E46" s="38">
        <v>1.28</v>
      </c>
      <c r="F46" s="21"/>
      <c r="G46" s="21"/>
      <c r="H46" s="21"/>
      <c r="I46" s="21"/>
      <c r="J46" s="21"/>
      <c r="K46" s="21"/>
      <c r="L46" s="21"/>
    </row>
    <row r="47" customHeight="1" spans="1:12">
      <c r="A47" s="16">
        <v>21013</v>
      </c>
      <c r="B47" s="16" t="s">
        <v>392</v>
      </c>
      <c r="C47" s="12">
        <f t="shared" si="2"/>
        <v>3356.77</v>
      </c>
      <c r="D47" s="12">
        <v>3256.77</v>
      </c>
      <c r="E47" s="38">
        <v>100</v>
      </c>
      <c r="F47" s="21"/>
      <c r="G47" s="21"/>
      <c r="H47" s="21"/>
      <c r="I47" s="21"/>
      <c r="J47" s="21"/>
      <c r="K47" s="21"/>
      <c r="L47" s="21"/>
    </row>
    <row r="48" customHeight="1" spans="1:12">
      <c r="A48" s="16">
        <v>2101301</v>
      </c>
      <c r="B48" s="16" t="s">
        <v>393</v>
      </c>
      <c r="C48" s="12">
        <f t="shared" si="2"/>
        <v>3356.77</v>
      </c>
      <c r="D48" s="12">
        <v>3256.77</v>
      </c>
      <c r="E48" s="38">
        <v>100</v>
      </c>
      <c r="F48" s="21"/>
      <c r="G48" s="21"/>
      <c r="H48" s="21"/>
      <c r="I48" s="21"/>
      <c r="J48" s="21"/>
      <c r="K48" s="21"/>
      <c r="L48" s="21"/>
    </row>
    <row r="49" customHeight="1" spans="1:12">
      <c r="A49" s="16">
        <v>21014</v>
      </c>
      <c r="B49" s="16" t="s">
        <v>394</v>
      </c>
      <c r="C49" s="12">
        <f t="shared" si="2"/>
        <v>380</v>
      </c>
      <c r="D49" s="12"/>
      <c r="E49" s="38">
        <v>380</v>
      </c>
      <c r="F49" s="21"/>
      <c r="G49" s="21"/>
      <c r="H49" s="21"/>
      <c r="I49" s="21"/>
      <c r="J49" s="21"/>
      <c r="K49" s="21"/>
      <c r="L49" s="21"/>
    </row>
    <row r="50" customHeight="1" spans="1:12">
      <c r="A50" s="16">
        <v>2101401</v>
      </c>
      <c r="B50" s="16" t="s">
        <v>395</v>
      </c>
      <c r="C50" s="12">
        <f t="shared" si="2"/>
        <v>380</v>
      </c>
      <c r="D50" s="12"/>
      <c r="E50" s="38">
        <v>380</v>
      </c>
      <c r="F50" s="21"/>
      <c r="G50" s="21"/>
      <c r="H50" s="21"/>
      <c r="I50" s="21"/>
      <c r="J50" s="21"/>
      <c r="K50" s="21"/>
      <c r="L50" s="21"/>
    </row>
    <row r="51" customHeight="1" spans="1:12">
      <c r="A51" s="16">
        <v>221</v>
      </c>
      <c r="B51" s="16" t="s">
        <v>329</v>
      </c>
      <c r="C51" s="12">
        <f t="shared" si="2"/>
        <v>66.96</v>
      </c>
      <c r="D51" s="12"/>
      <c r="E51" s="38">
        <v>66.96</v>
      </c>
      <c r="F51" s="21"/>
      <c r="G51" s="21"/>
      <c r="H51" s="21"/>
      <c r="I51" s="21"/>
      <c r="J51" s="21"/>
      <c r="K51" s="21"/>
      <c r="L51" s="21"/>
    </row>
    <row r="52" customHeight="1" spans="1:12">
      <c r="A52" s="16">
        <v>22102</v>
      </c>
      <c r="B52" s="16" t="s">
        <v>396</v>
      </c>
      <c r="C52" s="12">
        <f t="shared" si="2"/>
        <v>66.96</v>
      </c>
      <c r="D52" s="12"/>
      <c r="E52" s="38">
        <v>66.96</v>
      </c>
      <c r="F52" s="21"/>
      <c r="G52" s="21"/>
      <c r="H52" s="21"/>
      <c r="I52" s="21"/>
      <c r="J52" s="21"/>
      <c r="K52" s="21"/>
      <c r="L52" s="21"/>
    </row>
    <row r="53" customHeight="1" spans="1:12">
      <c r="A53" s="16">
        <v>2210201</v>
      </c>
      <c r="B53" s="16" t="s">
        <v>397</v>
      </c>
      <c r="C53" s="12">
        <f t="shared" si="2"/>
        <v>66.96</v>
      </c>
      <c r="D53" s="12"/>
      <c r="E53" s="38">
        <v>66.96</v>
      </c>
      <c r="F53" s="21"/>
      <c r="G53" s="21"/>
      <c r="H53" s="21"/>
      <c r="I53" s="21"/>
      <c r="J53" s="21"/>
      <c r="K53" s="21"/>
      <c r="L53" s="21"/>
    </row>
    <row r="54" customHeight="1" spans="1:12">
      <c r="A54" s="16">
        <v>222</v>
      </c>
      <c r="B54" s="16" t="s">
        <v>331</v>
      </c>
      <c r="C54" s="12">
        <f t="shared" si="2"/>
        <v>100</v>
      </c>
      <c r="D54" s="12"/>
      <c r="E54" s="38">
        <v>100</v>
      </c>
      <c r="F54" s="21"/>
      <c r="G54" s="21"/>
      <c r="H54" s="21"/>
      <c r="I54" s="21"/>
      <c r="J54" s="21"/>
      <c r="K54" s="21"/>
      <c r="L54" s="21"/>
    </row>
    <row r="55" customHeight="1" spans="1:12">
      <c r="A55" s="16">
        <v>22202</v>
      </c>
      <c r="B55" s="16" t="s">
        <v>398</v>
      </c>
      <c r="C55" s="12">
        <f t="shared" si="2"/>
        <v>100</v>
      </c>
      <c r="D55" s="12"/>
      <c r="E55" s="38">
        <v>100</v>
      </c>
      <c r="F55" s="21"/>
      <c r="G55" s="21"/>
      <c r="H55" s="21"/>
      <c r="I55" s="21"/>
      <c r="J55" s="21"/>
      <c r="K55" s="21"/>
      <c r="L55" s="21"/>
    </row>
    <row r="56" customHeight="1" spans="1:12">
      <c r="A56" s="16">
        <v>2220201</v>
      </c>
      <c r="B56" s="16" t="s">
        <v>399</v>
      </c>
      <c r="C56" s="12">
        <f t="shared" si="2"/>
        <v>100</v>
      </c>
      <c r="D56" s="12"/>
      <c r="E56" s="38">
        <v>100</v>
      </c>
      <c r="F56" s="21"/>
      <c r="G56" s="21"/>
      <c r="H56" s="21"/>
      <c r="I56" s="21"/>
      <c r="J56" s="21"/>
      <c r="K56" s="21"/>
      <c r="L56" s="21"/>
    </row>
    <row r="57" customHeight="1" spans="1:12">
      <c r="A57" s="16">
        <v>224</v>
      </c>
      <c r="B57" s="16" t="s">
        <v>332</v>
      </c>
      <c r="C57" s="12">
        <f t="shared" si="2"/>
        <v>192.16</v>
      </c>
      <c r="D57" s="12"/>
      <c r="E57" s="38">
        <v>192.16</v>
      </c>
      <c r="F57" s="21"/>
      <c r="G57" s="21"/>
      <c r="H57" s="21"/>
      <c r="I57" s="21"/>
      <c r="J57" s="21"/>
      <c r="K57" s="21"/>
      <c r="L57" s="21"/>
    </row>
    <row r="58" customHeight="1" spans="1:12">
      <c r="A58" s="16">
        <v>22407</v>
      </c>
      <c r="B58" s="16" t="s">
        <v>400</v>
      </c>
      <c r="C58" s="12">
        <f t="shared" si="2"/>
        <v>192.16</v>
      </c>
      <c r="D58" s="12"/>
      <c r="E58" s="38">
        <v>192.16</v>
      </c>
      <c r="F58" s="21"/>
      <c r="G58" s="21"/>
      <c r="H58" s="21"/>
      <c r="I58" s="21"/>
      <c r="J58" s="21"/>
      <c r="K58" s="21"/>
      <c r="L58" s="21"/>
    </row>
    <row r="59" customHeight="1" spans="1:12">
      <c r="A59" s="16">
        <v>2240702</v>
      </c>
      <c r="B59" s="16" t="s">
        <v>401</v>
      </c>
      <c r="C59" s="12">
        <f t="shared" si="2"/>
        <v>192.16</v>
      </c>
      <c r="D59" s="12"/>
      <c r="E59" s="38">
        <v>192.16</v>
      </c>
      <c r="F59" s="21"/>
      <c r="G59" s="21"/>
      <c r="H59" s="21"/>
      <c r="I59" s="21"/>
      <c r="J59" s="21"/>
      <c r="K59" s="21"/>
      <c r="L59" s="21"/>
    </row>
    <row r="60" customHeight="1" spans="1:12">
      <c r="A60" s="16">
        <v>229</v>
      </c>
      <c r="B60" s="16" t="s">
        <v>333</v>
      </c>
      <c r="C60" s="12">
        <f t="shared" si="2"/>
        <v>2696.2</v>
      </c>
      <c r="D60" s="12">
        <v>2696.2</v>
      </c>
      <c r="E60" s="38"/>
      <c r="F60" s="21"/>
      <c r="G60" s="21"/>
      <c r="H60" s="21"/>
      <c r="I60" s="21"/>
      <c r="J60" s="21"/>
      <c r="K60" s="21"/>
      <c r="L60" s="21"/>
    </row>
    <row r="61" customHeight="1" spans="1:12">
      <c r="A61" s="16">
        <v>22960</v>
      </c>
      <c r="B61" s="16" t="s">
        <v>476</v>
      </c>
      <c r="C61" s="12">
        <f t="shared" si="2"/>
        <v>2696.2</v>
      </c>
      <c r="D61" s="12">
        <v>2696.2</v>
      </c>
      <c r="E61" s="38"/>
      <c r="F61" s="21"/>
      <c r="G61" s="21"/>
      <c r="H61" s="21"/>
      <c r="I61" s="21"/>
      <c r="J61" s="21"/>
      <c r="K61" s="21"/>
      <c r="L61" s="21"/>
    </row>
    <row r="62" customHeight="1" spans="1:12">
      <c r="A62" s="16">
        <v>2296002</v>
      </c>
      <c r="B62" s="16" t="s">
        <v>477</v>
      </c>
      <c r="C62" s="12">
        <f t="shared" si="2"/>
        <v>2340.2</v>
      </c>
      <c r="D62" s="12">
        <v>2340.2</v>
      </c>
      <c r="E62" s="38"/>
      <c r="F62" s="21"/>
      <c r="G62" s="21"/>
      <c r="H62" s="21"/>
      <c r="I62" s="21"/>
      <c r="J62" s="21"/>
      <c r="K62" s="21"/>
      <c r="L62" s="21"/>
    </row>
    <row r="63" customHeight="1" spans="1:12">
      <c r="A63" s="16">
        <v>2296099</v>
      </c>
      <c r="B63" s="16" t="s">
        <v>478</v>
      </c>
      <c r="C63" s="12">
        <f t="shared" si="2"/>
        <v>356</v>
      </c>
      <c r="D63" s="12">
        <v>356</v>
      </c>
      <c r="E63" s="38"/>
      <c r="F63" s="21"/>
      <c r="G63" s="21"/>
      <c r="H63" s="21"/>
      <c r="I63" s="21"/>
      <c r="J63" s="21"/>
      <c r="K63" s="21"/>
      <c r="L63" s="2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showGridLines="0" workbookViewId="0">
      <selection activeCell="G8" sqref="G8"/>
    </sheetView>
  </sheetViews>
  <sheetFormatPr defaultColWidth="6.875" defaultRowHeight="12.75" customHeight="1"/>
  <cols>
    <col min="1" max="1" width="17.125" style="1" customWidth="1"/>
    <col min="2" max="2" width="40.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479</v>
      </c>
      <c r="B1" s="3"/>
    </row>
    <row r="2" ht="27" spans="1:8">
      <c r="A2" s="4" t="s">
        <v>480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481</v>
      </c>
      <c r="B5" s="12" t="s">
        <v>482</v>
      </c>
      <c r="C5" s="12" t="s">
        <v>318</v>
      </c>
      <c r="D5" s="13" t="s">
        <v>345</v>
      </c>
      <c r="E5" s="12" t="s">
        <v>346</v>
      </c>
      <c r="F5" s="12" t="s">
        <v>483</v>
      </c>
      <c r="G5" s="12" t="s">
        <v>484</v>
      </c>
      <c r="H5" s="12" t="s">
        <v>485</v>
      </c>
    </row>
    <row r="6" ht="29.25" customHeight="1" spans="1:8">
      <c r="A6" s="12"/>
      <c r="B6" s="12" t="s">
        <v>318</v>
      </c>
      <c r="C6" s="14">
        <f>C7+C41+C51+C54+C57+C60</f>
        <v>14399.14</v>
      </c>
      <c r="D6" s="12">
        <f>D7+D41+D51</f>
        <v>1587.16</v>
      </c>
      <c r="E6" s="12">
        <f>E7+E41+E51+E54+E57+E60</f>
        <v>12811.98</v>
      </c>
      <c r="F6" s="15"/>
      <c r="G6" s="15"/>
      <c r="H6" s="15"/>
    </row>
    <row r="7" ht="29.25" customHeight="1" spans="1:8">
      <c r="A7" s="16">
        <v>208</v>
      </c>
      <c r="B7" s="16" t="s">
        <v>325</v>
      </c>
      <c r="C7" s="14">
        <f>D7+E7</f>
        <v>7545.77</v>
      </c>
      <c r="D7" s="17">
        <f>D8+D15+D19+D26+D31+D36+D39</f>
        <v>1458.92</v>
      </c>
      <c r="E7" s="17">
        <f>E8+E15+E19+E26+E31+E36+E39</f>
        <v>6086.85</v>
      </c>
      <c r="F7" s="15"/>
      <c r="G7" s="15"/>
      <c r="H7" s="15"/>
    </row>
    <row r="8" ht="29.25" customHeight="1" spans="1:8">
      <c r="A8" s="16">
        <v>20802</v>
      </c>
      <c r="B8" s="16" t="s">
        <v>347</v>
      </c>
      <c r="C8" s="14">
        <f t="shared" ref="C8:C39" si="0">D8+E8</f>
        <v>1297.11</v>
      </c>
      <c r="D8" s="17">
        <v>607.94</v>
      </c>
      <c r="E8" s="18">
        <v>689.17</v>
      </c>
      <c r="F8" s="15"/>
      <c r="G8" s="15"/>
      <c r="H8" s="15"/>
    </row>
    <row r="9" ht="29.25" customHeight="1" spans="1:8">
      <c r="A9" s="16">
        <v>2080201</v>
      </c>
      <c r="B9" s="16" t="s">
        <v>348</v>
      </c>
      <c r="C9" s="14">
        <f t="shared" si="0"/>
        <v>392.49</v>
      </c>
      <c r="D9" s="17">
        <v>392.49</v>
      </c>
      <c r="E9" s="18"/>
      <c r="F9" s="15"/>
      <c r="G9" s="15"/>
      <c r="H9" s="15"/>
    </row>
    <row r="10" ht="29.25" customHeight="1" spans="1:8">
      <c r="A10" s="16">
        <v>2080202</v>
      </c>
      <c r="B10" s="16" t="s">
        <v>349</v>
      </c>
      <c r="C10" s="14">
        <f t="shared" si="0"/>
        <v>209.17</v>
      </c>
      <c r="D10" s="17"/>
      <c r="E10" s="18">
        <v>209.17</v>
      </c>
      <c r="F10" s="15"/>
      <c r="G10" s="15"/>
      <c r="H10" s="15"/>
    </row>
    <row r="11" ht="27" customHeight="1" spans="1:8">
      <c r="A11" s="16">
        <v>2080206</v>
      </c>
      <c r="B11" s="16" t="s">
        <v>352</v>
      </c>
      <c r="C11" s="14">
        <f t="shared" si="0"/>
        <v>20</v>
      </c>
      <c r="D11" s="17"/>
      <c r="E11" s="18">
        <v>20</v>
      </c>
      <c r="F11" s="19"/>
      <c r="G11" s="19"/>
      <c r="H11" s="19"/>
    </row>
    <row r="12" ht="27" customHeight="1" spans="1:8">
      <c r="A12" s="16">
        <v>2080207</v>
      </c>
      <c r="B12" s="16" t="s">
        <v>353</v>
      </c>
      <c r="C12" s="14">
        <f t="shared" si="0"/>
        <v>50</v>
      </c>
      <c r="D12" s="17"/>
      <c r="E12" s="18">
        <v>50</v>
      </c>
      <c r="F12" s="19"/>
      <c r="G12" s="19"/>
      <c r="H12" s="19"/>
    </row>
    <row r="13" ht="27" customHeight="1" spans="1:8">
      <c r="A13" s="16">
        <v>2080208</v>
      </c>
      <c r="B13" s="16" t="s">
        <v>354</v>
      </c>
      <c r="C13" s="14">
        <f t="shared" si="0"/>
        <v>350</v>
      </c>
      <c r="D13" s="17"/>
      <c r="E13" s="18">
        <v>350</v>
      </c>
      <c r="F13" s="19"/>
      <c r="G13" s="19"/>
      <c r="H13" s="19"/>
    </row>
    <row r="14" ht="27" customHeight="1" spans="1:8">
      <c r="A14" s="16">
        <v>2080299</v>
      </c>
      <c r="B14" s="16" t="s">
        <v>356</v>
      </c>
      <c r="C14" s="14">
        <f t="shared" si="0"/>
        <v>275.45</v>
      </c>
      <c r="D14" s="17">
        <v>215.45</v>
      </c>
      <c r="E14" s="18">
        <v>60</v>
      </c>
      <c r="F14" s="19"/>
      <c r="G14" s="19"/>
      <c r="H14" s="19"/>
    </row>
    <row r="15" ht="27" customHeight="1" spans="1:8">
      <c r="A15" s="16">
        <v>20805</v>
      </c>
      <c r="B15" s="16" t="s">
        <v>357</v>
      </c>
      <c r="C15" s="14">
        <f t="shared" si="0"/>
        <v>283.5</v>
      </c>
      <c r="D15" s="17">
        <v>283.5</v>
      </c>
      <c r="E15" s="18"/>
      <c r="F15" s="19"/>
      <c r="G15" s="19"/>
      <c r="H15" s="19"/>
    </row>
    <row r="16" ht="27" customHeight="1" spans="1:8">
      <c r="A16" s="16">
        <v>2080505</v>
      </c>
      <c r="B16" s="16" t="s">
        <v>360</v>
      </c>
      <c r="C16" s="14">
        <f t="shared" si="0"/>
        <v>105.75</v>
      </c>
      <c r="D16" s="17">
        <v>105.75</v>
      </c>
      <c r="E16" s="18"/>
      <c r="F16" s="19"/>
      <c r="G16" s="19"/>
      <c r="H16" s="19"/>
    </row>
    <row r="17" ht="18.75" customHeight="1" spans="1:8">
      <c r="A17" s="16">
        <v>2080506</v>
      </c>
      <c r="B17" s="16" t="s">
        <v>361</v>
      </c>
      <c r="C17" s="14">
        <f t="shared" si="0"/>
        <v>42.3</v>
      </c>
      <c r="D17" s="17">
        <v>42.3</v>
      </c>
      <c r="E17" s="18"/>
      <c r="F17" s="20"/>
      <c r="G17" s="20"/>
      <c r="H17" s="20"/>
    </row>
    <row r="18" ht="18.75" customHeight="1" spans="1:8">
      <c r="A18" s="16">
        <v>2080599</v>
      </c>
      <c r="B18" s="16" t="s">
        <v>362</v>
      </c>
      <c r="C18" s="14">
        <f t="shared" si="0"/>
        <v>135.45</v>
      </c>
      <c r="D18" s="17">
        <v>135.45</v>
      </c>
      <c r="E18" s="18"/>
      <c r="F18" s="20"/>
      <c r="G18" s="20"/>
      <c r="H18" s="20"/>
    </row>
    <row r="19" customHeight="1" spans="1:8">
      <c r="A19" s="16">
        <v>20808</v>
      </c>
      <c r="B19" s="16" t="s">
        <v>363</v>
      </c>
      <c r="C19" s="14">
        <f t="shared" si="0"/>
        <v>1384.31</v>
      </c>
      <c r="D19" s="17">
        <v>70.86</v>
      </c>
      <c r="E19" s="18">
        <v>1313.45</v>
      </c>
      <c r="F19" s="20"/>
      <c r="G19" s="20"/>
      <c r="H19" s="20"/>
    </row>
    <row r="20" customHeight="1" spans="1:9">
      <c r="A20" s="16">
        <v>2080801</v>
      </c>
      <c r="B20" s="16" t="s">
        <v>364</v>
      </c>
      <c r="C20" s="14">
        <f t="shared" si="0"/>
        <v>0</v>
      </c>
      <c r="D20" s="17"/>
      <c r="E20" s="18"/>
      <c r="F20" s="20"/>
      <c r="G20" s="20"/>
      <c r="H20" s="20"/>
      <c r="I20" s="3"/>
    </row>
    <row r="21" customHeight="1" spans="1:8">
      <c r="A21" s="16">
        <v>2080802</v>
      </c>
      <c r="B21" s="16" t="s">
        <v>365</v>
      </c>
      <c r="C21" s="14">
        <f t="shared" si="0"/>
        <v>530</v>
      </c>
      <c r="D21" s="17"/>
      <c r="E21" s="18">
        <v>530</v>
      </c>
      <c r="F21" s="20"/>
      <c r="G21" s="20"/>
      <c r="H21" s="20"/>
    </row>
    <row r="22" customHeight="1" spans="1:8">
      <c r="A22" s="16">
        <v>2080803</v>
      </c>
      <c r="B22" s="16" t="s">
        <v>366</v>
      </c>
      <c r="C22" s="14">
        <f t="shared" si="0"/>
        <v>19.59</v>
      </c>
      <c r="D22" s="17"/>
      <c r="E22" s="18">
        <v>19.59</v>
      </c>
      <c r="F22" s="20"/>
      <c r="G22" s="20"/>
      <c r="H22" s="21"/>
    </row>
    <row r="23" customHeight="1" spans="1:9">
      <c r="A23" s="16">
        <v>2080804</v>
      </c>
      <c r="B23" s="16" t="s">
        <v>367</v>
      </c>
      <c r="C23" s="14">
        <f t="shared" si="0"/>
        <v>214.72</v>
      </c>
      <c r="D23" s="17">
        <v>70.86</v>
      </c>
      <c r="E23" s="18">
        <v>143.86</v>
      </c>
      <c r="F23" s="20"/>
      <c r="G23" s="20"/>
      <c r="H23" s="21"/>
      <c r="I23" s="3"/>
    </row>
    <row r="24" customHeight="1" spans="1:8">
      <c r="A24" s="16">
        <v>2080805</v>
      </c>
      <c r="B24" s="16" t="s">
        <v>368</v>
      </c>
      <c r="C24" s="14">
        <f t="shared" si="0"/>
        <v>500</v>
      </c>
      <c r="D24" s="17"/>
      <c r="E24" s="18">
        <v>500</v>
      </c>
      <c r="F24" s="20"/>
      <c r="G24" s="20"/>
      <c r="H24" s="20"/>
    </row>
    <row r="25" customHeight="1" spans="1:8">
      <c r="A25" s="16">
        <v>2080899</v>
      </c>
      <c r="B25" s="16" t="s">
        <v>369</v>
      </c>
      <c r="C25" s="14">
        <f t="shared" si="0"/>
        <v>120</v>
      </c>
      <c r="D25" s="17"/>
      <c r="E25" s="18">
        <v>120</v>
      </c>
      <c r="F25" s="21"/>
      <c r="G25" s="21"/>
      <c r="H25" s="21"/>
    </row>
    <row r="26" customHeight="1" spans="1:8">
      <c r="A26" s="16">
        <v>20809</v>
      </c>
      <c r="B26" s="16" t="s">
        <v>370</v>
      </c>
      <c r="C26" s="14">
        <f t="shared" si="0"/>
        <v>2023.62</v>
      </c>
      <c r="D26" s="17">
        <v>77.17</v>
      </c>
      <c r="E26" s="18">
        <v>1946.45</v>
      </c>
      <c r="F26" s="21"/>
      <c r="G26" s="21"/>
      <c r="H26" s="21"/>
    </row>
    <row r="27" customHeight="1" spans="1:8">
      <c r="A27" s="16">
        <v>2080901</v>
      </c>
      <c r="B27" s="16" t="s">
        <v>371</v>
      </c>
      <c r="C27" s="14">
        <f t="shared" si="0"/>
        <v>1550</v>
      </c>
      <c r="D27" s="17"/>
      <c r="E27" s="18">
        <v>1550</v>
      </c>
      <c r="F27" s="21"/>
      <c r="G27" s="21"/>
      <c r="H27" s="21"/>
    </row>
    <row r="28" customHeight="1" spans="1:8">
      <c r="A28" s="16">
        <v>2080902</v>
      </c>
      <c r="B28" s="16" t="s">
        <v>372</v>
      </c>
      <c r="C28" s="14">
        <f t="shared" si="0"/>
        <v>333.45</v>
      </c>
      <c r="D28" s="17"/>
      <c r="E28" s="18">
        <v>333.45</v>
      </c>
      <c r="F28" s="21"/>
      <c r="G28" s="21"/>
      <c r="H28" s="21"/>
    </row>
    <row r="29" customHeight="1" spans="1:8">
      <c r="A29" s="16">
        <v>2080903</v>
      </c>
      <c r="B29" s="16" t="s">
        <v>373</v>
      </c>
      <c r="C29" s="14">
        <f t="shared" si="0"/>
        <v>100.17</v>
      </c>
      <c r="D29" s="17">
        <v>77.17</v>
      </c>
      <c r="E29" s="18">
        <v>23</v>
      </c>
      <c r="F29" s="21"/>
      <c r="G29" s="21"/>
      <c r="H29" s="21"/>
    </row>
    <row r="30" customHeight="1" spans="1:8">
      <c r="A30" s="16">
        <v>2080999</v>
      </c>
      <c r="B30" s="16" t="s">
        <v>374</v>
      </c>
      <c r="C30" s="14">
        <f t="shared" si="0"/>
        <v>40</v>
      </c>
      <c r="D30" s="17"/>
      <c r="E30" s="18">
        <v>40</v>
      </c>
      <c r="F30" s="21"/>
      <c r="G30" s="21"/>
      <c r="H30" s="21"/>
    </row>
    <row r="31" customHeight="1" spans="1:8">
      <c r="A31" s="16">
        <v>20810</v>
      </c>
      <c r="B31" s="16" t="s">
        <v>375</v>
      </c>
      <c r="C31" s="14">
        <f t="shared" si="0"/>
        <v>623.7</v>
      </c>
      <c r="D31" s="17">
        <v>301.72</v>
      </c>
      <c r="E31" s="18">
        <v>321.98</v>
      </c>
      <c r="F31" s="21"/>
      <c r="G31" s="21"/>
      <c r="H31" s="21"/>
    </row>
    <row r="32" customHeight="1" spans="1:8">
      <c r="A32" s="16">
        <v>2081001</v>
      </c>
      <c r="B32" s="22" t="s">
        <v>376</v>
      </c>
      <c r="C32" s="14">
        <f t="shared" si="0"/>
        <v>5</v>
      </c>
      <c r="D32" s="17"/>
      <c r="E32" s="18">
        <v>5</v>
      </c>
      <c r="F32" s="21"/>
      <c r="G32" s="21"/>
      <c r="H32" s="21"/>
    </row>
    <row r="33" customHeight="1" spans="1:8">
      <c r="A33" s="16">
        <v>2081002</v>
      </c>
      <c r="B33" s="22" t="s">
        <v>377</v>
      </c>
      <c r="C33" s="14">
        <f t="shared" si="0"/>
        <v>109.31</v>
      </c>
      <c r="D33" s="17"/>
      <c r="E33" s="18">
        <v>109.31</v>
      </c>
      <c r="F33" s="21"/>
      <c r="G33" s="21"/>
      <c r="H33" s="21"/>
    </row>
    <row r="34" customHeight="1" spans="1:8">
      <c r="A34" s="16">
        <v>2081004</v>
      </c>
      <c r="B34" s="16" t="s">
        <v>378</v>
      </c>
      <c r="C34" s="14">
        <f t="shared" si="0"/>
        <v>467.37</v>
      </c>
      <c r="D34" s="17">
        <v>259.7</v>
      </c>
      <c r="E34" s="18">
        <v>207.67</v>
      </c>
      <c r="F34" s="21"/>
      <c r="G34" s="21"/>
      <c r="H34" s="21"/>
    </row>
    <row r="35" customHeight="1" spans="1:8">
      <c r="A35" s="16">
        <v>2081005</v>
      </c>
      <c r="B35" s="16" t="s">
        <v>379</v>
      </c>
      <c r="C35" s="14">
        <f t="shared" si="0"/>
        <v>42.02</v>
      </c>
      <c r="D35" s="17">
        <v>42.02</v>
      </c>
      <c r="E35" s="18"/>
      <c r="F35" s="21"/>
      <c r="G35" s="21"/>
      <c r="H35" s="21"/>
    </row>
    <row r="36" customHeight="1" spans="1:8">
      <c r="A36" s="16">
        <v>20820</v>
      </c>
      <c r="B36" s="16" t="s">
        <v>382</v>
      </c>
      <c r="C36" s="14">
        <f t="shared" si="0"/>
        <v>536.53</v>
      </c>
      <c r="D36" s="17">
        <v>117.73</v>
      </c>
      <c r="E36" s="18">
        <v>418.8</v>
      </c>
      <c r="F36" s="21"/>
      <c r="G36" s="21"/>
      <c r="H36" s="21"/>
    </row>
    <row r="37" customHeight="1" spans="1:8">
      <c r="A37" s="16">
        <v>2082001</v>
      </c>
      <c r="B37" s="16" t="s">
        <v>383</v>
      </c>
      <c r="C37" s="14">
        <f t="shared" si="0"/>
        <v>285</v>
      </c>
      <c r="D37" s="17"/>
      <c r="E37" s="18">
        <v>285</v>
      </c>
      <c r="F37" s="21"/>
      <c r="G37" s="21"/>
      <c r="H37" s="21"/>
    </row>
    <row r="38" customHeight="1" spans="1:8">
      <c r="A38" s="16">
        <v>2082002</v>
      </c>
      <c r="B38" s="16" t="s">
        <v>384</v>
      </c>
      <c r="C38" s="14">
        <f t="shared" si="0"/>
        <v>251.53</v>
      </c>
      <c r="D38" s="17">
        <v>117.73</v>
      </c>
      <c r="E38" s="18">
        <v>133.8</v>
      </c>
      <c r="F38" s="21"/>
      <c r="G38" s="21"/>
      <c r="H38" s="21"/>
    </row>
    <row r="39" customHeight="1" spans="1:8">
      <c r="A39" s="16">
        <v>20825</v>
      </c>
      <c r="B39" s="16" t="s">
        <v>385</v>
      </c>
      <c r="C39" s="14">
        <f t="shared" si="0"/>
        <v>1397</v>
      </c>
      <c r="D39" s="17"/>
      <c r="E39" s="18">
        <v>1397</v>
      </c>
      <c r="F39" s="21"/>
      <c r="G39" s="21"/>
      <c r="H39" s="21"/>
    </row>
    <row r="40" customHeight="1" spans="1:8">
      <c r="A40" s="16">
        <v>2082502</v>
      </c>
      <c r="B40" s="23" t="s">
        <v>386</v>
      </c>
      <c r="C40" s="14">
        <f t="shared" ref="C40:C63" si="1">D40+E40</f>
        <v>1397</v>
      </c>
      <c r="D40" s="17"/>
      <c r="E40" s="18">
        <v>1397</v>
      </c>
      <c r="F40" s="21"/>
      <c r="G40" s="21"/>
      <c r="H40" s="21"/>
    </row>
    <row r="41" customHeight="1" spans="1:8">
      <c r="A41" s="16">
        <v>210</v>
      </c>
      <c r="B41" s="24" t="s">
        <v>327</v>
      </c>
      <c r="C41" s="14">
        <f t="shared" si="1"/>
        <v>3798.05</v>
      </c>
      <c r="D41" s="17">
        <v>61.28</v>
      </c>
      <c r="E41" s="18">
        <f>E47+E49</f>
        <v>3736.77</v>
      </c>
      <c r="F41" s="21"/>
      <c r="G41" s="21"/>
      <c r="H41" s="21"/>
    </row>
    <row r="42" customHeight="1" spans="1:8">
      <c r="A42" s="16">
        <v>21011</v>
      </c>
      <c r="B42" s="16" t="s">
        <v>387</v>
      </c>
      <c r="C42" s="14">
        <f t="shared" si="1"/>
        <v>61.28</v>
      </c>
      <c r="D42" s="17">
        <v>61.28</v>
      </c>
      <c r="E42" s="18"/>
      <c r="F42" s="21"/>
      <c r="G42" s="21"/>
      <c r="H42" s="21"/>
    </row>
    <row r="43" customHeight="1" spans="1:8">
      <c r="A43" s="16">
        <v>2101101</v>
      </c>
      <c r="B43" s="16" t="s">
        <v>388</v>
      </c>
      <c r="C43" s="14">
        <f t="shared" si="1"/>
        <v>38.15</v>
      </c>
      <c r="D43" s="17">
        <v>38.15</v>
      </c>
      <c r="E43" s="18"/>
      <c r="F43" s="21"/>
      <c r="G43" s="21"/>
      <c r="H43" s="21"/>
    </row>
    <row r="44" customHeight="1" spans="1:8">
      <c r="A44" s="16">
        <v>2101102</v>
      </c>
      <c r="B44" s="16" t="s">
        <v>389</v>
      </c>
      <c r="C44" s="14">
        <f t="shared" si="1"/>
        <v>14.33</v>
      </c>
      <c r="D44" s="17">
        <v>14.33</v>
      </c>
      <c r="E44" s="18"/>
      <c r="F44" s="21"/>
      <c r="G44" s="21"/>
      <c r="H44" s="21"/>
    </row>
    <row r="45" customHeight="1" spans="1:8">
      <c r="A45" s="16">
        <v>2101103</v>
      </c>
      <c r="B45" s="16" t="s">
        <v>390</v>
      </c>
      <c r="C45" s="14">
        <f t="shared" si="1"/>
        <v>7.52</v>
      </c>
      <c r="D45" s="17">
        <v>7.52</v>
      </c>
      <c r="E45" s="18"/>
      <c r="F45" s="21"/>
      <c r="G45" s="21"/>
      <c r="H45" s="21"/>
    </row>
    <row r="46" customHeight="1" spans="1:8">
      <c r="A46" s="16">
        <v>2101199</v>
      </c>
      <c r="B46" s="16" t="s">
        <v>391</v>
      </c>
      <c r="C46" s="14">
        <f t="shared" si="1"/>
        <v>1.28</v>
      </c>
      <c r="D46" s="17">
        <v>1.28</v>
      </c>
      <c r="E46" s="18"/>
      <c r="F46" s="21"/>
      <c r="G46" s="21"/>
      <c r="H46" s="21"/>
    </row>
    <row r="47" customHeight="1" spans="1:8">
      <c r="A47" s="16">
        <v>21013</v>
      </c>
      <c r="B47" s="16" t="s">
        <v>392</v>
      </c>
      <c r="C47" s="14">
        <f t="shared" si="1"/>
        <v>3356.77</v>
      </c>
      <c r="D47" s="17"/>
      <c r="E47" s="18">
        <v>3356.77</v>
      </c>
      <c r="F47" s="21"/>
      <c r="G47" s="21"/>
      <c r="H47" s="21"/>
    </row>
    <row r="48" customHeight="1" spans="1:8">
      <c r="A48" s="16">
        <v>2101301</v>
      </c>
      <c r="B48" s="16" t="s">
        <v>393</v>
      </c>
      <c r="C48" s="14">
        <f t="shared" si="1"/>
        <v>3356.77</v>
      </c>
      <c r="D48" s="17"/>
      <c r="E48" s="18">
        <v>3356.77</v>
      </c>
      <c r="F48" s="21"/>
      <c r="G48" s="21"/>
      <c r="H48" s="21"/>
    </row>
    <row r="49" customHeight="1" spans="1:8">
      <c r="A49" s="16">
        <v>21014</v>
      </c>
      <c r="B49" s="16" t="s">
        <v>394</v>
      </c>
      <c r="C49" s="14">
        <f t="shared" si="1"/>
        <v>380</v>
      </c>
      <c r="D49" s="17"/>
      <c r="E49" s="18">
        <v>380</v>
      </c>
      <c r="F49" s="21"/>
      <c r="G49" s="21"/>
      <c r="H49" s="21"/>
    </row>
    <row r="50" customHeight="1" spans="1:8">
      <c r="A50" s="16">
        <v>2101401</v>
      </c>
      <c r="B50" s="16" t="s">
        <v>395</v>
      </c>
      <c r="C50" s="14">
        <f t="shared" si="1"/>
        <v>380</v>
      </c>
      <c r="D50" s="17"/>
      <c r="E50" s="18">
        <v>380</v>
      </c>
      <c r="F50" s="21"/>
      <c r="G50" s="21"/>
      <c r="H50" s="21"/>
    </row>
    <row r="51" customHeight="1" spans="1:8">
      <c r="A51" s="24">
        <v>221</v>
      </c>
      <c r="B51" s="24" t="s">
        <v>329</v>
      </c>
      <c r="C51" s="14">
        <f t="shared" si="1"/>
        <v>66.96</v>
      </c>
      <c r="D51" s="17">
        <v>66.96</v>
      </c>
      <c r="E51" s="18"/>
      <c r="F51" s="21"/>
      <c r="G51" s="21"/>
      <c r="H51" s="21"/>
    </row>
    <row r="52" customHeight="1" spans="1:8">
      <c r="A52" s="16">
        <v>22102</v>
      </c>
      <c r="B52" s="16" t="s">
        <v>396</v>
      </c>
      <c r="C52" s="14">
        <f t="shared" si="1"/>
        <v>66.96</v>
      </c>
      <c r="D52" s="17">
        <v>66.96</v>
      </c>
      <c r="E52" s="18"/>
      <c r="F52" s="21"/>
      <c r="G52" s="21"/>
      <c r="H52" s="21"/>
    </row>
    <row r="53" customHeight="1" spans="1:8">
      <c r="A53" s="16">
        <v>2210201</v>
      </c>
      <c r="B53" s="16" t="s">
        <v>397</v>
      </c>
      <c r="C53" s="14">
        <f t="shared" si="1"/>
        <v>66.96</v>
      </c>
      <c r="D53" s="17">
        <v>66.96</v>
      </c>
      <c r="E53" s="18"/>
      <c r="F53" s="21"/>
      <c r="G53" s="21"/>
      <c r="H53" s="21"/>
    </row>
    <row r="54" customHeight="1" spans="1:8">
      <c r="A54" s="16">
        <v>222</v>
      </c>
      <c r="B54" s="25" t="s">
        <v>331</v>
      </c>
      <c r="C54" s="14">
        <f t="shared" si="1"/>
        <v>100</v>
      </c>
      <c r="D54" s="17"/>
      <c r="E54" s="18">
        <v>100</v>
      </c>
      <c r="F54" s="21"/>
      <c r="G54" s="21"/>
      <c r="H54" s="21"/>
    </row>
    <row r="55" customHeight="1" spans="1:8">
      <c r="A55" s="16">
        <v>22202</v>
      </c>
      <c r="B55" s="25" t="s">
        <v>398</v>
      </c>
      <c r="C55" s="14">
        <f t="shared" si="1"/>
        <v>100</v>
      </c>
      <c r="D55" s="17"/>
      <c r="E55" s="18">
        <v>100</v>
      </c>
      <c r="F55" s="21"/>
      <c r="G55" s="21"/>
      <c r="H55" s="21"/>
    </row>
    <row r="56" customHeight="1" spans="1:8">
      <c r="A56" s="16">
        <v>2220201</v>
      </c>
      <c r="B56" s="25" t="s">
        <v>399</v>
      </c>
      <c r="C56" s="14">
        <f t="shared" si="1"/>
        <v>100</v>
      </c>
      <c r="D56" s="26"/>
      <c r="E56" s="18">
        <v>100</v>
      </c>
      <c r="F56" s="21"/>
      <c r="G56" s="21"/>
      <c r="H56" s="21"/>
    </row>
    <row r="57" customHeight="1" spans="1:8">
      <c r="A57" s="16">
        <v>224</v>
      </c>
      <c r="B57" s="25" t="s">
        <v>332</v>
      </c>
      <c r="C57" s="14">
        <f t="shared" si="1"/>
        <v>192.16</v>
      </c>
      <c r="D57" s="26"/>
      <c r="E57" s="18">
        <v>192.16</v>
      </c>
      <c r="F57" s="21"/>
      <c r="G57" s="21"/>
      <c r="H57" s="21"/>
    </row>
    <row r="58" customHeight="1" spans="1:8">
      <c r="A58" s="16">
        <v>22407</v>
      </c>
      <c r="B58" s="25" t="s">
        <v>400</v>
      </c>
      <c r="C58" s="14">
        <f t="shared" si="1"/>
        <v>192.16</v>
      </c>
      <c r="D58" s="26"/>
      <c r="E58" s="18">
        <v>192.16</v>
      </c>
      <c r="F58" s="21"/>
      <c r="G58" s="21"/>
      <c r="H58" s="21"/>
    </row>
    <row r="59" customHeight="1" spans="1:8">
      <c r="A59" s="16">
        <v>2240702</v>
      </c>
      <c r="B59" s="27" t="s">
        <v>401</v>
      </c>
      <c r="C59" s="14">
        <f t="shared" si="1"/>
        <v>192.16</v>
      </c>
      <c r="D59" s="26"/>
      <c r="E59" s="18">
        <v>192.16</v>
      </c>
      <c r="F59" s="21"/>
      <c r="G59" s="21"/>
      <c r="H59" s="21"/>
    </row>
    <row r="60" customHeight="1" spans="1:8">
      <c r="A60" s="16">
        <v>229</v>
      </c>
      <c r="B60" s="25" t="s">
        <v>333</v>
      </c>
      <c r="C60" s="14">
        <f t="shared" si="1"/>
        <v>2696.2</v>
      </c>
      <c r="D60" s="21"/>
      <c r="E60" s="18">
        <v>2696.2</v>
      </c>
      <c r="F60" s="21"/>
      <c r="G60" s="21"/>
      <c r="H60" s="21"/>
    </row>
    <row r="61" customHeight="1" spans="1:8">
      <c r="A61" s="16">
        <v>22960</v>
      </c>
      <c r="B61" s="25" t="s">
        <v>476</v>
      </c>
      <c r="C61" s="14">
        <f t="shared" si="1"/>
        <v>2696.2</v>
      </c>
      <c r="D61" s="21"/>
      <c r="E61" s="18">
        <v>2696.2</v>
      </c>
      <c r="F61" s="21"/>
      <c r="G61" s="21"/>
      <c r="H61" s="21"/>
    </row>
    <row r="62" customHeight="1" spans="1:8">
      <c r="A62" s="16">
        <v>2296002</v>
      </c>
      <c r="B62" s="25" t="s">
        <v>477</v>
      </c>
      <c r="C62" s="14">
        <f t="shared" si="1"/>
        <v>2340.2</v>
      </c>
      <c r="D62" s="21"/>
      <c r="E62" s="18">
        <v>2340.2</v>
      </c>
      <c r="F62" s="21"/>
      <c r="G62" s="21"/>
      <c r="H62" s="21"/>
    </row>
    <row r="63" customHeight="1" spans="1:8">
      <c r="A63" s="16">
        <v>2296099</v>
      </c>
      <c r="B63" s="27" t="s">
        <v>478</v>
      </c>
      <c r="C63" s="14">
        <f t="shared" si="1"/>
        <v>356</v>
      </c>
      <c r="D63" s="21"/>
      <c r="E63" s="18">
        <v>356</v>
      </c>
      <c r="F63" s="21"/>
      <c r="G63" s="21"/>
      <c r="H63" s="21"/>
    </row>
  </sheetData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2021-05-24T08:26:20Z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