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tabRatio="776"/>
  </bookViews>
  <sheets>
    <sheet name="sheet1" sheetId="57" r:id="rId1"/>
    <sheet name="16-2017公共线下收支" sheetId="29" state="hidden" r:id="rId2"/>
    <sheet name="17-2017转移支付分地区" sheetId="53" state="hidden" r:id="rId3"/>
    <sheet name="18-专项转移支付分项目" sheetId="54" state="hidden" r:id="rId4"/>
  </sheets>
  <definedNames>
    <definedName name="_xlnm._FilterDatabase" localSheetId="3" hidden="1">'18-专项转移支付分项目'!$A$4:$A$30</definedName>
    <definedName name="fa" localSheetId="3">#REF!</definedName>
    <definedName name="fa">#REF!</definedName>
    <definedName name="_xlnm.Print_Titles" localSheetId="1">'16-2017公共线下收支'!$1:$3</definedName>
    <definedName name="_xlnm.Print_Titles" localSheetId="2">'17-2017转移支付分地区'!$1:$5</definedName>
    <definedName name="_xlnm.Print_Titles" localSheetId="3">'18-专项转移支付分项目'!$1:$4</definedName>
    <definedName name="_xlnm.Print_Titles" localSheetId="0">sheet1!$2:$4</definedName>
    <definedName name="地区名称" localSheetId="1">#REF!</definedName>
    <definedName name="地区名称" localSheetId="2">#REF!</definedName>
    <definedName name="地区名称" localSheetId="3">#REF!</definedName>
    <definedName name="地区名称">#REF!</definedName>
  </definedNames>
  <calcPr calcId="144525" concurrentCalc="0"/>
</workbook>
</file>

<file path=xl/sharedStrings.xml><?xml version="1.0" encoding="utf-8"?>
<sst xmlns="http://schemas.openxmlformats.org/spreadsheetml/2006/main" count="141">
  <si>
    <t>附件13</t>
  </si>
  <si>
    <t>重庆市綦江区2022年政府性基金转移支付表</t>
  </si>
  <si>
    <t>制表：綦江区财政局</t>
  </si>
  <si>
    <t xml:space="preserve">   单位：万元</t>
  </si>
  <si>
    <t xml:space="preserve">收        入 </t>
  </si>
  <si>
    <t>执行数</t>
  </si>
  <si>
    <t>支        出</t>
  </si>
  <si>
    <t>上级补助收入</t>
  </si>
  <si>
    <t>补助街镇支出</t>
  </si>
  <si>
    <t xml:space="preserve">  文化旅游体育与传媒支出</t>
  </si>
  <si>
    <t xml:space="preserve">    文化旅游与传媒支出</t>
  </si>
  <si>
    <t xml:space="preserve">    旅游发展</t>
  </si>
  <si>
    <t xml:space="preserve">      旅游发展基金支出</t>
  </si>
  <si>
    <t xml:space="preserve">      地方旅游开发项目补助</t>
  </si>
  <si>
    <t xml:space="preserve">        地方旅游开发项目补助</t>
  </si>
  <si>
    <t xml:space="preserve">  社会保障和就业</t>
  </si>
  <si>
    <t xml:space="preserve">    社会保障和就业支出</t>
  </si>
  <si>
    <t xml:space="preserve">    大中型水库移民后期扶持</t>
  </si>
  <si>
    <t xml:space="preserve">      大中型水库移民后期扶持基金支出</t>
  </si>
  <si>
    <t xml:space="preserve">      移民补助</t>
  </si>
  <si>
    <t xml:space="preserve">        移民补助</t>
  </si>
  <si>
    <t xml:space="preserve">      基础设施建设和经济发展</t>
  </si>
  <si>
    <t xml:space="preserve">        基础设施建设和经济发展</t>
  </si>
  <si>
    <t xml:space="preserve">    小型水库移民扶助基金</t>
  </si>
  <si>
    <t xml:space="preserve">      小型水库移民后期扶持基金支出</t>
  </si>
  <si>
    <t xml:space="preserve">  城乡社区</t>
  </si>
  <si>
    <t xml:space="preserve">    城乡社区支出</t>
  </si>
  <si>
    <t xml:space="preserve">    国有土地使用权收入</t>
  </si>
  <si>
    <t xml:space="preserve">      国有土地使用权出让收入安排的支出</t>
  </si>
  <si>
    <t xml:space="preserve">      其他国有土地使用权出让收入</t>
  </si>
  <si>
    <t xml:space="preserve">        征地和拆迁补偿支出</t>
  </si>
  <si>
    <t xml:space="preserve">    城市基础设施配套费</t>
  </si>
  <si>
    <t xml:space="preserve">        土地开发支出</t>
  </si>
  <si>
    <t xml:space="preserve">      其他城市基础设施建设</t>
  </si>
  <si>
    <t xml:space="preserve">        城市建设支出</t>
  </si>
  <si>
    <t xml:space="preserve">    污水处理费安排的支出</t>
  </si>
  <si>
    <t xml:space="preserve">        农村基础设施建设支出</t>
  </si>
  <si>
    <t xml:space="preserve">      污水处理设施建设和运营</t>
  </si>
  <si>
    <t xml:space="preserve">        农业生产发展支出</t>
  </si>
  <si>
    <t xml:space="preserve">  农林水</t>
  </si>
  <si>
    <t xml:space="preserve">        农业农村生态环境支出</t>
  </si>
  <si>
    <t xml:space="preserve">    大中型水库库区基金</t>
  </si>
  <si>
    <t xml:space="preserve">        其他国有土地使用权出让收入安排的支出</t>
  </si>
  <si>
    <t xml:space="preserve">        城市公用事业附加安排的支出</t>
  </si>
  <si>
    <t xml:space="preserve">    三峡水库库区基金</t>
  </si>
  <si>
    <t xml:space="preserve">        城市公共设施</t>
  </si>
  <si>
    <t xml:space="preserve">      其他三峡水库库区基金</t>
  </si>
  <si>
    <t xml:space="preserve">        其他城市公用事业附加安排的支出</t>
  </si>
  <si>
    <t xml:space="preserve"> 商业服务业等</t>
  </si>
  <si>
    <t xml:space="preserve">        城市基础设施配套费及对应专项债务收入安排的支出</t>
  </si>
  <si>
    <t xml:space="preserve">    旅游发展基金</t>
  </si>
  <si>
    <t xml:space="preserve">    农林水支出</t>
  </si>
  <si>
    <t xml:space="preserve"> 其他收入</t>
  </si>
  <si>
    <t xml:space="preserve">     大中型水库库区基金安排的支出</t>
  </si>
  <si>
    <t xml:space="preserve">    彩票公益金</t>
  </si>
  <si>
    <t xml:space="preserve">      彩票公益金</t>
  </si>
  <si>
    <t xml:space="preserve">    其他支出</t>
  </si>
  <si>
    <t xml:space="preserve">      用于社会福利的彩票公益金</t>
  </si>
  <si>
    <t xml:space="preserve">      彩票公益金安排的支出</t>
  </si>
  <si>
    <t xml:space="preserve">      用于体育事业的彩票公益金</t>
  </si>
  <si>
    <t xml:space="preserve">        用于社会福利的彩票公益金支出</t>
  </si>
  <si>
    <t>   用于教育事业的彩票公益金</t>
  </si>
  <si>
    <t xml:space="preserve">        用于体育事业的彩票公益金支出</t>
  </si>
  <si>
    <t>   用于残疾人事业的彩票公益金</t>
  </si>
  <si>
    <t xml:space="preserve">        用于扶贫的彩票公益金支出</t>
  </si>
  <si>
    <t>   用于城乡医疗救助的彩票公益金</t>
  </si>
  <si>
    <t xml:space="preserve">        用于其他社会公益事业的彩票公益金支出</t>
  </si>
  <si>
    <t>   用于其他社会公益事业的彩票公益金</t>
  </si>
  <si>
    <t>注：本表详细反映2022年区级政府性基金预算转移性收支执行情况。</t>
  </si>
  <si>
    <t xml:space="preserve">重庆市綦江区2017年区级一般公共预算转移性收支预算表 </t>
  </si>
  <si>
    <t>单位：万元</t>
  </si>
  <si>
    <t>收        入</t>
  </si>
  <si>
    <t>预算数</t>
  </si>
  <si>
    <t>转移性收入合计</t>
  </si>
  <si>
    <t>转移性支出合计</t>
  </si>
  <si>
    <t>一、上级补助收入</t>
  </si>
  <si>
    <t>一、上解上级支出</t>
  </si>
  <si>
    <t>（一）一般性转移支付收入</t>
  </si>
  <si>
    <t>（一）体制上解</t>
  </si>
  <si>
    <t xml:space="preserve">       增值税和消费税税收返还 </t>
  </si>
  <si>
    <t>（二）专项上解</t>
  </si>
  <si>
    <t xml:space="preserve">       所得税基数返还</t>
  </si>
  <si>
    <t>二、补助街镇支出</t>
  </si>
  <si>
    <t xml:space="preserve">       成品油价格和税费改革税收返还</t>
  </si>
  <si>
    <t>（一）一般性转移支付支出</t>
  </si>
  <si>
    <t xml:space="preserve">       均衡性转移支付 </t>
  </si>
  <si>
    <t xml:space="preserve">       老少边穷转移支付 </t>
  </si>
  <si>
    <t xml:space="preserve">       县级基本财力保障机制奖补资金 </t>
  </si>
  <si>
    <t xml:space="preserve">       体制补助</t>
  </si>
  <si>
    <t xml:space="preserve">       结算补助 </t>
  </si>
  <si>
    <t xml:space="preserve">       资源枯竭型城市转移支付补助 </t>
  </si>
  <si>
    <t xml:space="preserve">       成品油价格和税费改革转移支付补助</t>
  </si>
  <si>
    <t xml:space="preserve">       农村综合改革转移支付</t>
  </si>
  <si>
    <t xml:space="preserve">       产粮（油）大县奖励资金 </t>
  </si>
  <si>
    <t xml:space="preserve">       重点生态功能区转移支付 </t>
  </si>
  <si>
    <t xml:space="preserve">       农村综合改革转移支付 </t>
  </si>
  <si>
    <t xml:space="preserve">       固定数额补助 </t>
  </si>
  <si>
    <t xml:space="preserve">       公共安全</t>
  </si>
  <si>
    <t xml:space="preserve">       重点生态功能区转移支付</t>
  </si>
  <si>
    <t xml:space="preserve">       教育</t>
  </si>
  <si>
    <t xml:space="preserve">       社会保障和就业</t>
  </si>
  <si>
    <t xml:space="preserve">       其他一般性转移支付</t>
  </si>
  <si>
    <t xml:space="preserve">       医疗卫生</t>
  </si>
  <si>
    <t>（二）专项转移支付收入</t>
  </si>
  <si>
    <t xml:space="preserve">       一般公共服务</t>
  </si>
  <si>
    <t xml:space="preserve">       国防</t>
  </si>
  <si>
    <t>（二）专项转移支付支出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</si>
  <si>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</si>
  <si>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</si>
  <si>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</si>
  <si>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</si>
  <si>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</si>
  <si>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</si>
  <si>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商业服务业等</t>
  </si>
  <si>
    <t xml:space="preserve">       资源勘探信息等</t>
  </si>
  <si>
    <t xml:space="preserve">       住房保障</t>
  </si>
  <si>
    <t xml:space="preserve">       粮油物资储备</t>
  </si>
  <si>
    <t xml:space="preserve">       国土海洋气象等</t>
  </si>
  <si>
    <t>二、街镇上解收入</t>
  </si>
  <si>
    <t>三、调入预算稳定调节基金</t>
  </si>
  <si>
    <t>四、调入资金</t>
  </si>
  <si>
    <t>注：本表详细反映2017年一般公共预算转移性收入和转移性支出情况，其中上级补助和补助街镇细化到项级科目。由于2016年本轮区对街镇财政体制执行期完，2017年新一轮体制尚未正式出台，2017年街镇上解收入暂不列出。</t>
  </si>
  <si>
    <t xml:space="preserve">重庆市綦江区2017年区级一般公共预算转移支付预算表 </t>
  </si>
  <si>
    <t>（分地区）</t>
  </si>
  <si>
    <t>支      出</t>
  </si>
  <si>
    <t xml:space="preserve">小计 </t>
  </si>
  <si>
    <t>一般性转移支付</t>
  </si>
  <si>
    <t>专项转移支付</t>
  </si>
  <si>
    <t>补助街镇合计</t>
  </si>
  <si>
    <t>(一)产业转型升级发展区</t>
  </si>
  <si>
    <t>* * 镇</t>
  </si>
  <si>
    <t>(二)城郊休闲旅游度假区</t>
  </si>
  <si>
    <t>（三）山地现代农业示范区</t>
  </si>
  <si>
    <t>（四）渝黔合作共赢先行区</t>
  </si>
  <si>
    <t>（五）未落实到街镇数</t>
  </si>
  <si>
    <t>注：本表直观反映预算安排中区级对各街镇的补助情况。由于部分作为分配依据的数据暂未出台，以及一些项目涉及政策调整完善，部分补助暂未落实到具体街镇，参照中央和市级做法明确列出。</t>
  </si>
  <si>
    <t xml:space="preserve">重庆市綦江区2017年区级一般公共预算专项转移支付支出预算表 </t>
  </si>
  <si>
    <t>（分项目）</t>
  </si>
  <si>
    <t>专项补助街镇合计</t>
  </si>
  <si>
    <t xml:space="preserve">    *****</t>
  </si>
  <si>
    <t>注：按照《预算法》要求，参照市对区县转移支付改革方案，将年初补助街镇的专项转移支付项目予以公开，执行中将根据上级补助情况相应增加。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</si>
</sst>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  <numFmt numFmtId="178" formatCode="0.00_ "/>
    <numFmt numFmtId="179" formatCode="0.00_);[Red]\(0.00\)"/>
    <numFmt numFmtId="180" formatCode="#,##0_);[Red]\(#,##0\)"/>
    <numFmt numFmtId="181" formatCode="#,##0_ ;[Red]\-#,##0\ "/>
  </numFmts>
  <fonts count="3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3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0" borderId="18" applyNumberFormat="0" applyAlignment="0" applyProtection="0">
      <alignment vertical="center"/>
    </xf>
    <xf numFmtId="0" fontId="27" fillId="10" borderId="16" applyNumberFormat="0" applyAlignment="0" applyProtection="0">
      <alignment vertical="center"/>
    </xf>
    <xf numFmtId="0" fontId="30" fillId="22" borderId="2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3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0" fillId="0" borderId="0">
      <alignment vertical="center"/>
    </xf>
    <xf numFmtId="0" fontId="37" fillId="0" borderId="0"/>
    <xf numFmtId="0" fontId="36" fillId="0" borderId="0"/>
    <xf numFmtId="43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0" fontId="36" fillId="0" borderId="0"/>
  </cellStyleXfs>
  <cellXfs count="84">
    <xf numFmtId="0" fontId="0" fillId="0" borderId="0" xfId="0">
      <alignment vertical="center"/>
    </xf>
    <xf numFmtId="0" fontId="0" fillId="0" borderId="0" xfId="56" applyFill="1" applyAlignment="1">
      <alignment vertical="center"/>
    </xf>
    <xf numFmtId="0" fontId="0" fillId="0" borderId="0" xfId="56" applyFill="1">
      <alignment vertical="center"/>
    </xf>
    <xf numFmtId="0" fontId="1" fillId="0" borderId="0" xfId="63" applyFont="1" applyFill="1" applyAlignment="1">
      <alignment horizontal="center" vertical="center"/>
    </xf>
    <xf numFmtId="0" fontId="2" fillId="0" borderId="0" xfId="63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1" xfId="66" applyNumberFormat="1" applyFont="1" applyFill="1" applyBorder="1" applyAlignment="1" applyProtection="1">
      <alignment horizontal="center" vertical="center"/>
      <protection locked="0"/>
    </xf>
    <xf numFmtId="176" fontId="5" fillId="0" borderId="1" xfId="6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67" applyFont="1" applyFill="1" applyBorder="1" applyAlignment="1">
      <alignment vertical="center"/>
    </xf>
    <xf numFmtId="176" fontId="6" fillId="0" borderId="1" xfId="63" applyNumberFormat="1" applyFont="1" applyFill="1" applyBorder="1" applyAlignment="1">
      <alignment horizontal="right" vertical="center"/>
    </xf>
    <xf numFmtId="0" fontId="0" fillId="0" borderId="2" xfId="56" applyFont="1" applyFill="1" applyBorder="1" applyAlignment="1">
      <alignment vertical="center"/>
    </xf>
    <xf numFmtId="0" fontId="0" fillId="0" borderId="1" xfId="56" applyFill="1" applyBorder="1">
      <alignment vertical="center"/>
    </xf>
    <xf numFmtId="0" fontId="0" fillId="0" borderId="0" xfId="56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176" fontId="5" fillId="0" borderId="2" xfId="66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66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66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66" applyNumberFormat="1" applyFont="1" applyFill="1" applyBorder="1" applyAlignment="1" applyProtection="1">
      <alignment horizontal="center" vertical="center"/>
      <protection locked="0"/>
    </xf>
    <xf numFmtId="176" fontId="8" fillId="0" borderId="1" xfId="6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67" applyFont="1" applyFill="1" applyBorder="1" applyAlignment="1">
      <alignment horizontal="center" vertical="center"/>
    </xf>
    <xf numFmtId="0" fontId="4" fillId="0" borderId="4" xfId="67" applyFont="1" applyFill="1" applyBorder="1" applyAlignment="1">
      <alignment horizontal="center" vertical="center"/>
    </xf>
    <xf numFmtId="176" fontId="6" fillId="0" borderId="1" xfId="63" applyNumberFormat="1" applyFont="1" applyFill="1" applyBorder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76" fontId="9" fillId="0" borderId="1" xfId="63" applyNumberFormat="1" applyFont="1" applyFill="1" applyBorder="1">
      <alignment vertical="center"/>
    </xf>
    <xf numFmtId="176" fontId="2" fillId="0" borderId="1" xfId="63" applyNumberFormat="1" applyFont="1" applyFill="1" applyBorder="1">
      <alignment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>
      <alignment vertical="center"/>
    </xf>
    <xf numFmtId="0" fontId="10" fillId="0" borderId="2" xfId="63" applyFont="1" applyFill="1" applyBorder="1" applyAlignment="1">
      <alignment horizontal="left" vertical="center"/>
    </xf>
    <xf numFmtId="0" fontId="10" fillId="0" borderId="4" xfId="63" applyFont="1" applyFill="1" applyBorder="1" applyAlignment="1">
      <alignment horizontal="left" vertical="center"/>
    </xf>
    <xf numFmtId="0" fontId="10" fillId="0" borderId="5" xfId="63" applyFont="1" applyFill="1" applyBorder="1" applyAlignment="1">
      <alignment horizontal="left" vertical="center" wrapText="1"/>
    </xf>
    <xf numFmtId="0" fontId="0" fillId="0" borderId="0" xfId="61" applyFont="1" applyFill="1" applyAlignment="1">
      <alignment horizontal="left" vertical="center" wrapText="1"/>
    </xf>
    <xf numFmtId="179" fontId="7" fillId="0" borderId="0" xfId="0" applyNumberFormat="1" applyFont="1" applyFill="1">
      <alignment vertical="center"/>
    </xf>
    <xf numFmtId="176" fontId="11" fillId="0" borderId="0" xfId="67" applyNumberFormat="1" applyFont="1" applyFill="1" applyAlignment="1">
      <alignment horizontal="right"/>
    </xf>
    <xf numFmtId="0" fontId="11" fillId="0" borderId="0" xfId="67" applyFont="1" applyFill="1"/>
    <xf numFmtId="0" fontId="0" fillId="0" borderId="6" xfId="63" applyFill="1" applyBorder="1" applyAlignment="1">
      <alignment horizontal="center" vertical="center"/>
    </xf>
    <xf numFmtId="0" fontId="0" fillId="0" borderId="0" xfId="63" applyFill="1" applyBorder="1" applyAlignment="1">
      <alignment horizontal="right" vertical="center"/>
    </xf>
    <xf numFmtId="0" fontId="4" fillId="0" borderId="1" xfId="67" applyFont="1" applyFill="1" applyBorder="1" applyAlignment="1">
      <alignment horizontal="center" vertical="center"/>
    </xf>
    <xf numFmtId="176" fontId="4" fillId="0" borderId="2" xfId="67" applyNumberFormat="1" applyFont="1" applyFill="1" applyBorder="1" applyAlignment="1">
      <alignment horizontal="center"/>
    </xf>
    <xf numFmtId="176" fontId="4" fillId="0" borderId="1" xfId="67" applyNumberFormat="1" applyFont="1" applyFill="1" applyBorder="1" applyAlignment="1">
      <alignment horizontal="center"/>
    </xf>
    <xf numFmtId="0" fontId="4" fillId="0" borderId="1" xfId="67" applyFont="1" applyFill="1" applyBorder="1" applyAlignment="1">
      <alignment horizontal="left" vertical="center"/>
    </xf>
    <xf numFmtId="176" fontId="6" fillId="0" borderId="1" xfId="67" applyNumberFormat="1" applyFont="1" applyFill="1" applyBorder="1" applyAlignment="1">
      <alignment horizontal="right" vertical="center"/>
    </xf>
    <xf numFmtId="180" fontId="4" fillId="0" borderId="1" xfId="67" applyNumberFormat="1" applyFont="1" applyFill="1" applyBorder="1" applyAlignment="1">
      <alignment horizontal="left" vertical="center"/>
    </xf>
    <xf numFmtId="0" fontId="10" fillId="0" borderId="1" xfId="63" applyFont="1" applyFill="1" applyBorder="1">
      <alignment vertical="center"/>
    </xf>
    <xf numFmtId="0" fontId="10" fillId="0" borderId="1" xfId="63" applyFont="1" applyFill="1" applyBorder="1" applyAlignment="1">
      <alignment horizontal="right" vertical="center"/>
    </xf>
    <xf numFmtId="176" fontId="11" fillId="0" borderId="1" xfId="67" applyNumberFormat="1" applyFont="1" applyFill="1" applyBorder="1" applyAlignment="1">
      <alignment horizontal="right"/>
    </xf>
    <xf numFmtId="0" fontId="11" fillId="0" borderId="1" xfId="67" applyFont="1" applyFill="1" applyBorder="1"/>
    <xf numFmtId="0" fontId="0" fillId="0" borderId="0" xfId="59" applyFont="1" applyFill="1" applyAlignment="1">
      <alignment horizontal="left" vertical="center" wrapText="1"/>
    </xf>
    <xf numFmtId="0" fontId="12" fillId="0" borderId="0" xfId="63" applyFont="1" applyFill="1" applyAlignment="1">
      <alignment vertical="center"/>
    </xf>
    <xf numFmtId="0" fontId="13" fillId="0" borderId="0" xfId="63" applyFont="1" applyFill="1" applyAlignment="1">
      <alignment horizontal="center" vertical="center"/>
    </xf>
    <xf numFmtId="0" fontId="0" fillId="0" borderId="0" xfId="63" applyFont="1" applyFill="1" applyAlignment="1">
      <alignment horizontal="center" vertical="center"/>
    </xf>
    <xf numFmtId="0" fontId="0" fillId="0" borderId="0" xfId="63" applyFont="1" applyFill="1" applyAlignment="1">
      <alignment vertical="center"/>
    </xf>
    <xf numFmtId="0" fontId="13" fillId="0" borderId="0" xfId="63" applyFont="1" applyAlignment="1">
      <alignment horizontal="center" vertical="center" wrapText="1"/>
    </xf>
    <xf numFmtId="0" fontId="13" fillId="0" borderId="0" xfId="63" applyFont="1" applyFill="1" applyAlignment="1">
      <alignment horizontal="center" vertical="center" wrapText="1"/>
    </xf>
    <xf numFmtId="0" fontId="0" fillId="0" borderId="0" xfId="63" applyAlignment="1">
      <alignment horizontal="center" vertical="center" wrapText="1"/>
    </xf>
    <xf numFmtId="181" fontId="0" fillId="0" borderId="0" xfId="63" applyNumberFormat="1" applyAlignment="1">
      <alignment vertical="center" wrapText="1"/>
    </xf>
    <xf numFmtId="0" fontId="0" fillId="0" borderId="0" xfId="63">
      <alignment vertical="center"/>
    </xf>
    <xf numFmtId="0" fontId="14" fillId="0" borderId="0" xfId="63" applyFont="1" applyAlignment="1">
      <alignment horizontal="left" vertical="center" wrapText="1"/>
    </xf>
    <xf numFmtId="0" fontId="1" fillId="0" borderId="0" xfId="63" applyFont="1" applyAlignment="1">
      <alignment horizontal="center" vertical="center" wrapText="1"/>
    </xf>
    <xf numFmtId="0" fontId="0" fillId="0" borderId="0" xfId="63" applyFont="1" applyAlignment="1">
      <alignment horizontal="left" vertical="center" wrapText="1"/>
    </xf>
    <xf numFmtId="0" fontId="0" fillId="0" borderId="0" xfId="63" applyFont="1" applyFill="1" applyAlignment="1">
      <alignment horizontal="left" vertical="center" wrapText="1"/>
    </xf>
    <xf numFmtId="181" fontId="0" fillId="0" borderId="0" xfId="63" applyNumberFormat="1" applyBorder="1" applyAlignment="1">
      <alignment horizontal="right" vertical="center" wrapText="1"/>
    </xf>
    <xf numFmtId="0" fontId="12" fillId="0" borderId="7" xfId="63" applyFont="1" applyFill="1" applyBorder="1" applyAlignment="1">
      <alignment horizontal="center" vertical="center" wrapText="1"/>
    </xf>
    <xf numFmtId="0" fontId="12" fillId="0" borderId="8" xfId="63" applyFont="1" applyFill="1" applyBorder="1" applyAlignment="1">
      <alignment horizontal="center" vertical="center" wrapText="1"/>
    </xf>
    <xf numFmtId="181" fontId="12" fillId="0" borderId="9" xfId="63" applyNumberFormat="1" applyFont="1" applyFill="1" applyBorder="1" applyAlignment="1">
      <alignment horizontal="center" vertical="center" wrapText="1"/>
    </xf>
    <xf numFmtId="0" fontId="13" fillId="0" borderId="10" xfId="63" applyFont="1" applyFill="1" applyBorder="1" applyAlignment="1">
      <alignment vertical="center" wrapText="1"/>
    </xf>
    <xf numFmtId="181" fontId="13" fillId="0" borderId="11" xfId="63" applyNumberFormat="1" applyFont="1" applyFill="1" applyBorder="1" applyAlignment="1">
      <alignment vertical="center"/>
    </xf>
    <xf numFmtId="0" fontId="13" fillId="0" borderId="11" xfId="63" applyFont="1" applyFill="1" applyBorder="1" applyAlignment="1">
      <alignment horizontal="left" vertical="center" wrapText="1"/>
    </xf>
    <xf numFmtId="181" fontId="13" fillId="0" borderId="12" xfId="63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181" fontId="0" fillId="0" borderId="11" xfId="63" applyNumberFormat="1" applyFont="1" applyFill="1" applyBorder="1" applyAlignment="1">
      <alignment vertical="center"/>
    </xf>
    <xf numFmtId="0" fontId="0" fillId="0" borderId="11" xfId="63" applyNumberFormat="1" applyFont="1" applyFill="1" applyBorder="1" applyAlignment="1">
      <alignment horizontal="left" vertical="center" wrapText="1"/>
    </xf>
    <xf numFmtId="181" fontId="0" fillId="0" borderId="12" xfId="63" applyNumberFormat="1" applyFont="1" applyFill="1" applyBorder="1" applyAlignment="1">
      <alignment vertical="center"/>
    </xf>
    <xf numFmtId="0" fontId="0" fillId="0" borderId="12" xfId="63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181" fontId="0" fillId="0" borderId="14" xfId="63" applyNumberFormat="1" applyFont="1" applyFill="1" applyBorder="1" applyAlignment="1">
      <alignment vertical="center"/>
    </xf>
    <xf numFmtId="0" fontId="0" fillId="0" borderId="14" xfId="63" applyNumberFormat="1" applyFont="1" applyFill="1" applyBorder="1" applyAlignment="1">
      <alignment horizontal="left" vertical="center" wrapText="1"/>
    </xf>
    <xf numFmtId="0" fontId="0" fillId="0" borderId="15" xfId="63" applyNumberFormat="1" applyFont="1" applyFill="1" applyBorder="1" applyAlignment="1">
      <alignment vertical="center"/>
    </xf>
    <xf numFmtId="0" fontId="13" fillId="0" borderId="0" xfId="63" applyFont="1" applyBorder="1" applyAlignment="1">
      <alignment horizontal="left" vertical="center" wrapText="1"/>
    </xf>
  </cellXfs>
  <cellStyles count="78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千位分隔[0] 3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千位分隔[0] 2" xfId="45"/>
    <cellStyle name="强调文字颜色 4" xfId="46" builtinId="41"/>
    <cellStyle name="千位分隔[0] 3" xfId="47"/>
    <cellStyle name="常规 3 2" xfId="48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常规 3 4" xfId="56"/>
    <cellStyle name="强调文字颜色 6" xfId="57" builtinId="49"/>
    <cellStyle name="常规 10" xfId="58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4" xfId="64"/>
    <cellStyle name="常规 3" xfId="65"/>
    <cellStyle name="常规_2007人代会数据 2" xfId="66"/>
    <cellStyle name="常规 4" xfId="67"/>
    <cellStyle name="常规 4 2" xfId="68"/>
    <cellStyle name="常规 4 3" xfId="69"/>
    <cellStyle name="常规 5" xfId="70"/>
    <cellStyle name="常规 9" xfId="71"/>
    <cellStyle name="千位分隔 2" xfId="72"/>
    <cellStyle name="千位分隔 2 3 2 2 2" xfId="73"/>
    <cellStyle name="千位分隔 2 3 2 2 2 2" xfId="74"/>
    <cellStyle name="千位分隔 2 3 2 2 2 3" xfId="75"/>
    <cellStyle name="千位分隔 2 4 2" xfId="76"/>
    <cellStyle name="样式 1" xfId="77"/>
  </cellStyles>
  <tableStyles count="0" defaultTableStyle="TableStyleMedium9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Zeros="0" tabSelected="1" workbookViewId="0">
      <selection activeCell="C33" sqref="C33"/>
    </sheetView>
  </sheetViews>
  <sheetFormatPr defaultColWidth="9" defaultRowHeight="13.5" outlineLevelCol="3"/>
  <cols>
    <col min="1" max="1" width="49.625" style="56" customWidth="1"/>
    <col min="2" max="2" width="13.875" style="57" customWidth="1"/>
    <col min="3" max="3" width="54.875" style="58" customWidth="1"/>
    <col min="4" max="4" width="11.625" style="59" customWidth="1"/>
    <col min="5" max="250" width="9" style="60"/>
    <col min="251" max="251" width="42.625" style="60" customWidth="1"/>
    <col min="252" max="252" width="15.25" style="60" customWidth="1"/>
    <col min="253" max="253" width="41.625" style="60" customWidth="1"/>
    <col min="254" max="254" width="14.25" style="60" customWidth="1"/>
    <col min="255" max="506" width="9" style="60"/>
    <col min="507" max="507" width="42.625" style="60" customWidth="1"/>
    <col min="508" max="508" width="15.25" style="60" customWidth="1"/>
    <col min="509" max="509" width="41.625" style="60" customWidth="1"/>
    <col min="510" max="510" width="14.25" style="60" customWidth="1"/>
    <col min="511" max="762" width="9" style="60"/>
    <col min="763" max="763" width="42.625" style="60" customWidth="1"/>
    <col min="764" max="764" width="15.25" style="60" customWidth="1"/>
    <col min="765" max="765" width="41.625" style="60" customWidth="1"/>
    <col min="766" max="766" width="14.25" style="60" customWidth="1"/>
    <col min="767" max="1018" width="9" style="60"/>
    <col min="1019" max="1019" width="42.625" style="60" customWidth="1"/>
    <col min="1020" max="1020" width="15.25" style="60" customWidth="1"/>
    <col min="1021" max="1021" width="41.625" style="60" customWidth="1"/>
    <col min="1022" max="1022" width="14.25" style="60" customWidth="1"/>
    <col min="1023" max="1274" width="9" style="60"/>
    <col min="1275" max="1275" width="42.625" style="60" customWidth="1"/>
    <col min="1276" max="1276" width="15.25" style="60" customWidth="1"/>
    <col min="1277" max="1277" width="41.625" style="60" customWidth="1"/>
    <col min="1278" max="1278" width="14.25" style="60" customWidth="1"/>
    <col min="1279" max="1530" width="9" style="60"/>
    <col min="1531" max="1531" width="42.625" style="60" customWidth="1"/>
    <col min="1532" max="1532" width="15.25" style="60" customWidth="1"/>
    <col min="1533" max="1533" width="41.625" style="60" customWidth="1"/>
    <col min="1534" max="1534" width="14.25" style="60" customWidth="1"/>
    <col min="1535" max="1786" width="9" style="60"/>
    <col min="1787" max="1787" width="42.625" style="60" customWidth="1"/>
    <col min="1788" max="1788" width="15.25" style="60" customWidth="1"/>
    <col min="1789" max="1789" width="41.625" style="60" customWidth="1"/>
    <col min="1790" max="1790" width="14.25" style="60" customWidth="1"/>
    <col min="1791" max="2042" width="9" style="60"/>
    <col min="2043" max="2043" width="42.625" style="60" customWidth="1"/>
    <col min="2044" max="2044" width="15.25" style="60" customWidth="1"/>
    <col min="2045" max="2045" width="41.625" style="60" customWidth="1"/>
    <col min="2046" max="2046" width="14.25" style="60" customWidth="1"/>
    <col min="2047" max="2298" width="9" style="60"/>
    <col min="2299" max="2299" width="42.625" style="60" customWidth="1"/>
    <col min="2300" max="2300" width="15.25" style="60" customWidth="1"/>
    <col min="2301" max="2301" width="41.625" style="60" customWidth="1"/>
    <col min="2302" max="2302" width="14.25" style="60" customWidth="1"/>
    <col min="2303" max="2554" width="9" style="60"/>
    <col min="2555" max="2555" width="42.625" style="60" customWidth="1"/>
    <col min="2556" max="2556" width="15.25" style="60" customWidth="1"/>
    <col min="2557" max="2557" width="41.625" style="60" customWidth="1"/>
    <col min="2558" max="2558" width="14.25" style="60" customWidth="1"/>
    <col min="2559" max="2810" width="9" style="60"/>
    <col min="2811" max="2811" width="42.625" style="60" customWidth="1"/>
    <col min="2812" max="2812" width="15.25" style="60" customWidth="1"/>
    <col min="2813" max="2813" width="41.625" style="60" customWidth="1"/>
    <col min="2814" max="2814" width="14.25" style="60" customWidth="1"/>
    <col min="2815" max="3066" width="9" style="60"/>
    <col min="3067" max="3067" width="42.625" style="60" customWidth="1"/>
    <col min="3068" max="3068" width="15.25" style="60" customWidth="1"/>
    <col min="3069" max="3069" width="41.625" style="60" customWidth="1"/>
    <col min="3070" max="3070" width="14.25" style="60" customWidth="1"/>
    <col min="3071" max="3322" width="9" style="60"/>
    <col min="3323" max="3323" width="42.625" style="60" customWidth="1"/>
    <col min="3324" max="3324" width="15.25" style="60" customWidth="1"/>
    <col min="3325" max="3325" width="41.625" style="60" customWidth="1"/>
    <col min="3326" max="3326" width="14.25" style="60" customWidth="1"/>
    <col min="3327" max="3578" width="9" style="60"/>
    <col min="3579" max="3579" width="42.625" style="60" customWidth="1"/>
    <col min="3580" max="3580" width="15.25" style="60" customWidth="1"/>
    <col min="3581" max="3581" width="41.625" style="60" customWidth="1"/>
    <col min="3582" max="3582" width="14.25" style="60" customWidth="1"/>
    <col min="3583" max="3834" width="9" style="60"/>
    <col min="3835" max="3835" width="42.625" style="60" customWidth="1"/>
    <col min="3836" max="3836" width="15.25" style="60" customWidth="1"/>
    <col min="3837" max="3837" width="41.625" style="60" customWidth="1"/>
    <col min="3838" max="3838" width="14.25" style="60" customWidth="1"/>
    <col min="3839" max="4090" width="9" style="60"/>
    <col min="4091" max="4091" width="42.625" style="60" customWidth="1"/>
    <col min="4092" max="4092" width="15.25" style="60" customWidth="1"/>
    <col min="4093" max="4093" width="41.625" style="60" customWidth="1"/>
    <col min="4094" max="4094" width="14.25" style="60" customWidth="1"/>
    <col min="4095" max="4346" width="9" style="60"/>
    <col min="4347" max="4347" width="42.625" style="60" customWidth="1"/>
    <col min="4348" max="4348" width="15.25" style="60" customWidth="1"/>
    <col min="4349" max="4349" width="41.625" style="60" customWidth="1"/>
    <col min="4350" max="4350" width="14.25" style="60" customWidth="1"/>
    <col min="4351" max="4602" width="9" style="60"/>
    <col min="4603" max="4603" width="42.625" style="60" customWidth="1"/>
    <col min="4604" max="4604" width="15.25" style="60" customWidth="1"/>
    <col min="4605" max="4605" width="41.625" style="60" customWidth="1"/>
    <col min="4606" max="4606" width="14.25" style="60" customWidth="1"/>
    <col min="4607" max="4858" width="9" style="60"/>
    <col min="4859" max="4859" width="42.625" style="60" customWidth="1"/>
    <col min="4860" max="4860" width="15.25" style="60" customWidth="1"/>
    <col min="4861" max="4861" width="41.625" style="60" customWidth="1"/>
    <col min="4862" max="4862" width="14.25" style="60" customWidth="1"/>
    <col min="4863" max="5114" width="9" style="60"/>
    <col min="5115" max="5115" width="42.625" style="60" customWidth="1"/>
    <col min="5116" max="5116" width="15.25" style="60" customWidth="1"/>
    <col min="5117" max="5117" width="41.625" style="60" customWidth="1"/>
    <col min="5118" max="5118" width="14.25" style="60" customWidth="1"/>
    <col min="5119" max="5370" width="9" style="60"/>
    <col min="5371" max="5371" width="42.625" style="60" customWidth="1"/>
    <col min="5372" max="5372" width="15.25" style="60" customWidth="1"/>
    <col min="5373" max="5373" width="41.625" style="60" customWidth="1"/>
    <col min="5374" max="5374" width="14.25" style="60" customWidth="1"/>
    <col min="5375" max="5626" width="9" style="60"/>
    <col min="5627" max="5627" width="42.625" style="60" customWidth="1"/>
    <col min="5628" max="5628" width="15.25" style="60" customWidth="1"/>
    <col min="5629" max="5629" width="41.625" style="60" customWidth="1"/>
    <col min="5630" max="5630" width="14.25" style="60" customWidth="1"/>
    <col min="5631" max="5882" width="9" style="60"/>
    <col min="5883" max="5883" width="42.625" style="60" customWidth="1"/>
    <col min="5884" max="5884" width="15.25" style="60" customWidth="1"/>
    <col min="5885" max="5885" width="41.625" style="60" customWidth="1"/>
    <col min="5886" max="5886" width="14.25" style="60" customWidth="1"/>
    <col min="5887" max="6138" width="9" style="60"/>
    <col min="6139" max="6139" width="42.625" style="60" customWidth="1"/>
    <col min="6140" max="6140" width="15.25" style="60" customWidth="1"/>
    <col min="6141" max="6141" width="41.625" style="60" customWidth="1"/>
    <col min="6142" max="6142" width="14.25" style="60" customWidth="1"/>
    <col min="6143" max="6394" width="9" style="60"/>
    <col min="6395" max="6395" width="42.625" style="60" customWidth="1"/>
    <col min="6396" max="6396" width="15.25" style="60" customWidth="1"/>
    <col min="6397" max="6397" width="41.625" style="60" customWidth="1"/>
    <col min="6398" max="6398" width="14.25" style="60" customWidth="1"/>
    <col min="6399" max="6650" width="9" style="60"/>
    <col min="6651" max="6651" width="42.625" style="60" customWidth="1"/>
    <col min="6652" max="6652" width="15.25" style="60" customWidth="1"/>
    <col min="6653" max="6653" width="41.625" style="60" customWidth="1"/>
    <col min="6654" max="6654" width="14.25" style="60" customWidth="1"/>
    <col min="6655" max="6906" width="9" style="60"/>
    <col min="6907" max="6907" width="42.625" style="60" customWidth="1"/>
    <col min="6908" max="6908" width="15.25" style="60" customWidth="1"/>
    <col min="6909" max="6909" width="41.625" style="60" customWidth="1"/>
    <col min="6910" max="6910" width="14.25" style="60" customWidth="1"/>
    <col min="6911" max="7162" width="9" style="60"/>
    <col min="7163" max="7163" width="42.625" style="60" customWidth="1"/>
    <col min="7164" max="7164" width="15.25" style="60" customWidth="1"/>
    <col min="7165" max="7165" width="41.625" style="60" customWidth="1"/>
    <col min="7166" max="7166" width="14.25" style="60" customWidth="1"/>
    <col min="7167" max="7418" width="9" style="60"/>
    <col min="7419" max="7419" width="42.625" style="60" customWidth="1"/>
    <col min="7420" max="7420" width="15.25" style="60" customWidth="1"/>
    <col min="7421" max="7421" width="41.625" style="60" customWidth="1"/>
    <col min="7422" max="7422" width="14.25" style="60" customWidth="1"/>
    <col min="7423" max="7674" width="9" style="60"/>
    <col min="7675" max="7675" width="42.625" style="60" customWidth="1"/>
    <col min="7676" max="7676" width="15.25" style="60" customWidth="1"/>
    <col min="7677" max="7677" width="41.625" style="60" customWidth="1"/>
    <col min="7678" max="7678" width="14.25" style="60" customWidth="1"/>
    <col min="7679" max="7930" width="9" style="60"/>
    <col min="7931" max="7931" width="42.625" style="60" customWidth="1"/>
    <col min="7932" max="7932" width="15.25" style="60" customWidth="1"/>
    <col min="7933" max="7933" width="41.625" style="60" customWidth="1"/>
    <col min="7934" max="7934" width="14.25" style="60" customWidth="1"/>
    <col min="7935" max="8186" width="9" style="60"/>
    <col min="8187" max="8187" width="42.625" style="60" customWidth="1"/>
    <col min="8188" max="8188" width="15.25" style="60" customWidth="1"/>
    <col min="8189" max="8189" width="41.625" style="60" customWidth="1"/>
    <col min="8190" max="8190" width="14.25" style="60" customWidth="1"/>
    <col min="8191" max="8442" width="9" style="60"/>
    <col min="8443" max="8443" width="42.625" style="60" customWidth="1"/>
    <col min="8444" max="8444" width="15.25" style="60" customWidth="1"/>
    <col min="8445" max="8445" width="41.625" style="60" customWidth="1"/>
    <col min="8446" max="8446" width="14.25" style="60" customWidth="1"/>
    <col min="8447" max="8698" width="9" style="60"/>
    <col min="8699" max="8699" width="42.625" style="60" customWidth="1"/>
    <col min="8700" max="8700" width="15.25" style="60" customWidth="1"/>
    <col min="8701" max="8701" width="41.625" style="60" customWidth="1"/>
    <col min="8702" max="8702" width="14.25" style="60" customWidth="1"/>
    <col min="8703" max="8954" width="9" style="60"/>
    <col min="8955" max="8955" width="42.625" style="60" customWidth="1"/>
    <col min="8956" max="8956" width="15.25" style="60" customWidth="1"/>
    <col min="8957" max="8957" width="41.625" style="60" customWidth="1"/>
    <col min="8958" max="8958" width="14.25" style="60" customWidth="1"/>
    <col min="8959" max="9210" width="9" style="60"/>
    <col min="9211" max="9211" width="42.625" style="60" customWidth="1"/>
    <col min="9212" max="9212" width="15.25" style="60" customWidth="1"/>
    <col min="9213" max="9213" width="41.625" style="60" customWidth="1"/>
    <col min="9214" max="9214" width="14.25" style="60" customWidth="1"/>
    <col min="9215" max="9466" width="9" style="60"/>
    <col min="9467" max="9467" width="42.625" style="60" customWidth="1"/>
    <col min="9468" max="9468" width="15.25" style="60" customWidth="1"/>
    <col min="9469" max="9469" width="41.625" style="60" customWidth="1"/>
    <col min="9470" max="9470" width="14.25" style="60" customWidth="1"/>
    <col min="9471" max="9722" width="9" style="60"/>
    <col min="9723" max="9723" width="42.625" style="60" customWidth="1"/>
    <col min="9724" max="9724" width="15.25" style="60" customWidth="1"/>
    <col min="9725" max="9725" width="41.625" style="60" customWidth="1"/>
    <col min="9726" max="9726" width="14.25" style="60" customWidth="1"/>
    <col min="9727" max="9978" width="9" style="60"/>
    <col min="9979" max="9979" width="42.625" style="60" customWidth="1"/>
    <col min="9980" max="9980" width="15.25" style="60" customWidth="1"/>
    <col min="9981" max="9981" width="41.625" style="60" customWidth="1"/>
    <col min="9982" max="9982" width="14.25" style="60" customWidth="1"/>
    <col min="9983" max="10234" width="9" style="60"/>
    <col min="10235" max="10235" width="42.625" style="60" customWidth="1"/>
    <col min="10236" max="10236" width="15.25" style="60" customWidth="1"/>
    <col min="10237" max="10237" width="41.625" style="60" customWidth="1"/>
    <col min="10238" max="10238" width="14.25" style="60" customWidth="1"/>
    <col min="10239" max="10490" width="9" style="60"/>
    <col min="10491" max="10491" width="42.625" style="60" customWidth="1"/>
    <col min="10492" max="10492" width="15.25" style="60" customWidth="1"/>
    <col min="10493" max="10493" width="41.625" style="60" customWidth="1"/>
    <col min="10494" max="10494" width="14.25" style="60" customWidth="1"/>
    <col min="10495" max="10746" width="9" style="60"/>
    <col min="10747" max="10747" width="42.625" style="60" customWidth="1"/>
    <col min="10748" max="10748" width="15.25" style="60" customWidth="1"/>
    <col min="10749" max="10749" width="41.625" style="60" customWidth="1"/>
    <col min="10750" max="10750" width="14.25" style="60" customWidth="1"/>
    <col min="10751" max="11002" width="9" style="60"/>
    <col min="11003" max="11003" width="42.625" style="60" customWidth="1"/>
    <col min="11004" max="11004" width="15.25" style="60" customWidth="1"/>
    <col min="11005" max="11005" width="41.625" style="60" customWidth="1"/>
    <col min="11006" max="11006" width="14.25" style="60" customWidth="1"/>
    <col min="11007" max="11258" width="9" style="60"/>
    <col min="11259" max="11259" width="42.625" style="60" customWidth="1"/>
    <col min="11260" max="11260" width="15.25" style="60" customWidth="1"/>
    <col min="11261" max="11261" width="41.625" style="60" customWidth="1"/>
    <col min="11262" max="11262" width="14.25" style="60" customWidth="1"/>
    <col min="11263" max="11514" width="9" style="60"/>
    <col min="11515" max="11515" width="42.625" style="60" customWidth="1"/>
    <col min="11516" max="11516" width="15.25" style="60" customWidth="1"/>
    <col min="11517" max="11517" width="41.625" style="60" customWidth="1"/>
    <col min="11518" max="11518" width="14.25" style="60" customWidth="1"/>
    <col min="11519" max="11770" width="9" style="60"/>
    <col min="11771" max="11771" width="42.625" style="60" customWidth="1"/>
    <col min="11772" max="11772" width="15.25" style="60" customWidth="1"/>
    <col min="11773" max="11773" width="41.625" style="60" customWidth="1"/>
    <col min="11774" max="11774" width="14.25" style="60" customWidth="1"/>
    <col min="11775" max="12026" width="9" style="60"/>
    <col min="12027" max="12027" width="42.625" style="60" customWidth="1"/>
    <col min="12028" max="12028" width="15.25" style="60" customWidth="1"/>
    <col min="12029" max="12029" width="41.625" style="60" customWidth="1"/>
    <col min="12030" max="12030" width="14.25" style="60" customWidth="1"/>
    <col min="12031" max="12282" width="9" style="60"/>
    <col min="12283" max="12283" width="42.625" style="60" customWidth="1"/>
    <col min="12284" max="12284" width="15.25" style="60" customWidth="1"/>
    <col min="12285" max="12285" width="41.625" style="60" customWidth="1"/>
    <col min="12286" max="12286" width="14.25" style="60" customWidth="1"/>
    <col min="12287" max="12538" width="9" style="60"/>
    <col min="12539" max="12539" width="42.625" style="60" customWidth="1"/>
    <col min="12540" max="12540" width="15.25" style="60" customWidth="1"/>
    <col min="12541" max="12541" width="41.625" style="60" customWidth="1"/>
    <col min="12542" max="12542" width="14.25" style="60" customWidth="1"/>
    <col min="12543" max="12794" width="9" style="60"/>
    <col min="12795" max="12795" width="42.625" style="60" customWidth="1"/>
    <col min="12796" max="12796" width="15.25" style="60" customWidth="1"/>
    <col min="12797" max="12797" width="41.625" style="60" customWidth="1"/>
    <col min="12798" max="12798" width="14.25" style="60" customWidth="1"/>
    <col min="12799" max="13050" width="9" style="60"/>
    <col min="13051" max="13051" width="42.625" style="60" customWidth="1"/>
    <col min="13052" max="13052" width="15.25" style="60" customWidth="1"/>
    <col min="13053" max="13053" width="41.625" style="60" customWidth="1"/>
    <col min="13054" max="13054" width="14.25" style="60" customWidth="1"/>
    <col min="13055" max="13306" width="9" style="60"/>
    <col min="13307" max="13307" width="42.625" style="60" customWidth="1"/>
    <col min="13308" max="13308" width="15.25" style="60" customWidth="1"/>
    <col min="13309" max="13309" width="41.625" style="60" customWidth="1"/>
    <col min="13310" max="13310" width="14.25" style="60" customWidth="1"/>
    <col min="13311" max="13562" width="9" style="60"/>
    <col min="13563" max="13563" width="42.625" style="60" customWidth="1"/>
    <col min="13564" max="13564" width="15.25" style="60" customWidth="1"/>
    <col min="13565" max="13565" width="41.625" style="60" customWidth="1"/>
    <col min="13566" max="13566" width="14.25" style="60" customWidth="1"/>
    <col min="13567" max="13818" width="9" style="60"/>
    <col min="13819" max="13819" width="42.625" style="60" customWidth="1"/>
    <col min="13820" max="13820" width="15.25" style="60" customWidth="1"/>
    <col min="13821" max="13821" width="41.625" style="60" customWidth="1"/>
    <col min="13822" max="13822" width="14.25" style="60" customWidth="1"/>
    <col min="13823" max="14074" width="9" style="60"/>
    <col min="14075" max="14075" width="42.625" style="60" customWidth="1"/>
    <col min="14076" max="14076" width="15.25" style="60" customWidth="1"/>
    <col min="14077" max="14077" width="41.625" style="60" customWidth="1"/>
    <col min="14078" max="14078" width="14.25" style="60" customWidth="1"/>
    <col min="14079" max="14330" width="9" style="60"/>
    <col min="14331" max="14331" width="42.625" style="60" customWidth="1"/>
    <col min="14332" max="14332" width="15.25" style="60" customWidth="1"/>
    <col min="14333" max="14333" width="41.625" style="60" customWidth="1"/>
    <col min="14334" max="14334" width="14.25" style="60" customWidth="1"/>
    <col min="14335" max="14586" width="9" style="60"/>
    <col min="14587" max="14587" width="42.625" style="60" customWidth="1"/>
    <col min="14588" max="14588" width="15.25" style="60" customWidth="1"/>
    <col min="14589" max="14589" width="41.625" style="60" customWidth="1"/>
    <col min="14590" max="14590" width="14.25" style="60" customWidth="1"/>
    <col min="14591" max="14842" width="9" style="60"/>
    <col min="14843" max="14843" width="42.625" style="60" customWidth="1"/>
    <col min="14844" max="14844" width="15.25" style="60" customWidth="1"/>
    <col min="14845" max="14845" width="41.625" style="60" customWidth="1"/>
    <col min="14846" max="14846" width="14.25" style="60" customWidth="1"/>
    <col min="14847" max="15098" width="9" style="60"/>
    <col min="15099" max="15099" width="42.625" style="60" customWidth="1"/>
    <col min="15100" max="15100" width="15.25" style="60" customWidth="1"/>
    <col min="15101" max="15101" width="41.625" style="60" customWidth="1"/>
    <col min="15102" max="15102" width="14.25" style="60" customWidth="1"/>
    <col min="15103" max="15354" width="9" style="60"/>
    <col min="15355" max="15355" width="42.625" style="60" customWidth="1"/>
    <col min="15356" max="15356" width="15.25" style="60" customWidth="1"/>
    <col min="15357" max="15357" width="41.625" style="60" customWidth="1"/>
    <col min="15358" max="15358" width="14.25" style="60" customWidth="1"/>
    <col min="15359" max="15610" width="9" style="60"/>
    <col min="15611" max="15611" width="42.625" style="60" customWidth="1"/>
    <col min="15612" max="15612" width="15.25" style="60" customWidth="1"/>
    <col min="15613" max="15613" width="41.625" style="60" customWidth="1"/>
    <col min="15614" max="15614" width="14.25" style="60" customWidth="1"/>
    <col min="15615" max="15866" width="9" style="60"/>
    <col min="15867" max="15867" width="42.625" style="60" customWidth="1"/>
    <col min="15868" max="15868" width="15.25" style="60" customWidth="1"/>
    <col min="15869" max="15869" width="41.625" style="60" customWidth="1"/>
    <col min="15870" max="15870" width="14.25" style="60" customWidth="1"/>
    <col min="15871" max="16122" width="9" style="60"/>
    <col min="16123" max="16123" width="42.625" style="60" customWidth="1"/>
    <col min="16124" max="16124" width="15.25" style="60" customWidth="1"/>
    <col min="16125" max="16125" width="41.625" style="60" customWidth="1"/>
    <col min="16126" max="16126" width="14.25" style="60" customWidth="1"/>
    <col min="16127" max="16384" width="9" style="60"/>
  </cols>
  <sheetData>
    <row r="1" ht="27.75" customHeight="1" spans="1:1">
      <c r="A1" s="61" t="s">
        <v>0</v>
      </c>
    </row>
    <row r="2" ht="32.25" customHeight="1" spans="1:4">
      <c r="A2" s="62" t="s">
        <v>1</v>
      </c>
      <c r="B2" s="62"/>
      <c r="C2" s="62"/>
      <c r="D2" s="62"/>
    </row>
    <row r="3" ht="18.75" customHeight="1" spans="1:4">
      <c r="A3" s="63" t="s">
        <v>2</v>
      </c>
      <c r="B3" s="64"/>
      <c r="C3" s="65" t="s">
        <v>3</v>
      </c>
      <c r="D3" s="65"/>
    </row>
    <row r="4" s="52" customFormat="1" ht="24.75" customHeight="1" spans="1:4">
      <c r="A4" s="66" t="s">
        <v>4</v>
      </c>
      <c r="B4" s="67" t="s">
        <v>5</v>
      </c>
      <c r="C4" s="67" t="s">
        <v>6</v>
      </c>
      <c r="D4" s="68" t="s">
        <v>5</v>
      </c>
    </row>
    <row r="5" s="53" customFormat="1" ht="23.25" customHeight="1" spans="1:4">
      <c r="A5" s="69" t="s">
        <v>7</v>
      </c>
      <c r="B5" s="70">
        <f>B6+B9+B15+B22+B27+B30</f>
        <v>8288.86</v>
      </c>
      <c r="C5" s="71" t="s">
        <v>8</v>
      </c>
      <c r="D5" s="72">
        <f>D15+D29+D32+D6+D9</f>
        <v>3510.67</v>
      </c>
    </row>
    <row r="6" s="54" customFormat="1" ht="19.5" customHeight="1" spans="1:4">
      <c r="A6" s="73" t="s">
        <v>9</v>
      </c>
      <c r="B6" s="74"/>
      <c r="C6" s="75" t="s">
        <v>10</v>
      </c>
      <c r="D6" s="76">
        <f>D7</f>
        <v>2.65</v>
      </c>
    </row>
    <row r="7" s="54" customFormat="1" ht="19.5" customHeight="1" spans="1:4">
      <c r="A7" s="73" t="s">
        <v>11</v>
      </c>
      <c r="B7" s="74"/>
      <c r="C7" s="75" t="s">
        <v>12</v>
      </c>
      <c r="D7" s="76">
        <f>D8</f>
        <v>2.65</v>
      </c>
    </row>
    <row r="8" s="54" customFormat="1" ht="19.5" customHeight="1" spans="1:4">
      <c r="A8" s="73" t="s">
        <v>13</v>
      </c>
      <c r="B8" s="74"/>
      <c r="C8" s="75" t="s">
        <v>14</v>
      </c>
      <c r="D8" s="76">
        <v>2.65</v>
      </c>
    </row>
    <row r="9" s="54" customFormat="1" ht="19.5" customHeight="1" spans="1:4">
      <c r="A9" s="73" t="s">
        <v>15</v>
      </c>
      <c r="B9" s="74">
        <f>B10+B13</f>
        <v>1151</v>
      </c>
      <c r="C9" s="75" t="s">
        <v>16</v>
      </c>
      <c r="D9" s="76">
        <f>D10+D13</f>
        <v>356.3</v>
      </c>
    </row>
    <row r="10" s="54" customFormat="1" ht="19.5" customHeight="1" spans="1:4">
      <c r="A10" s="73" t="s">
        <v>17</v>
      </c>
      <c r="B10" s="74">
        <f>SUM(B11:B12)</f>
        <v>946</v>
      </c>
      <c r="C10" s="75" t="s">
        <v>18</v>
      </c>
      <c r="D10" s="76">
        <f>D12+D11</f>
        <v>222.9</v>
      </c>
    </row>
    <row r="11" s="54" customFormat="1" ht="19.5" customHeight="1" spans="1:4">
      <c r="A11" s="73" t="s">
        <v>19</v>
      </c>
      <c r="B11" s="74">
        <v>76</v>
      </c>
      <c r="C11" s="75" t="s">
        <v>20</v>
      </c>
      <c r="D11" s="76">
        <v>4</v>
      </c>
    </row>
    <row r="12" s="54" customFormat="1" ht="19.5" customHeight="1" spans="1:4">
      <c r="A12" s="73" t="s">
        <v>21</v>
      </c>
      <c r="B12" s="74">
        <v>870</v>
      </c>
      <c r="C12" s="75" t="s">
        <v>22</v>
      </c>
      <c r="D12" s="76">
        <v>218.9</v>
      </c>
    </row>
    <row r="13" s="54" customFormat="1" ht="19.5" customHeight="1" spans="1:4">
      <c r="A13" s="73" t="s">
        <v>23</v>
      </c>
      <c r="B13" s="74">
        <f t="shared" ref="B13:B18" si="0">B14</f>
        <v>205</v>
      </c>
      <c r="C13" s="75" t="s">
        <v>24</v>
      </c>
      <c r="D13" s="76">
        <f>D14</f>
        <v>133.4</v>
      </c>
    </row>
    <row r="14" s="54" customFormat="1" ht="19.5" customHeight="1" spans="1:4">
      <c r="A14" s="73" t="s">
        <v>21</v>
      </c>
      <c r="B14" s="74">
        <f>123+82</f>
        <v>205</v>
      </c>
      <c r="C14" s="75" t="s">
        <v>22</v>
      </c>
      <c r="D14" s="76">
        <v>133.4</v>
      </c>
    </row>
    <row r="15" s="54" customFormat="1" ht="19.5" customHeight="1" spans="1:4">
      <c r="A15" s="73" t="s">
        <v>25</v>
      </c>
      <c r="B15" s="74">
        <f>B16+B18+B20</f>
        <v>4079.61</v>
      </c>
      <c r="C15" s="75" t="s">
        <v>26</v>
      </c>
      <c r="D15" s="77">
        <f>D16</f>
        <v>2790.76</v>
      </c>
    </row>
    <row r="16" s="54" customFormat="1" ht="19.5" customHeight="1" spans="1:4">
      <c r="A16" s="73" t="s">
        <v>27</v>
      </c>
      <c r="B16" s="74">
        <f t="shared" si="0"/>
        <v>2973.61</v>
      </c>
      <c r="C16" s="75" t="s">
        <v>28</v>
      </c>
      <c r="D16" s="77">
        <f>SUM(D17:D28)</f>
        <v>2790.76</v>
      </c>
    </row>
    <row r="17" s="54" customFormat="1" ht="19.5" customHeight="1" spans="1:4">
      <c r="A17" s="73" t="s">
        <v>29</v>
      </c>
      <c r="B17" s="74">
        <v>2973.61</v>
      </c>
      <c r="C17" s="75" t="s">
        <v>30</v>
      </c>
      <c r="D17" s="77"/>
    </row>
    <row r="18" s="54" customFormat="1" ht="19.5" customHeight="1" spans="1:4">
      <c r="A18" s="73" t="s">
        <v>31</v>
      </c>
      <c r="B18" s="74">
        <f t="shared" si="0"/>
        <v>986</v>
      </c>
      <c r="C18" s="75" t="s">
        <v>32</v>
      </c>
      <c r="D18" s="77"/>
    </row>
    <row r="19" s="54" customFormat="1" ht="19.5" customHeight="1" spans="1:4">
      <c r="A19" s="73" t="s">
        <v>33</v>
      </c>
      <c r="B19" s="74">
        <v>986</v>
      </c>
      <c r="C19" s="75" t="s">
        <v>34</v>
      </c>
      <c r="D19" s="77"/>
    </row>
    <row r="20" s="54" customFormat="1" ht="19.5" customHeight="1" spans="1:4">
      <c r="A20" s="73" t="s">
        <v>35</v>
      </c>
      <c r="B20" s="74">
        <f t="shared" ref="B20:B25" si="1">B21</f>
        <v>120</v>
      </c>
      <c r="C20" s="75" t="s">
        <v>36</v>
      </c>
      <c r="D20" s="77">
        <v>194.67</v>
      </c>
    </row>
    <row r="21" s="54" customFormat="1" ht="19.5" customHeight="1" spans="1:4">
      <c r="A21" s="73" t="s">
        <v>37</v>
      </c>
      <c r="B21" s="74">
        <v>120</v>
      </c>
      <c r="C21" s="75" t="s">
        <v>38</v>
      </c>
      <c r="D21" s="77">
        <v>737.9</v>
      </c>
    </row>
    <row r="22" s="55" customFormat="1" ht="19.5" customHeight="1" spans="1:4">
      <c r="A22" s="73" t="s">
        <v>39</v>
      </c>
      <c r="B22" s="74">
        <f>B23+B25</f>
        <v>310</v>
      </c>
      <c r="C22" s="75" t="s">
        <v>40</v>
      </c>
      <c r="D22" s="77">
        <v>974</v>
      </c>
    </row>
    <row r="23" s="55" customFormat="1" ht="19.5" customHeight="1" spans="1:4">
      <c r="A23" s="73" t="s">
        <v>41</v>
      </c>
      <c r="B23" s="74">
        <f t="shared" si="1"/>
        <v>270</v>
      </c>
      <c r="C23" s="75" t="s">
        <v>42</v>
      </c>
      <c r="D23" s="77">
        <v>778.82</v>
      </c>
    </row>
    <row r="24" s="55" customFormat="1" ht="19.5" customHeight="1" spans="1:4">
      <c r="A24" s="73" t="s">
        <v>21</v>
      </c>
      <c r="B24" s="74">
        <f>352-82</f>
        <v>270</v>
      </c>
      <c r="C24" s="75" t="s">
        <v>43</v>
      </c>
      <c r="D24" s="77"/>
    </row>
    <row r="25" s="55" customFormat="1" ht="19.5" customHeight="1" spans="1:4">
      <c r="A25" s="73" t="s">
        <v>44</v>
      </c>
      <c r="B25" s="74">
        <f t="shared" si="1"/>
        <v>40</v>
      </c>
      <c r="C25" s="75" t="s">
        <v>45</v>
      </c>
      <c r="D25" s="77">
        <v>55.37</v>
      </c>
    </row>
    <row r="26" s="55" customFormat="1" ht="19.5" customHeight="1" spans="1:4">
      <c r="A26" s="73" t="s">
        <v>46</v>
      </c>
      <c r="B26" s="74">
        <v>40</v>
      </c>
      <c r="C26" s="75" t="s">
        <v>47</v>
      </c>
      <c r="D26" s="77"/>
    </row>
    <row r="27" s="55" customFormat="1" ht="19.5" customHeight="1" spans="1:4">
      <c r="A27" s="73" t="s">
        <v>48</v>
      </c>
      <c r="B27" s="74"/>
      <c r="C27" s="75" t="s">
        <v>49</v>
      </c>
      <c r="D27" s="77">
        <v>50</v>
      </c>
    </row>
    <row r="28" s="55" customFormat="1" ht="19.5" customHeight="1" spans="1:4">
      <c r="A28" s="73" t="s">
        <v>50</v>
      </c>
      <c r="B28" s="74"/>
      <c r="C28" s="75" t="s">
        <v>45</v>
      </c>
      <c r="D28" s="77"/>
    </row>
    <row r="29" s="55" customFormat="1" ht="19.5" customHeight="1" spans="1:4">
      <c r="A29" s="73" t="s">
        <v>13</v>
      </c>
      <c r="B29" s="74"/>
      <c r="C29" s="75" t="s">
        <v>51</v>
      </c>
      <c r="D29" s="77">
        <f t="shared" ref="D29:D32" si="2">D30</f>
        <v>185.52</v>
      </c>
    </row>
    <row r="30" s="55" customFormat="1" ht="19.5" customHeight="1" spans="1:4">
      <c r="A30" s="73" t="s">
        <v>52</v>
      </c>
      <c r="B30" s="74">
        <f>B31</f>
        <v>2748.25</v>
      </c>
      <c r="C30" s="78" t="s">
        <v>53</v>
      </c>
      <c r="D30" s="77">
        <f t="shared" si="2"/>
        <v>185.52</v>
      </c>
    </row>
    <row r="31" s="55" customFormat="1" ht="19.5" customHeight="1" spans="1:4">
      <c r="A31" s="73" t="s">
        <v>54</v>
      </c>
      <c r="B31" s="74">
        <f>SUM(B32:B38)</f>
        <v>2748.25</v>
      </c>
      <c r="C31" s="75" t="s">
        <v>22</v>
      </c>
      <c r="D31" s="77">
        <v>185.52</v>
      </c>
    </row>
    <row r="32" s="55" customFormat="1" ht="19.5" customHeight="1" spans="1:4">
      <c r="A32" s="73" t="s">
        <v>55</v>
      </c>
      <c r="B32" s="74">
        <v>1191</v>
      </c>
      <c r="C32" s="78" t="s">
        <v>56</v>
      </c>
      <c r="D32" s="77">
        <f t="shared" si="2"/>
        <v>175.44</v>
      </c>
    </row>
    <row r="33" s="55" customFormat="1" ht="19.5" customHeight="1" spans="1:4">
      <c r="A33" s="73" t="s">
        <v>57</v>
      </c>
      <c r="B33" s="74">
        <f>24.8+110</f>
        <v>134.8</v>
      </c>
      <c r="C33" s="78" t="s">
        <v>58</v>
      </c>
      <c r="D33" s="77">
        <f>SUM(D34:D37)</f>
        <v>175.44</v>
      </c>
    </row>
    <row r="34" s="55" customFormat="1" ht="19.5" customHeight="1" spans="1:4">
      <c r="A34" s="73" t="s">
        <v>59</v>
      </c>
      <c r="B34" s="74">
        <v>330.7</v>
      </c>
      <c r="C34" s="75" t="s">
        <v>60</v>
      </c>
      <c r="D34" s="77">
        <v>70.67</v>
      </c>
    </row>
    <row r="35" s="55" customFormat="1" ht="19.5" customHeight="1" spans="1:4">
      <c r="A35" s="73" t="s">
        <v>61</v>
      </c>
      <c r="B35" s="74">
        <v>839.75</v>
      </c>
      <c r="C35" s="75" t="s">
        <v>62</v>
      </c>
      <c r="D35" s="77">
        <v>54.77</v>
      </c>
    </row>
    <row r="36" s="55" customFormat="1" ht="19.5" customHeight="1" spans="1:4">
      <c r="A36" s="73" t="s">
        <v>63</v>
      </c>
      <c r="B36" s="74">
        <v>134</v>
      </c>
      <c r="C36" s="75" t="s">
        <v>64</v>
      </c>
      <c r="D36" s="77"/>
    </row>
    <row r="37" s="55" customFormat="1" ht="19.5" customHeight="1" spans="1:4">
      <c r="A37" s="73" t="s">
        <v>65</v>
      </c>
      <c r="B37" s="74">
        <v>78</v>
      </c>
      <c r="C37" s="75" t="s">
        <v>66</v>
      </c>
      <c r="D37" s="77">
        <v>50</v>
      </c>
    </row>
    <row r="38" s="55" customFormat="1" ht="19.5" customHeight="1" spans="1:4">
      <c r="A38" s="79" t="s">
        <v>67</v>
      </c>
      <c r="B38" s="80">
        <f>20+20</f>
        <v>40</v>
      </c>
      <c r="C38" s="81"/>
      <c r="D38" s="82"/>
    </row>
    <row r="39" ht="28.5" customHeight="1" spans="1:4">
      <c r="A39" s="83" t="s">
        <v>68</v>
      </c>
      <c r="B39" s="83"/>
      <c r="C39" s="83"/>
      <c r="D39" s="83"/>
    </row>
  </sheetData>
  <mergeCells count="3">
    <mergeCell ref="A2:D2"/>
    <mergeCell ref="C3:D3"/>
    <mergeCell ref="A39:D39"/>
  </mergeCells>
  <printOptions horizontalCentered="1"/>
  <pageMargins left="0.786805555555556" right="0.707638888888889" top="0.393055555555556" bottom="0.393055555555556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115"/>
  <sheetViews>
    <sheetView showZeros="0" zoomScale="110" zoomScaleNormal="110" workbookViewId="0">
      <selection activeCell="G14" sqref="G14"/>
    </sheetView>
  </sheetViews>
  <sheetFormatPr defaultColWidth="9" defaultRowHeight="14.25" outlineLevelCol="3"/>
  <cols>
    <col min="1" max="1" width="36" style="37" customWidth="1"/>
    <col min="2" max="2" width="12.125" style="37" customWidth="1"/>
    <col min="3" max="3" width="33.25" style="38" customWidth="1"/>
    <col min="4" max="4" width="12.875" style="38" customWidth="1"/>
    <col min="5" max="5" width="9.375" style="38" customWidth="1"/>
    <col min="6" max="16384" width="9" style="38"/>
  </cols>
  <sheetData>
    <row r="1" ht="25.5" customHeight="1" spans="1:4">
      <c r="A1" s="3" t="s">
        <v>69</v>
      </c>
      <c r="B1" s="3"/>
      <c r="C1" s="3"/>
      <c r="D1" s="3"/>
    </row>
    <row r="2" ht="20.25" customHeight="1" spans="1:4">
      <c r="A2" s="39"/>
      <c r="B2" s="39"/>
      <c r="D2" s="40" t="s">
        <v>70</v>
      </c>
    </row>
    <row r="3" ht="21.6" customHeight="1" spans="1:4">
      <c r="A3" s="41" t="s">
        <v>71</v>
      </c>
      <c r="B3" s="42" t="s">
        <v>72</v>
      </c>
      <c r="C3" s="41" t="s">
        <v>6</v>
      </c>
      <c r="D3" s="43" t="s">
        <v>72</v>
      </c>
    </row>
    <row r="4" ht="24.6" customHeight="1" spans="1:4">
      <c r="A4" s="44" t="s">
        <v>73</v>
      </c>
      <c r="B4" s="45">
        <f>B5+B41+B42+B43</f>
        <v>0</v>
      </c>
      <c r="C4" s="46" t="s">
        <v>74</v>
      </c>
      <c r="D4" s="45">
        <f>D5+D8</f>
        <v>0</v>
      </c>
    </row>
    <row r="5" ht="21" customHeight="1" spans="1:4">
      <c r="A5" s="47" t="s">
        <v>75</v>
      </c>
      <c r="B5" s="47">
        <f>B6+B24</f>
        <v>0</v>
      </c>
      <c r="C5" s="47" t="s">
        <v>76</v>
      </c>
      <c r="D5" s="47"/>
    </row>
    <row r="6" ht="21" customHeight="1" spans="1:4">
      <c r="A6" s="47" t="s">
        <v>77</v>
      </c>
      <c r="B6" s="47">
        <f>SUM(B7:B23)</f>
        <v>0</v>
      </c>
      <c r="C6" s="47" t="s">
        <v>78</v>
      </c>
      <c r="D6" s="47"/>
    </row>
    <row r="7" ht="21" customHeight="1" spans="1:4">
      <c r="A7" s="47" t="s">
        <v>79</v>
      </c>
      <c r="B7" s="47"/>
      <c r="C7" s="47" t="s">
        <v>80</v>
      </c>
      <c r="D7" s="47"/>
    </row>
    <row r="8" ht="21" customHeight="1" spans="1:4">
      <c r="A8" s="47" t="s">
        <v>81</v>
      </c>
      <c r="B8" s="47"/>
      <c r="C8" s="47" t="s">
        <v>82</v>
      </c>
      <c r="D8" s="47">
        <f>D9+D27</f>
        <v>0</v>
      </c>
    </row>
    <row r="9" ht="21" customHeight="1" spans="1:4">
      <c r="A9" s="47" t="s">
        <v>83</v>
      </c>
      <c r="B9" s="47"/>
      <c r="C9" s="47" t="s">
        <v>84</v>
      </c>
      <c r="D9" s="47">
        <f>SUM(D10:D26)</f>
        <v>0</v>
      </c>
    </row>
    <row r="10" ht="21" customHeight="1" spans="1:4">
      <c r="A10" s="47" t="s">
        <v>85</v>
      </c>
      <c r="B10" s="47"/>
      <c r="C10" s="47" t="s">
        <v>79</v>
      </c>
      <c r="D10" s="48"/>
    </row>
    <row r="11" ht="21" customHeight="1" spans="1:4">
      <c r="A11" s="47" t="s">
        <v>86</v>
      </c>
      <c r="B11" s="47"/>
      <c r="C11" s="47" t="s">
        <v>81</v>
      </c>
      <c r="D11" s="47"/>
    </row>
    <row r="12" ht="21" customHeight="1" spans="1:4">
      <c r="A12" s="47" t="s">
        <v>87</v>
      </c>
      <c r="B12" s="47"/>
      <c r="C12" s="47" t="s">
        <v>88</v>
      </c>
      <c r="D12" s="47"/>
    </row>
    <row r="13" ht="21" customHeight="1" spans="1:4">
      <c r="A13" s="47" t="s">
        <v>89</v>
      </c>
      <c r="B13" s="47"/>
      <c r="C13" s="47" t="s">
        <v>85</v>
      </c>
      <c r="D13" s="47"/>
    </row>
    <row r="14" ht="21" customHeight="1" spans="1:4">
      <c r="A14" s="47" t="s">
        <v>90</v>
      </c>
      <c r="B14" s="47"/>
      <c r="C14" s="47" t="s">
        <v>86</v>
      </c>
      <c r="D14" s="47"/>
    </row>
    <row r="15" ht="21" customHeight="1" spans="1:4">
      <c r="A15" s="47" t="s">
        <v>91</v>
      </c>
      <c r="B15" s="47"/>
      <c r="C15" s="47" t="s">
        <v>87</v>
      </c>
      <c r="D15" s="47"/>
    </row>
    <row r="16" ht="21" customHeight="1" spans="1:4">
      <c r="A16" s="47" t="s">
        <v>92</v>
      </c>
      <c r="B16" s="47"/>
      <c r="C16" s="47" t="s">
        <v>89</v>
      </c>
      <c r="D16" s="47"/>
    </row>
    <row r="17" ht="21" customHeight="1" spans="1:4">
      <c r="A17" s="47" t="s">
        <v>93</v>
      </c>
      <c r="B17" s="47"/>
      <c r="C17" s="47" t="s">
        <v>90</v>
      </c>
      <c r="D17" s="47"/>
    </row>
    <row r="18" ht="21" customHeight="1" spans="1:4">
      <c r="A18" s="47" t="s">
        <v>94</v>
      </c>
      <c r="B18" s="47"/>
      <c r="C18" s="47" t="s">
        <v>95</v>
      </c>
      <c r="D18" s="47"/>
    </row>
    <row r="19" ht="21" customHeight="1" spans="1:4">
      <c r="A19" s="47" t="s">
        <v>96</v>
      </c>
      <c r="B19" s="47"/>
      <c r="C19" s="47" t="s">
        <v>93</v>
      </c>
      <c r="D19" s="47"/>
    </row>
    <row r="20" ht="21" customHeight="1" spans="1:4">
      <c r="A20" s="47" t="s">
        <v>97</v>
      </c>
      <c r="B20" s="47"/>
      <c r="C20" s="47" t="s">
        <v>98</v>
      </c>
      <c r="D20" s="47"/>
    </row>
    <row r="21" ht="21" customHeight="1" spans="1:4">
      <c r="A21" s="47" t="s">
        <v>99</v>
      </c>
      <c r="B21" s="47"/>
      <c r="C21" s="47" t="s">
        <v>96</v>
      </c>
      <c r="D21" s="47"/>
    </row>
    <row r="22" ht="21" customHeight="1" spans="1:4">
      <c r="A22" s="47" t="s">
        <v>100</v>
      </c>
      <c r="B22" s="47"/>
      <c r="C22" s="47" t="s">
        <v>101</v>
      </c>
      <c r="D22" s="47"/>
    </row>
    <row r="23" ht="21" customHeight="1" spans="1:4">
      <c r="A23" s="47" t="s">
        <v>102</v>
      </c>
      <c r="B23" s="47"/>
      <c r="C23" s="47" t="s">
        <v>97</v>
      </c>
      <c r="D23" s="47"/>
    </row>
    <row r="24" ht="21" customHeight="1" spans="1:4">
      <c r="A24" s="47" t="s">
        <v>103</v>
      </c>
      <c r="B24" s="47">
        <f>SUM(B25:B38)</f>
        <v>0</v>
      </c>
      <c r="C24" s="47" t="s">
        <v>99</v>
      </c>
      <c r="D24" s="47"/>
    </row>
    <row r="25" ht="21" customHeight="1" spans="1:4">
      <c r="A25" s="47" t="s">
        <v>104</v>
      </c>
      <c r="B25" s="47"/>
      <c r="C25" s="47" t="s">
        <v>100</v>
      </c>
      <c r="D25" s="47"/>
    </row>
    <row r="26" ht="21" customHeight="1" spans="1:4">
      <c r="A26" s="47" t="s">
        <v>105</v>
      </c>
      <c r="B26" s="47"/>
      <c r="C26" s="47" t="s">
        <v>102</v>
      </c>
      <c r="D26" s="47"/>
    </row>
    <row r="27" ht="21" customHeight="1" spans="1:4">
      <c r="A27" s="47" t="s">
        <v>97</v>
      </c>
      <c r="B27" s="47"/>
      <c r="C27" s="47" t="s">
        <v>106</v>
      </c>
      <c r="D27" s="47">
        <f>SUM(D28:D41)</f>
        <v>0</v>
      </c>
    </row>
    <row r="28" ht="21" customHeight="1" spans="1:4">
      <c r="A28" s="47" t="s">
        <v>99</v>
      </c>
      <c r="B28" s="47"/>
      <c r="C28" s="47" t="s">
        <v>99</v>
      </c>
      <c r="D28" s="47"/>
    </row>
    <row r="29" ht="21" customHeight="1" spans="1:4">
      <c r="A29" s="47" t="s">
        <v>107</v>
      </c>
      <c r="B29" s="47"/>
      <c r="C29" s="47" t="s">
        <v>108</v>
      </c>
      <c r="D29" s="47"/>
    </row>
    <row r="30" ht="21" customHeight="1" spans="1:4">
      <c r="A30" s="47" t="s">
        <v>108</v>
      </c>
      <c r="B30" s="47"/>
      <c r="C30" s="47" t="s">
        <v>100</v>
      </c>
      <c r="D30" s="47"/>
    </row>
    <row r="31" ht="21" customHeight="1" spans="1:4">
      <c r="A31" s="47" t="s">
        <v>100</v>
      </c>
      <c r="B31" s="47"/>
      <c r="C31" s="47" t="s">
        <v>102</v>
      </c>
      <c r="D31" s="47"/>
    </row>
    <row r="32" ht="21" customHeight="1" spans="1:4">
      <c r="A32" s="47" t="s">
        <v>102</v>
      </c>
      <c r="B32" s="47"/>
      <c r="C32" s="47" t="s">
        <v>109</v>
      </c>
      <c r="D32" s="47"/>
    </row>
    <row r="33" ht="21" customHeight="1" spans="1:4">
      <c r="A33" s="47" t="s">
        <v>109</v>
      </c>
      <c r="B33" s="47"/>
      <c r="C33" s="47" t="s">
        <v>110</v>
      </c>
      <c r="D33" s="47"/>
    </row>
    <row r="34" ht="21" customHeight="1" spans="1:4">
      <c r="A34" s="47" t="s">
        <v>111</v>
      </c>
      <c r="B34" s="47"/>
      <c r="C34" s="47" t="s">
        <v>111</v>
      </c>
      <c r="D34" s="47"/>
    </row>
    <row r="35" ht="21" customHeight="1" spans="1:4">
      <c r="A35" s="47" t="s">
        <v>112</v>
      </c>
      <c r="B35" s="47"/>
      <c r="C35" s="47" t="s">
        <v>112</v>
      </c>
      <c r="D35" s="47"/>
    </row>
    <row r="36" ht="21" customHeight="1" spans="1:4">
      <c r="A36" s="47" t="s">
        <v>113</v>
      </c>
      <c r="B36" s="47"/>
      <c r="C36" s="47" t="s">
        <v>114</v>
      </c>
      <c r="D36" s="47"/>
    </row>
    <row r="37" ht="21" customHeight="1" spans="1:4">
      <c r="A37" s="47" t="s">
        <v>115</v>
      </c>
      <c r="B37" s="47"/>
      <c r="C37" s="47" t="s">
        <v>113</v>
      </c>
      <c r="D37" s="47"/>
    </row>
    <row r="38" ht="21" customHeight="1" spans="1:4">
      <c r="A38" s="47" t="s">
        <v>116</v>
      </c>
      <c r="B38" s="47"/>
      <c r="C38" s="47" t="s">
        <v>117</v>
      </c>
      <c r="D38" s="47"/>
    </row>
    <row r="39" ht="21" customHeight="1" spans="1:4">
      <c r="A39" s="47"/>
      <c r="B39" s="49"/>
      <c r="C39" s="47" t="s">
        <v>115</v>
      </c>
      <c r="D39" s="47"/>
    </row>
    <row r="40" ht="21" customHeight="1" spans="1:4">
      <c r="A40" s="49"/>
      <c r="B40" s="49"/>
      <c r="C40" s="47" t="s">
        <v>116</v>
      </c>
      <c r="D40" s="47"/>
    </row>
    <row r="41" ht="21" customHeight="1" spans="1:4">
      <c r="A41" s="47" t="s">
        <v>118</v>
      </c>
      <c r="B41" s="47"/>
      <c r="C41" s="47"/>
      <c r="D41" s="47"/>
    </row>
    <row r="42" ht="21" customHeight="1" spans="1:4">
      <c r="A42" s="47" t="s">
        <v>119</v>
      </c>
      <c r="B42" s="47"/>
      <c r="C42" s="50"/>
      <c r="D42" s="50"/>
    </row>
    <row r="43" ht="21" customHeight="1" spans="1:4">
      <c r="A43" s="47" t="s">
        <v>120</v>
      </c>
      <c r="B43" s="47"/>
      <c r="C43" s="50"/>
      <c r="D43" s="50"/>
    </row>
    <row r="44" ht="15.6" customHeight="1"/>
    <row r="45" ht="33.75" customHeight="1" spans="1:4">
      <c r="A45" s="51" t="s">
        <v>121</v>
      </c>
      <c r="B45" s="51"/>
      <c r="C45" s="51"/>
      <c r="D45" s="51"/>
    </row>
    <row r="46" ht="19.5" customHeight="1" spans="2:3">
      <c r="B46" s="51"/>
      <c r="C46" s="51"/>
    </row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20.1" customHeight="1" spans="1:2">
      <c r="A55" s="38"/>
      <c r="B55" s="38"/>
    </row>
    <row r="56" ht="20.1" customHeight="1" spans="1:2">
      <c r="A56" s="38"/>
      <c r="B56" s="38"/>
    </row>
    <row r="57" ht="20.1" customHeight="1" spans="1:2">
      <c r="A57" s="38"/>
      <c r="B57" s="38"/>
    </row>
    <row r="58" ht="20.1" customHeight="1" spans="1:2">
      <c r="A58" s="38"/>
      <c r="B58" s="38"/>
    </row>
    <row r="59" ht="20.1" customHeight="1" spans="1:2">
      <c r="A59" s="38"/>
      <c r="B59" s="38"/>
    </row>
    <row r="60" ht="20.1" customHeight="1" spans="1:2">
      <c r="A60" s="38"/>
      <c r="B60" s="38"/>
    </row>
    <row r="61" ht="20.1" customHeight="1" spans="1:2">
      <c r="A61" s="38"/>
      <c r="B61" s="38"/>
    </row>
    <row r="62" ht="20.1" customHeight="1" spans="1:2">
      <c r="A62" s="38"/>
      <c r="B62" s="38"/>
    </row>
    <row r="63" ht="20.1" customHeight="1" spans="1:2">
      <c r="A63" s="38"/>
      <c r="B63" s="38"/>
    </row>
    <row r="64" ht="20.1" customHeight="1" spans="1:2">
      <c r="A64" s="38"/>
      <c r="B64" s="38"/>
    </row>
    <row r="65" ht="20.1" customHeight="1" spans="1:2">
      <c r="A65" s="38"/>
      <c r="B65" s="38"/>
    </row>
    <row r="66" ht="20.1" customHeight="1" spans="1:2">
      <c r="A66" s="38"/>
      <c r="B66" s="38"/>
    </row>
    <row r="67" ht="20.1" customHeight="1" spans="1:2">
      <c r="A67" s="38"/>
      <c r="B67" s="38"/>
    </row>
    <row r="68" ht="20.1" customHeight="1" spans="1:2">
      <c r="A68" s="38"/>
      <c r="B68" s="38"/>
    </row>
    <row r="69" ht="20.1" customHeight="1" spans="1:2">
      <c r="A69" s="38"/>
      <c r="B69" s="38"/>
    </row>
    <row r="70" ht="20.1" customHeight="1" spans="1:2">
      <c r="A70" s="38"/>
      <c r="B70" s="38"/>
    </row>
    <row r="71" ht="20.1" customHeight="1" spans="1:2">
      <c r="A71" s="38"/>
      <c r="B71" s="38"/>
    </row>
    <row r="72" ht="20.1" customHeight="1" spans="1:2">
      <c r="A72" s="38"/>
      <c r="B72" s="38"/>
    </row>
    <row r="73" ht="20.1" customHeight="1" spans="1:2">
      <c r="A73" s="38"/>
      <c r="B73" s="38"/>
    </row>
    <row r="74" ht="20.1" customHeight="1" spans="1:2">
      <c r="A74" s="38"/>
      <c r="B74" s="38"/>
    </row>
    <row r="75" ht="20.1" customHeight="1" spans="1:2">
      <c r="A75" s="38"/>
      <c r="B75" s="38"/>
    </row>
    <row r="76" ht="20.1" customHeight="1" spans="1:2">
      <c r="A76" s="38"/>
      <c r="B76" s="38"/>
    </row>
    <row r="77" ht="20.1" customHeight="1" spans="1:2">
      <c r="A77" s="38"/>
      <c r="B77" s="38"/>
    </row>
    <row r="78" ht="20.1" customHeight="1" spans="1:2">
      <c r="A78" s="38"/>
      <c r="B78" s="38"/>
    </row>
    <row r="79" ht="20.1" customHeight="1" spans="1:2">
      <c r="A79" s="38"/>
      <c r="B79" s="38"/>
    </row>
    <row r="80" ht="20.1" customHeight="1" spans="1:2">
      <c r="A80" s="38"/>
      <c r="B80" s="38"/>
    </row>
    <row r="81" ht="20.1" customHeight="1" spans="1:2">
      <c r="A81" s="38"/>
      <c r="B81" s="38"/>
    </row>
    <row r="82" ht="20.1" customHeight="1" spans="1:2">
      <c r="A82" s="38"/>
      <c r="B82" s="38"/>
    </row>
    <row r="83" ht="20.1" customHeight="1" spans="1:2">
      <c r="A83" s="38"/>
      <c r="B83" s="38"/>
    </row>
    <row r="84" ht="20.1" customHeight="1" spans="1:2">
      <c r="A84" s="38"/>
      <c r="B84" s="38"/>
    </row>
    <row r="85" ht="20.1" customHeight="1" spans="1:2">
      <c r="A85" s="38"/>
      <c r="B85" s="38"/>
    </row>
    <row r="86" ht="20.1" customHeight="1" spans="1:2">
      <c r="A86" s="38"/>
      <c r="B86" s="38"/>
    </row>
    <row r="87" ht="20.1" customHeight="1" spans="1:2">
      <c r="A87" s="38"/>
      <c r="B87" s="38"/>
    </row>
    <row r="88" ht="20.1" customHeight="1" spans="1:2">
      <c r="A88" s="38"/>
      <c r="B88" s="38"/>
    </row>
    <row r="89" ht="20.1" customHeight="1" spans="1:2">
      <c r="A89" s="38"/>
      <c r="B89" s="38"/>
    </row>
    <row r="90" ht="20.1" customHeight="1" spans="1:2">
      <c r="A90" s="38"/>
      <c r="B90" s="38"/>
    </row>
    <row r="91" ht="20.1" customHeight="1" spans="1:2">
      <c r="A91" s="38"/>
      <c r="B91" s="38"/>
    </row>
    <row r="92" ht="20.1" customHeight="1" spans="1:2">
      <c r="A92" s="38"/>
      <c r="B92" s="38"/>
    </row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</sheetData>
  <mergeCells count="4">
    <mergeCell ref="A1:D1"/>
    <mergeCell ref="A2:B2"/>
    <mergeCell ref="A45:D45"/>
    <mergeCell ref="B46:C46"/>
  </mergeCells>
  <printOptions horizontalCentered="1"/>
  <pageMargins left="0.393055555555556" right="0.393055555555556" top="0.590277777777778" bottom="0.590277777777778" header="0.118055555555556" footer="0.15625"/>
  <pageSetup paperSize="9" fitToHeight="0" orientation="portrait"/>
  <headerFooter alignWithMargins="0"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K33"/>
  <sheetViews>
    <sheetView workbookViewId="0">
      <selection activeCell="B36" sqref="B36"/>
    </sheetView>
  </sheetViews>
  <sheetFormatPr defaultColWidth="9" defaultRowHeight="13.5"/>
  <cols>
    <col min="1" max="1" width="9.875" style="16" customWidth="1"/>
    <col min="2" max="2" width="16.75" style="16" customWidth="1"/>
    <col min="3" max="3" width="20.25" style="16" customWidth="1"/>
    <col min="4" max="4" width="24.375" style="16" customWidth="1"/>
    <col min="5" max="5" width="17.25" style="16" customWidth="1"/>
    <col min="6" max="7" width="9" style="16"/>
    <col min="8" max="8" width="12.5" style="16" customWidth="1"/>
    <col min="9" max="9" width="15.25" style="16" customWidth="1"/>
    <col min="10" max="16384" width="9" style="16"/>
  </cols>
  <sheetData>
    <row r="1" ht="25.5" customHeight="1" spans="1:5">
      <c r="A1" s="3" t="s">
        <v>122</v>
      </c>
      <c r="B1" s="3"/>
      <c r="C1" s="3"/>
      <c r="D1" s="3"/>
      <c r="E1" s="3"/>
    </row>
    <row r="2" ht="20.25" customHeight="1" spans="1:5">
      <c r="A2" s="4" t="s">
        <v>123</v>
      </c>
      <c r="B2" s="4"/>
      <c r="C2" s="4"/>
      <c r="D2" s="4"/>
      <c r="E2" s="4"/>
    </row>
    <row r="3" ht="20.1" customHeight="1" spans="1:5">
      <c r="A3" s="5"/>
      <c r="B3" s="5"/>
      <c r="C3" s="5"/>
      <c r="E3" s="6" t="s">
        <v>70</v>
      </c>
    </row>
    <row r="4" ht="24" customHeight="1" spans="1:5">
      <c r="A4" s="7" t="s">
        <v>124</v>
      </c>
      <c r="B4" s="7"/>
      <c r="C4" s="17" t="s">
        <v>72</v>
      </c>
      <c r="D4" s="18"/>
      <c r="E4" s="19"/>
    </row>
    <row r="5" ht="32.45" customHeight="1" spans="1:5">
      <c r="A5" s="7"/>
      <c r="B5" s="7"/>
      <c r="C5" s="20" t="s">
        <v>125</v>
      </c>
      <c r="D5" s="21" t="s">
        <v>126</v>
      </c>
      <c r="E5" s="21" t="s">
        <v>127</v>
      </c>
    </row>
    <row r="6" s="14" customFormat="1" ht="20.1" customHeight="1" spans="1:5">
      <c r="A6" s="22" t="s">
        <v>128</v>
      </c>
      <c r="B6" s="23"/>
      <c r="C6" s="24">
        <f>D6+E6</f>
        <v>0</v>
      </c>
      <c r="D6" s="24"/>
      <c r="E6" s="24"/>
    </row>
    <row r="7" s="14" customFormat="1" ht="20.1" customHeight="1" spans="1:5">
      <c r="A7" s="25" t="s">
        <v>129</v>
      </c>
      <c r="B7" s="26"/>
      <c r="C7" s="27">
        <f>D7+E7</f>
        <v>0</v>
      </c>
      <c r="D7" s="28">
        <f>SUM(D8:D12)</f>
        <v>0</v>
      </c>
      <c r="E7" s="28">
        <f>SUM(E8:E12)</f>
        <v>0</v>
      </c>
    </row>
    <row r="8" s="14" customFormat="1" ht="20.1" customHeight="1" spans="1:9">
      <c r="A8" s="29" t="s">
        <v>130</v>
      </c>
      <c r="B8" s="30"/>
      <c r="C8" s="27"/>
      <c r="D8" s="27"/>
      <c r="E8" s="27"/>
      <c r="H8" s="31"/>
      <c r="I8" s="31"/>
    </row>
    <row r="9" s="14" customFormat="1" ht="20.1" customHeight="1" spans="1:9">
      <c r="A9" s="29"/>
      <c r="B9" s="30"/>
      <c r="C9" s="27"/>
      <c r="D9" s="27"/>
      <c r="E9" s="27"/>
      <c r="H9" s="31"/>
      <c r="I9" s="31"/>
    </row>
    <row r="10" ht="20.1" customHeight="1" spans="1:9">
      <c r="A10" s="29"/>
      <c r="B10" s="30"/>
      <c r="C10" s="27"/>
      <c r="D10" s="27"/>
      <c r="E10" s="27"/>
      <c r="H10" s="31"/>
      <c r="I10" s="31"/>
    </row>
    <row r="11" s="14" customFormat="1" ht="20.1" customHeight="1" spans="1:9">
      <c r="A11" s="29"/>
      <c r="B11" s="30"/>
      <c r="C11" s="27"/>
      <c r="D11" s="27"/>
      <c r="E11" s="27"/>
      <c r="H11" s="31"/>
      <c r="I11" s="31"/>
    </row>
    <row r="12" ht="20.45" customHeight="1" spans="1:9">
      <c r="A12" s="29"/>
      <c r="B12" s="30"/>
      <c r="C12" s="27"/>
      <c r="D12" s="27"/>
      <c r="E12" s="27"/>
      <c r="H12" s="31"/>
      <c r="I12" s="31"/>
    </row>
    <row r="13" s="14" customFormat="1" ht="20.1" customHeight="1" spans="1:9">
      <c r="A13" s="25" t="s">
        <v>131</v>
      </c>
      <c r="B13" s="26"/>
      <c r="C13" s="27">
        <f>D13+E13</f>
        <v>0</v>
      </c>
      <c r="D13" s="28">
        <f>SUM(D14:D18)</f>
        <v>0</v>
      </c>
      <c r="E13" s="28"/>
      <c r="H13" s="31"/>
      <c r="I13" s="31"/>
    </row>
    <row r="14" s="14" customFormat="1" ht="20.1" customHeight="1" spans="1:11">
      <c r="A14" s="29" t="s">
        <v>130</v>
      </c>
      <c r="B14" s="30"/>
      <c r="C14" s="27"/>
      <c r="D14" s="27"/>
      <c r="E14" s="27"/>
      <c r="H14" s="31"/>
      <c r="I14" s="31"/>
      <c r="J14" s="36"/>
      <c r="K14" s="36"/>
    </row>
    <row r="15" s="14" customFormat="1" ht="20.1" customHeight="1" spans="1:11">
      <c r="A15" s="29"/>
      <c r="B15" s="30"/>
      <c r="C15" s="27"/>
      <c r="D15" s="27"/>
      <c r="E15" s="27"/>
      <c r="H15" s="31"/>
      <c r="I15" s="31"/>
      <c r="J15" s="36"/>
      <c r="K15" s="36"/>
    </row>
    <row r="16" s="14" customFormat="1" ht="20.1" customHeight="1" spans="1:11">
      <c r="A16" s="29"/>
      <c r="B16" s="30"/>
      <c r="C16" s="27"/>
      <c r="D16" s="27"/>
      <c r="E16" s="27"/>
      <c r="H16" s="31"/>
      <c r="I16" s="31"/>
      <c r="J16" s="36"/>
      <c r="K16" s="36"/>
    </row>
    <row r="17" s="14" customFormat="1" ht="20.1" customHeight="1" spans="1:11">
      <c r="A17" s="29"/>
      <c r="B17" s="30"/>
      <c r="C17" s="27"/>
      <c r="D17" s="27"/>
      <c r="E17" s="27"/>
      <c r="H17" s="31"/>
      <c r="I17" s="31"/>
      <c r="J17" s="36"/>
      <c r="K17" s="36"/>
    </row>
    <row r="18" s="14" customFormat="1" ht="20.1" customHeight="1" spans="1:11">
      <c r="A18" s="29"/>
      <c r="B18" s="30"/>
      <c r="C18" s="27"/>
      <c r="D18" s="27"/>
      <c r="E18" s="27"/>
      <c r="H18" s="31"/>
      <c r="I18" s="31"/>
      <c r="J18" s="36"/>
      <c r="K18" s="36"/>
    </row>
    <row r="19" s="14" customFormat="1" ht="20.1" customHeight="1" spans="1:11">
      <c r="A19" s="25" t="s">
        <v>132</v>
      </c>
      <c r="B19" s="26"/>
      <c r="C19" s="27">
        <f>D19+E19</f>
        <v>0</v>
      </c>
      <c r="D19" s="27">
        <f>SUM(D20:D24)</f>
        <v>0</v>
      </c>
      <c r="E19" s="27">
        <f>SUM(E20:E24)</f>
        <v>0</v>
      </c>
      <c r="H19" s="31"/>
      <c r="I19" s="31"/>
      <c r="J19" s="36"/>
      <c r="K19" s="36"/>
    </row>
    <row r="20" s="14" customFormat="1" ht="20.1" customHeight="1" spans="1:11">
      <c r="A20" s="29" t="s">
        <v>130</v>
      </c>
      <c r="B20" s="30"/>
      <c r="C20" s="27"/>
      <c r="D20" s="27"/>
      <c r="E20" s="27"/>
      <c r="H20" s="31"/>
      <c r="I20" s="31"/>
      <c r="J20" s="36"/>
      <c r="K20" s="36"/>
    </row>
    <row r="21" s="14" customFormat="1" ht="20.1" customHeight="1" spans="1:11">
      <c r="A21" s="29"/>
      <c r="B21" s="30"/>
      <c r="C21" s="27"/>
      <c r="D21" s="27"/>
      <c r="E21" s="27"/>
      <c r="H21" s="31"/>
      <c r="I21" s="31"/>
      <c r="J21" s="36"/>
      <c r="K21" s="36"/>
    </row>
    <row r="22" s="14" customFormat="1" ht="20.1" customHeight="1" spans="1:11">
      <c r="A22" s="29"/>
      <c r="B22" s="30"/>
      <c r="C22" s="27"/>
      <c r="D22" s="27"/>
      <c r="E22" s="27"/>
      <c r="H22" s="31"/>
      <c r="I22" s="31"/>
      <c r="J22" s="36"/>
      <c r="K22" s="36"/>
    </row>
    <row r="23" s="14" customFormat="1" ht="20.1" customHeight="1" spans="1:11">
      <c r="A23" s="29"/>
      <c r="B23" s="30"/>
      <c r="C23" s="27"/>
      <c r="D23" s="27"/>
      <c r="E23" s="27"/>
      <c r="H23" s="31"/>
      <c r="I23" s="31"/>
      <c r="J23" s="36"/>
      <c r="K23" s="36"/>
    </row>
    <row r="24" s="14" customFormat="1" ht="20.1" customHeight="1" spans="1:11">
      <c r="A24" s="29"/>
      <c r="B24" s="30"/>
      <c r="C24" s="27"/>
      <c r="D24" s="27"/>
      <c r="E24" s="27"/>
      <c r="H24" s="31"/>
      <c r="I24" s="31"/>
      <c r="J24" s="36"/>
      <c r="K24" s="36"/>
    </row>
    <row r="25" s="14" customFormat="1" ht="20.1" customHeight="1" spans="1:11">
      <c r="A25" s="32" t="s">
        <v>133</v>
      </c>
      <c r="B25" s="33"/>
      <c r="C25" s="27">
        <f>D25+E25</f>
        <v>0</v>
      </c>
      <c r="D25" s="27">
        <f>SUM(D26:D30)</f>
        <v>0</v>
      </c>
      <c r="E25" s="27">
        <f>SUM(E26:E30)</f>
        <v>0</v>
      </c>
      <c r="H25" s="31"/>
      <c r="I25" s="31"/>
      <c r="J25" s="36"/>
      <c r="K25" s="36"/>
    </row>
    <row r="26" s="14" customFormat="1" ht="20.1" customHeight="1" spans="1:11">
      <c r="A26" s="29" t="s">
        <v>130</v>
      </c>
      <c r="B26" s="30"/>
      <c r="C26" s="27"/>
      <c r="D26" s="27"/>
      <c r="E26" s="27"/>
      <c r="H26" s="31"/>
      <c r="I26" s="31"/>
      <c r="J26" s="36"/>
      <c r="K26" s="36"/>
    </row>
    <row r="27" s="14" customFormat="1" ht="20.1" customHeight="1" spans="1:11">
      <c r="A27" s="29"/>
      <c r="B27" s="30"/>
      <c r="C27" s="27"/>
      <c r="D27" s="27"/>
      <c r="E27" s="27"/>
      <c r="H27" s="31"/>
      <c r="I27" s="31"/>
      <c r="J27" s="36"/>
      <c r="K27" s="36"/>
    </row>
    <row r="28" s="14" customFormat="1" ht="20.1" customHeight="1" spans="1:11">
      <c r="A28" s="29"/>
      <c r="B28" s="30"/>
      <c r="C28" s="27"/>
      <c r="D28" s="27"/>
      <c r="E28" s="27"/>
      <c r="H28" s="31"/>
      <c r="I28" s="31"/>
      <c r="J28" s="36"/>
      <c r="K28" s="36"/>
    </row>
    <row r="29" s="14" customFormat="1" ht="20.1" customHeight="1" spans="1:11">
      <c r="A29" s="29"/>
      <c r="B29" s="30"/>
      <c r="C29" s="27"/>
      <c r="D29" s="27"/>
      <c r="E29" s="27"/>
      <c r="H29" s="31"/>
      <c r="I29" s="31"/>
      <c r="J29" s="36"/>
      <c r="K29" s="36"/>
    </row>
    <row r="30" s="14" customFormat="1" ht="20.1" customHeight="1" spans="1:11">
      <c r="A30" s="29"/>
      <c r="B30" s="30"/>
      <c r="C30" s="27"/>
      <c r="D30" s="27"/>
      <c r="E30" s="27"/>
      <c r="H30" s="31"/>
      <c r="I30" s="31"/>
      <c r="J30" s="36"/>
      <c r="K30" s="36"/>
    </row>
    <row r="31" ht="18.6" customHeight="1" spans="1:11">
      <c r="A31" s="32" t="s">
        <v>134</v>
      </c>
      <c r="B31" s="33"/>
      <c r="C31" s="27"/>
      <c r="D31" s="27"/>
      <c r="E31" s="27"/>
      <c r="H31" s="31"/>
      <c r="I31" s="31"/>
      <c r="J31" s="36"/>
      <c r="K31" s="36"/>
    </row>
    <row r="32" s="15" customFormat="1" ht="7.9" customHeight="1" spans="1:5">
      <c r="A32" s="34"/>
      <c r="B32" s="34"/>
      <c r="C32" s="34"/>
      <c r="D32" s="34"/>
      <c r="E32" s="34"/>
    </row>
    <row r="33" ht="40.15" customHeight="1" spans="1:5">
      <c r="A33" s="35" t="s">
        <v>135</v>
      </c>
      <c r="B33" s="35"/>
      <c r="C33" s="35"/>
      <c r="D33" s="35"/>
      <c r="E33" s="35"/>
    </row>
  </sheetData>
  <mergeCells count="32">
    <mergeCell ref="A1:E1"/>
    <mergeCell ref="A2:E2"/>
    <mergeCell ref="C4:E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E32"/>
    <mergeCell ref="A33:E33"/>
    <mergeCell ref="A4:B5"/>
  </mergeCells>
  <printOptions horizontalCentered="1"/>
  <pageMargins left="0" right="0" top="0.55" bottom="0.55" header="0.313888888888889" footer="0.313888888888889"/>
  <pageSetup paperSize="9" fitToHeight="2" orientation="portrait"/>
  <headerFoot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B83"/>
  <sheetViews>
    <sheetView workbookViewId="0">
      <selection activeCell="F14" sqref="F14"/>
    </sheetView>
  </sheetViews>
  <sheetFormatPr defaultColWidth="10" defaultRowHeight="13.5" outlineLevelCol="1"/>
  <cols>
    <col min="1" max="1" width="68.625" style="2" customWidth="1"/>
    <col min="2" max="2" width="24.75" style="2" customWidth="1"/>
    <col min="3" max="3" width="17.5" style="2" customWidth="1"/>
    <col min="4" max="5" width="15.125" style="2" customWidth="1"/>
    <col min="6" max="6" width="15.25" style="2" customWidth="1"/>
    <col min="7" max="7" width="14" style="2" customWidth="1"/>
    <col min="8" max="8" width="15.5" style="2" customWidth="1"/>
    <col min="9" max="10" width="12.75" style="2" customWidth="1"/>
    <col min="11" max="16384" width="10" style="2"/>
  </cols>
  <sheetData>
    <row r="1" ht="24" spans="1:2">
      <c r="A1" s="3" t="s">
        <v>136</v>
      </c>
      <c r="B1" s="3"/>
    </row>
    <row r="2" ht="15.75" customHeight="1" spans="1:2">
      <c r="A2" s="4" t="s">
        <v>137</v>
      </c>
      <c r="B2" s="4"/>
    </row>
    <row r="3" s="1" customFormat="1" ht="16.5" customHeight="1" spans="1:2">
      <c r="A3" s="5"/>
      <c r="B3" s="6" t="s">
        <v>70</v>
      </c>
    </row>
    <row r="4" ht="24" customHeight="1" spans="1:2">
      <c r="A4" s="7" t="s">
        <v>124</v>
      </c>
      <c r="B4" s="8" t="s">
        <v>72</v>
      </c>
    </row>
    <row r="5" ht="24" customHeight="1" spans="1:2">
      <c r="A5" s="9" t="s">
        <v>138</v>
      </c>
      <c r="B5" s="10">
        <f>SUM(B6:B30)</f>
        <v>0</v>
      </c>
    </row>
    <row r="6" ht="24" customHeight="1" spans="1:2">
      <c r="A6" s="11" t="s">
        <v>139</v>
      </c>
      <c r="B6" s="12"/>
    </row>
    <row r="7" ht="24" customHeight="1" spans="1:2">
      <c r="A7" s="11"/>
      <c r="B7" s="12"/>
    </row>
    <row r="8" ht="24" customHeight="1" spans="1:2">
      <c r="A8" s="11"/>
      <c r="B8" s="12"/>
    </row>
    <row r="9" ht="24" customHeight="1" spans="1:2">
      <c r="A9" s="11"/>
      <c r="B9" s="12"/>
    </row>
    <row r="10" ht="24" customHeight="1" spans="1:2">
      <c r="A10" s="11"/>
      <c r="B10" s="12"/>
    </row>
    <row r="11" ht="24" customHeight="1" spans="1:2">
      <c r="A11" s="11"/>
      <c r="B11" s="12"/>
    </row>
    <row r="12" ht="24" customHeight="1" spans="1:2">
      <c r="A12" s="11"/>
      <c r="B12" s="12"/>
    </row>
    <row r="13" ht="24" customHeight="1" spans="1:2">
      <c r="A13" s="11"/>
      <c r="B13" s="12"/>
    </row>
    <row r="14" ht="24" customHeight="1" spans="1:2">
      <c r="A14" s="11"/>
      <c r="B14" s="12"/>
    </row>
    <row r="15" ht="24" customHeight="1" spans="1:2">
      <c r="A15" s="11"/>
      <c r="B15" s="12"/>
    </row>
    <row r="16" ht="24" customHeight="1" spans="1:2">
      <c r="A16" s="11"/>
      <c r="B16" s="12"/>
    </row>
    <row r="17" ht="24" customHeight="1" spans="1:2">
      <c r="A17" s="11"/>
      <c r="B17" s="12"/>
    </row>
    <row r="18" ht="24" customHeight="1" spans="1:2">
      <c r="A18" s="11"/>
      <c r="B18" s="12"/>
    </row>
    <row r="19" ht="24" customHeight="1" spans="1:2">
      <c r="A19" s="11"/>
      <c r="B19" s="12"/>
    </row>
    <row r="20" ht="24" customHeight="1" spans="1:2">
      <c r="A20" s="11"/>
      <c r="B20" s="12"/>
    </row>
    <row r="21" ht="24" customHeight="1" spans="1:2">
      <c r="A21" s="11"/>
      <c r="B21" s="12"/>
    </row>
    <row r="22" ht="24" customHeight="1" spans="1:2">
      <c r="A22" s="11"/>
      <c r="B22" s="12"/>
    </row>
    <row r="23" ht="24" customHeight="1" spans="1:2">
      <c r="A23" s="11"/>
      <c r="B23" s="12"/>
    </row>
    <row r="24" ht="24" customHeight="1" spans="1:2">
      <c r="A24" s="11"/>
      <c r="B24" s="12"/>
    </row>
    <row r="25" ht="24" customHeight="1" spans="1:2">
      <c r="A25" s="11"/>
      <c r="B25" s="12"/>
    </row>
    <row r="26" ht="24" customHeight="1" spans="1:2">
      <c r="A26" s="11"/>
      <c r="B26" s="12"/>
    </row>
    <row r="27" ht="24" customHeight="1" spans="1:2">
      <c r="A27" s="11"/>
      <c r="B27" s="12"/>
    </row>
    <row r="28" ht="24" customHeight="1" spans="1:2">
      <c r="A28" s="11"/>
      <c r="B28" s="12"/>
    </row>
    <row r="29" ht="24" customHeight="1" spans="1:2">
      <c r="A29" s="11"/>
      <c r="B29" s="12"/>
    </row>
    <row r="30" ht="24" customHeight="1" spans="1:2">
      <c r="A30" s="11"/>
      <c r="B30" s="12"/>
    </row>
    <row r="31" ht="4.15" customHeight="1"/>
    <row r="32" ht="46.9" customHeight="1" spans="1:2">
      <c r="A32" s="13" t="s">
        <v>140</v>
      </c>
      <c r="B32" s="13"/>
    </row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  <row r="71" ht="21.6" customHeight="1"/>
    <row r="72" ht="21.6" customHeight="1"/>
    <row r="73" ht="21.6" customHeight="1"/>
    <row r="74" ht="21.6" customHeight="1"/>
    <row r="75" ht="21.6" customHeight="1"/>
    <row r="76" ht="21.6" customHeight="1"/>
    <row r="77" ht="21.6" customHeight="1"/>
    <row r="78" ht="21.6" customHeight="1"/>
    <row r="79" ht="21.6" customHeight="1"/>
    <row r="80" ht="21.6" customHeight="1"/>
    <row r="81" ht="21.6" customHeight="1"/>
    <row r="82" ht="21.6" customHeight="1"/>
    <row r="83" ht="21.6" customHeight="1"/>
  </sheetData>
  <mergeCells count="3">
    <mergeCell ref="A1:B1"/>
    <mergeCell ref="A2:B2"/>
    <mergeCell ref="A32:B32"/>
  </mergeCells>
  <printOptions horizontalCentered="1"/>
  <pageMargins left="0.313888888888889" right="0.313888888888889" top="0.55" bottom="0.471527777777778" header="0.313888888888889" footer="0.15625"/>
  <pageSetup paperSize="9" orientation="portrait"/>
  <headerFoot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16-2017公共线下收支</vt:lpstr>
      <vt:lpstr>17-2017转移支付分地区</vt:lpstr>
      <vt:lpstr>18-专项转移支付分项目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熊钦松</cp:lastModifiedBy>
  <dcterms:created xsi:type="dcterms:W3CDTF">2006-09-13T11:21:00Z</dcterms:created>
  <cp:lastPrinted>2018-01-05T06:49:00Z</cp:lastPrinted>
  <dcterms:modified xsi:type="dcterms:W3CDTF">2023-02-21T03:03:07Z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