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s>
  <definedNames>
    <definedName name="_xlnm.Print_Area" localSheetId="1">'1 财政拨款收支总表'!$A$1:$G$18</definedName>
    <definedName name="_xlnm.Print_Area" localSheetId="2">'2 一般公共预算支出'!$A$1:$E$44</definedName>
    <definedName name="_xlnm.Print_Area" localSheetId="3">'3 一般公共预算财政基本支出'!$A$1:$E$44</definedName>
    <definedName name="_xlnm.Print_Area" localSheetId="4">'4 一般公用预算“三公”经费支出表'!$A$1:$L$8</definedName>
    <definedName name="_xlnm.Print_Area" localSheetId="5">'5 政府性基金预算支出表'!$A$1:$E$10</definedName>
    <definedName name="_xlnm.Print_Area" localSheetId="6">'6 部门收支总表'!$A$1:$D$28</definedName>
    <definedName name="_xlnm.Print_Area" localSheetId="7">'7 部门收入总表'!$A$1:$L$45</definedName>
    <definedName name="_xlnm.Print_Area" localSheetId="8">'8 部门支出总表'!$A$1:$H$44</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<sst xmlns="http://schemas.openxmlformats.org/spreadsheetml/2006/main" count="4723" uniqueCount="1008">
  <si>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</si>
  <si>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</si>
  <si>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</si>
  <si>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</si>
  <si>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</si>
  <si>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</si>
  <si>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</si>
  <si>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</si>
  <si>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</si>
  <si>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</si>
  <si>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</si>
  <si>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</si>
  <si>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</si>
  <si>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</si>
  <si>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</si>
  <si>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</si>
  <si>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</si>
  <si>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</si>
  <si>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</si>
  <si>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</si>
  <si>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</si>
  <si>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</si>
  <si>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</si>
  <si>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</si>
  <si>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</si>
  <si>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</si>
  <si>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</si>
  <si>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</si>
  <si>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</si>
  <si>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</si>
  <si>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</si>
  <si>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</si>
  <si>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</si>
  <si>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</si>
  <si>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</si>
  <si>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</si>
  <si>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</si>
  <si>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</si>
  <si>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</si>
  <si>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</si>
  <si>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</si>
  <si>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</si>
  <si>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</si>
  <si>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</si>
  <si>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</si>
  <si>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</si>
  <si>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</si>
  <si>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</si>
  <si>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</si>
  <si>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</si>
  <si>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</si>
  <si>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</si>
  <si>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</si>
  <si>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</si>
  <si>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</si>
  <si>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</si>
  <si>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</si>
  <si>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</si>
  <si>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</si>
  <si>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</si>
  <si>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</si>
  <si>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</si>
  <si>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</si>
  <si>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</si>
  <si>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</si>
  <si>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</si>
  <si>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</si>
  <si>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</si>
  <si>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</si>
  <si>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</si>
  <si>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</si>
  <si>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</si>
  <si>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</si>
  <si>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</si>
  <si>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</si>
  <si>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</si>
  <si>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</si>
  <si>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</si>
  <si>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</si>
  <si>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</si>
  <si>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</si>
  <si>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</si>
  <si>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</si>
  <si>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</si>
  <si>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</si>
  <si>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</si>
  <si>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</si>
  <si>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</si>
  <si>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</si>
  <si>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</si>
  <si>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</si>
  <si>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</si>
  <si>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</si>
  <si>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</si>
  <si>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</si>
  <si>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</si>
  <si>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</si>
  <si>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</si>
  <si>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</si>
  <si>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</si>
  <si>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</si>
  <si>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</si>
  <si>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</si>
  <si>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</si>
  <si>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</si>
  <si>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</si>
  <si>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</si>
  <si>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</si>
  <si>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</si>
  <si>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</si>
  <si>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</si>
  <si>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</si>
  <si>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</si>
  <si>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</si>
  <si>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</si>
  <si>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</si>
  <si>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</si>
  <si>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</si>
  <si>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</si>
  <si>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</si>
  <si>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</si>
  <si>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</si>
  <si>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</si>
  <si>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</si>
  <si>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</si>
  <si>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</si>
  <si>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</si>
  <si>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</si>
  <si>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</si>
  <si>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</si>
  <si>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</si>
  <si>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</si>
  <si>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</si>
  <si>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</si>
  <si>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</si>
  <si>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</si>
  <si>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</si>
  <si>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</si>
  <si>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</si>
  <si>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</si>
  <si>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</si>
  <si>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</si>
  <si>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</si>
  <si>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</si>
  <si>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</si>
  <si>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</si>
  <si>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</si>
  <si>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</si>
  <si>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</si>
  <si>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</si>
  <si>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</si>
  <si>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</si>
  <si>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</si>
  <si>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</si>
  <si>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</si>
  <si>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</si>
  <si>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</si>
  <si>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</si>
  <si>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</si>
  <si>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</si>
  <si>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</si>
  <si>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</si>
  <si>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</si>
  <si>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</si>
  <si>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</si>
  <si>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</si>
  <si>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</si>
  <si>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</si>
  <si>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</si>
  <si>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</si>
  <si>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</si>
  <si>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</si>
  <si>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</si>
  <si>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</si>
  <si>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</si>
  <si>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</si>
  <si>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</si>
  <si>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</si>
  <si>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</si>
  <si>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</si>
  <si>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</si>
  <si>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</si>
  <si>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</si>
  <si>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</si>
  <si>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</si>
  <si>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</si>
  <si>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</si>
  <si>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</si>
  <si>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</si>
  <si>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</si>
  <si>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</si>
  <si>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</si>
  <si>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</si>
  <si>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</si>
  <si>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</si>
  <si>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</si>
  <si>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</si>
  <si>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</si>
  <si>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</si>
  <si>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</si>
  <si>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</si>
  <si>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</si>
  <si>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</si>
  <si>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</si>
  <si>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</si>
  <si>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</si>
  <si>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</si>
  <si>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</si>
  <si>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</si>
  <si>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</si>
  <si>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</si>
  <si>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</si>
  <si>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</si>
  <si>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</si>
  <si>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</si>
  <si>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</si>
  <si>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</si>
  <si>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</si>
  <si>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</si>
  <si>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</si>
  <si>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</si>
  <si>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</si>
  <si>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</si>
  <si>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</si>
  <si>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</si>
  <si>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</si>
  <si>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</si>
  <si>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</si>
  <si>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</si>
  <si>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</si>
  <si>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</si>
  <si>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</si>
  <si>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</si>
  <si>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</si>
  <si>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</si>
  <si>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</si>
  <si>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</si>
  <si>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</si>
  <si>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</si>
  <si>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</si>
  <si>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</si>
  <si>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</si>
  <si>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</si>
  <si>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</si>
  <si>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</si>
  <si>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</si>
  <si>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</si>
  <si>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</si>
  <si>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</si>
  <si>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</si>
  <si>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</si>
  <si>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</si>
  <si>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</si>
  <si>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</si>
  <si>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</si>
  <si>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</si>
  <si>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</si>
  <si>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</si>
  <si>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</si>
  <si>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</si>
  <si>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</si>
  <si>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</si>
  <si>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</si>
  <si>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</si>
  <si>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</si>
  <si>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</si>
  <si>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</si>
  <si>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</si>
  <si>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</si>
  <si>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</si>
  <si>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</si>
  <si>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</si>
  <si>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</si>
  <si>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</si>
  <si>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</si>
  <si>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</si>
  <si>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</si>
  <si>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</si>
  <si>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</si>
  <si>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</si>
  <si>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</si>
  <si>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</si>
  <si>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</si>
  <si>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</si>
  <si>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</si>
  <si>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</si>
  <si>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</si>
  <si>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</si>
  <si>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</si>
  <si>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</si>
  <si>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</si>
  <si>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</si>
  <si>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</si>
  <si>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</si>
  <si>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</si>
  <si>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</si>
  <si>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</si>
  <si>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</si>
  <si>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</si>
  <si>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</si>
  <si>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</si>
  <si>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</si>
  <si>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</si>
  <si>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</si>
  <si>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</si>
  <si>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</si>
  <si>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</si>
  <si>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</si>
  <si>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</si>
  <si>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</si>
  <si>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</si>
  <si>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</si>
  <si>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</si>
  <si>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</si>
  <si>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</si>
  <si>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</si>
  <si>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</si>
  <si>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</si>
  <si>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</si>
  <si>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</si>
  <si>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</si>
  <si>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</si>
  <si>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</si>
  <si>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</si>
  <si>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</si>
  <si>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</si>
  <si>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</si>
  <si>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</si>
  <si>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</si>
  <si>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</si>
  <si>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</si>
  <si>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</si>
  <si>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</si>
  <si>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</si>
  <si>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</si>
  <si>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</si>
  <si>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</si>
  <si>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t>重庆市綦江区文化和旅游发展委员会一般公共预算财政拨款支出预算表</t>
  </si>
  <si>
    <t>功能分类科目</t>
  </si>
  <si>
    <t>2023年预算数</t>
  </si>
  <si>
    <t>科目编码</t>
  </si>
  <si>
    <t>科目名称</t>
  </si>
  <si>
    <t>小计</t>
  </si>
  <si>
    <t>基本支出</t>
  </si>
  <si>
    <t>项目支出</t>
  </si>
  <si>
    <t xml:space="preserve">  20701</t>
  </si>
  <si>
    <t xml:space="preserve">  文化和旅游</t>
  </si>
  <si>
    <t xml:space="preserve">    2070101</t>
  </si>
  <si>
    <t xml:space="preserve">    行政运行</t>
  </si>
  <si>
    <t xml:space="preserve">    2070102</t>
  </si>
  <si>
    <t xml:space="preserve">    一般行政管理事务</t>
  </si>
  <si>
    <t xml:space="preserve">    2070104</t>
  </si>
  <si>
    <t xml:space="preserve">    图书馆</t>
  </si>
  <si>
    <t xml:space="preserve">    2070108</t>
  </si>
  <si>
    <t xml:space="preserve">    文化活动</t>
  </si>
  <si>
    <t xml:space="preserve">    2070109</t>
  </si>
  <si>
    <t xml:space="preserve">    群众文化</t>
  </si>
  <si>
    <t xml:space="preserve">    2070111</t>
  </si>
  <si>
    <t xml:space="preserve">    文化创作与保护</t>
  </si>
  <si>
    <t xml:space="preserve">    2070112</t>
  </si>
  <si>
    <t xml:space="preserve">    文化和旅游市场管理</t>
  </si>
  <si>
    <t xml:space="preserve">    2070199</t>
  </si>
  <si>
    <t xml:space="preserve">    其他文化和旅游支出</t>
  </si>
  <si>
    <t xml:space="preserve">  20702</t>
  </si>
  <si>
    <t xml:space="preserve">  文物</t>
  </si>
  <si>
    <t xml:space="preserve">    2070204</t>
  </si>
  <si>
    <t xml:space="preserve">    文物保护</t>
  </si>
  <si>
    <t xml:space="preserve">    2070205</t>
  </si>
  <si>
    <t xml:space="preserve">    博物馆</t>
  </si>
  <si>
    <t xml:space="preserve">  20703</t>
  </si>
  <si>
    <t xml:space="preserve">  体育</t>
  </si>
  <si>
    <t xml:space="preserve">    2070305</t>
  </si>
  <si>
    <t xml:space="preserve">    体育竞赛</t>
  </si>
  <si>
    <t xml:space="preserve">    2070306</t>
  </si>
  <si>
    <t xml:space="preserve">    体育训练</t>
  </si>
  <si>
    <t xml:space="preserve">    2070307</t>
  </si>
  <si>
    <t xml:space="preserve">    体育场馆</t>
  </si>
  <si>
    <t xml:space="preserve">    2070308</t>
  </si>
  <si>
    <t xml:space="preserve">    群众体育</t>
  </si>
  <si>
    <t xml:space="preserve">    2070399</t>
  </si>
  <si>
    <t xml:space="preserve">    其他体育支出</t>
  </si>
  <si>
    <t xml:space="preserve">  20708</t>
  </si>
  <si>
    <t xml:space="preserve">  广播电视</t>
  </si>
  <si>
    <t xml:space="preserve">    2070806</t>
  </si>
  <si>
    <t xml:space="preserve">    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</si>
  <si>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</si>
  <si>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</si>
  <si>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</si>
  <si>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</si>
  <si>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</si>
  <si>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</si>
  <si>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</si>
  <si>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</si>
  <si>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</si>
  <si>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</si>
  <si>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</si>
  <si>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</si>
  <si>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</si>
  <si>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</si>
  <si>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</si>
  <si>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</si>
  <si>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</si>
  <si>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</si>
  <si>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</si>
  <si>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</si>
  <si>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</si>
  <si>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</si>
  <si>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</si>
  <si>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</si>
  <si>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</si>
  <si>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备注：本表反映2023年当年一般公共预算财政拨款支出情况。</t>
  </si>
  <si>
    <t>附件4-3</t>
  </si>
  <si>
    <t>重庆市綦江区文化和旅游发展委员会一般公共预算财政拨款基本支出预算表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</si>
  <si>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</si>
  <si>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</si>
  <si>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</si>
  <si>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</si>
  <si>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</si>
  <si>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</si>
  <si>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</si>
  <si>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</si>
  <si>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</si>
  <si>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</si>
  <si>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</si>
  <si>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</si>
  <si>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</si>
  <si>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</si>
  <si>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</si>
  <si>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</si>
  <si>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</si>
  <si>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</si>
  <si>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</si>
  <si>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</si>
  <si>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</si>
  <si>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</si>
  <si>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</si>
  <si>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</si>
  <si>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</si>
  <si>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</si>
  <si>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</si>
  <si>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</si>
  <si>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</si>
  <si>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</si>
  <si>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</si>
  <si>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</si>
  <si>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</si>
  <si>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</si>
  <si>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</si>
  <si>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</si>
  <si>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</si>
  <si>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</si>
  <si>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</si>
  <si>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</si>
  <si>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</si>
  <si>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</si>
  <si>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</si>
  <si>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</si>
  <si>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</si>
  <si>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</si>
  <si>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</si>
  <si>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</si>
  <si>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</si>
  <si>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</si>
  <si>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</si>
  <si>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</si>
  <si>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</si>
  <si>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</si>
  <si>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</si>
  <si>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</si>
  <si>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</si>
  <si>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</si>
  <si>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</si>
  <si>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</si>
  <si>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</si>
  <si>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</si>
  <si>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</si>
  <si>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</si>
  <si>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</si>
  <si>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</si>
  <si>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</si>
  <si>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</si>
  <si>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</si>
  <si>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</si>
  <si>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</si>
  <si>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</si>
  <si>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</si>
  <si>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</si>
  <si>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</si>
  <si>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</si>
  <si>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</si>
  <si>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资本性支出</t>
  </si>
  <si>
    <t xml:space="preserve">  31002</t>
  </si>
  <si>
    <t xml:space="preserve">  办公设备购置</t>
  </si>
  <si>
    <t>附件3-4</t>
  </si>
  <si>
    <t>附件4-4</t>
  </si>
  <si>
    <t>XXXXX（单位全称）一般公共预算“三公”经费支出表</t>
  </si>
  <si>
    <r>
      <t>重庆市綦江区文化和旅游发展委员会一般公共预算</t>
    </r>
    <r>
      <rPr>
        <sz val="22"/>
        <rFont val="Times New Roman"/>
        <family val="0"/>
      </rPr>
      <t>“</t>
    </r>
    <r>
      <rPr>
        <sz val="22"/>
        <rFont val="方正小标宋_GBK"/>
        <family val="0"/>
      </rPr>
      <t>三公</t>
    </r>
    <r>
      <rPr>
        <sz val="22"/>
        <rFont val="Times New Roman"/>
        <family val="0"/>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</si>
  <si>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</si>
  <si>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</si>
  <si>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</si>
  <si>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</si>
  <si>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</si>
  <si>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</si>
  <si>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</si>
  <si>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重庆市綦江区文化和旅游发展委员会政府性基金预算支出表</t>
  </si>
  <si>
    <t>本年政府性基金预算财政拨款支出</t>
  </si>
  <si>
    <t xml:space="preserve">  22960</t>
  </si>
  <si>
    <t>彩票公益金安排的支出</t>
  </si>
  <si>
    <t xml:space="preserve">    2296003</t>
  </si>
  <si>
    <t>用于体育事业的彩票公益金支出</t>
  </si>
  <si>
    <t>附件4-6</t>
  </si>
  <si>
    <t>重庆市綦江区文化和旅游发展委员会部门收支总表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</si>
  <si>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</si>
  <si>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</si>
  <si>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</si>
  <si>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</si>
  <si>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</si>
  <si>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</si>
  <si>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</si>
  <si>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</si>
  <si>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</si>
  <si>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</si>
  <si>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</si>
  <si>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</si>
  <si>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</si>
  <si>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</si>
  <si>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重庆市綦江区文化和旅游发展委员会部门收入总表</t>
  </si>
  <si>
    <t>科目</t>
  </si>
  <si>
    <t>非教育收费收入预算</t>
  </si>
  <si>
    <t>教育收费收预算入</t>
  </si>
  <si>
    <t>2070205</t>
  </si>
  <si>
    <t xml:space="preserve">  彩票公益金安排的支出</t>
  </si>
  <si>
    <t xml:space="preserve">    用于体育事业的彩票公益金支出</t>
  </si>
  <si>
    <t>附件4-8</t>
  </si>
  <si>
    <t>重庆市綦江区文化和旅游发展委员会部门支出总表</t>
  </si>
  <si>
    <t>上缴上级支出</t>
  </si>
  <si>
    <t>事业单位经营支出</t>
  </si>
  <si>
    <t>对下级单位补助支出</t>
  </si>
  <si>
    <t>附件4-9</t>
  </si>
  <si>
    <t>重庆市綦江区文化和旅游发展委员会政府采购预算明细表</t>
  </si>
  <si>
    <t>教育收费收入预算</t>
  </si>
  <si>
    <t>货物类</t>
  </si>
  <si>
    <t>服务类</t>
  </si>
  <si>
    <t>工程类</t>
  </si>
  <si>
    <t>附件4-10</t>
  </si>
  <si>
    <t>2023年部门（单位）整体支出绩效目标表</t>
  </si>
  <si>
    <t>预算部门</t>
  </si>
  <si>
    <t>重庆市綦江区文化和旅游发展委员会</t>
  </si>
  <si>
    <t>总体资金情况（元）</t>
  </si>
  <si>
    <t>预算支出总额</t>
  </si>
  <si>
    <t>财政拨款</t>
  </si>
  <si>
    <t>专户资金</t>
  </si>
  <si>
    <t>单位资金</t>
  </si>
  <si>
    <t/>
  </si>
  <si>
    <t>部
门
整
体
绩
效
情
况</t>
  </si>
  <si>
    <t>整体绩效目标</t>
  </si>
  <si>
    <t>以学习宣传贯彻党的二十大精神为主线，推进綦江文旅体事业高质量发展;以文旅品牌创建为抓手（2023年将围绕国家A级景区、市级旅游休闲街区、夜间文化旅游消费集聚区、乡村旅游示范村镇、非遗保护网络区县等文旅品牌，深入推进创建工作.）；以举办赛事活动为抓手，围绕“月月有活动、季季有赛事”的目标，将文化、旅游、体育赛事活动贯穿全年，丰富群众文体生活，持续宣传推介綦江文旅产品。围绕文化强区、体育强区、“两地”建设（知名康养休闲目的地和重庆重要红色文化高地）为目标，全面落实《重庆市綦江区文化和旅游发展“十四五”规划》《重庆市綦江区体育发展“十四五”规划》的年度目标任务，持续推进文旅体各项重点项目、重点工作。</t>
  </si>
  <si>
    <t>年度绩效指标</t>
  </si>
  <si>
    <t>一级指标</t>
  </si>
  <si>
    <t>二级指标</t>
  </si>
  <si>
    <t xml:space="preserve"> 三级指标</t>
  </si>
  <si>
    <t>绩效指标性质</t>
  </si>
  <si>
    <t>绩效指标值</t>
  </si>
  <si>
    <t>绩效度量单位</t>
  </si>
  <si>
    <t>权重</t>
  </si>
  <si>
    <t>产出指标</t>
  </si>
  <si>
    <t>数量指标</t>
  </si>
  <si>
    <t>创建国家级一级图书馆</t>
  </si>
  <si>
    <t>＝</t>
  </si>
  <si>
    <t>1</t>
  </si>
  <si>
    <t>个</t>
  </si>
  <si>
    <t>10</t>
  </si>
  <si>
    <t>创作文旅体精品</t>
  </si>
  <si>
    <t>≥</t>
  </si>
  <si>
    <t>6</t>
  </si>
  <si>
    <t>开展文旅体活动及赛事数量</t>
  </si>
  <si>
    <t>20</t>
  </si>
  <si>
    <t>项</t>
  </si>
  <si>
    <t>培育发展规上文化企业</t>
  </si>
  <si>
    <t>质量指标</t>
  </si>
  <si>
    <t>文旅体市场安全事故率</t>
  </si>
  <si>
    <t>≤</t>
  </si>
  <si>
    <t>%</t>
  </si>
  <si>
    <t>效益指标</t>
  </si>
  <si>
    <t>社会效益指标</t>
  </si>
  <si>
    <t>开展文旅体惠民活动项目</t>
  </si>
  <si>
    <t>生态效益指标</t>
  </si>
  <si>
    <t>文化遗产保护利用率</t>
  </si>
  <si>
    <t>80</t>
  </si>
  <si>
    <t>可持续发展指标</t>
  </si>
  <si>
    <t>文化旅游投入、文化旅游增加值增速</t>
  </si>
  <si>
    <t>可持续影响指标</t>
  </si>
  <si>
    <t>文旅体宣传营销影响度</t>
  </si>
  <si>
    <t>满意度指标</t>
  </si>
  <si>
    <t>服务对象满意度指标</t>
  </si>
  <si>
    <t>服务对象满意度</t>
  </si>
  <si>
    <t>90</t>
  </si>
  <si>
    <t>其他说明</t>
  </si>
  <si>
    <t>附件4-11</t>
  </si>
  <si>
    <r>
      <t>2023</t>
    </r>
    <r>
      <rPr>
        <b/>
        <sz val="22"/>
        <rFont val="宋体"/>
        <family val="0"/>
      </rPr>
      <t>年财政资金项目支出绩效目标表</t>
    </r>
  </si>
  <si>
    <t>项目名称</t>
  </si>
  <si>
    <t>50011023T000003176409-2023年运转性项目-独立运行补丁</t>
  </si>
  <si>
    <t>主管部门</t>
  </si>
  <si>
    <t>220-重庆市綦江区文化和旅游发展委员会</t>
  </si>
  <si>
    <t>实施单位</t>
  </si>
  <si>
    <t>220001-重庆市綦江区文化和旅游发展委员会（本级）</t>
  </si>
  <si>
    <t>220002-重庆市綦江区文化市场综合行政执法支队</t>
  </si>
  <si>
    <t>220003-重庆市綦江区文化馆</t>
  </si>
  <si>
    <t>220004-重庆市綦江区图书馆</t>
  </si>
  <si>
    <t>220005-重庆市綦江区文物管理所</t>
  </si>
  <si>
    <t>220006-重庆市綦江农民版画院</t>
  </si>
  <si>
    <t>220007-重庆市綦江区青少年体育运动学校</t>
  </si>
  <si>
    <t>220008-重庆市綦江区体育中心</t>
  </si>
  <si>
    <t>资金总额（万元）</t>
  </si>
  <si>
    <t>项目属性</t>
  </si>
  <si>
    <t>新增</t>
  </si>
  <si>
    <t>项目起始时间</t>
  </si>
  <si>
    <t>2023年</t>
  </si>
  <si>
    <t>项目终止时间</t>
  </si>
  <si>
    <t>1年</t>
  </si>
  <si>
    <t>项目概况</t>
  </si>
  <si>
    <t>2023年运转性项目-独立运行补丁，按照财政局统一核定标准，为保证单位正常运转，每个独立运行单位预算10万元独立运行经费。</t>
  </si>
  <si>
    <t>项目当年绩效目标</t>
  </si>
  <si>
    <t>保障单位正常运转，全面完成工作目标任务。</t>
  </si>
  <si>
    <t>绩效指标</t>
  </si>
  <si>
    <t>三级指标</t>
  </si>
  <si>
    <t>指标值</t>
  </si>
  <si>
    <t>指标性质</t>
  </si>
  <si>
    <t>度量单位</t>
  </si>
  <si>
    <t>单位正常运转率</t>
  </si>
  <si>
    <t>全面完成工作目标任务</t>
  </si>
  <si>
    <t>独立运行单位数</t>
  </si>
  <si>
    <t>文旅体工作群众知晓度</t>
  </si>
  <si>
    <t>资金执行率</t>
  </si>
  <si>
    <t>2023年财政资金项目支出绩效目标表</t>
  </si>
  <si>
    <t>50011023T000003176741-2023年运转性项目-非在编人员（限额10%）</t>
  </si>
  <si>
    <t>2023年运转性项目-非在编人员（限额10%），按照财政局统一核定标准，保证单位正常运转，每个单位限额10%以内临聘人员分别按照工勤人员4万元/年、行政辅助岗位5.2万元/年、驾驶员5.75万元的标准给与经费补助。</t>
  </si>
  <si>
    <t>保障单位正常运转，全面完成各项目标考核任务。</t>
  </si>
  <si>
    <t>限额内临聘人员数</t>
  </si>
  <si>
    <t>50011023T000003396620-射箭基地训练及器材购置专项补助经费</t>
  </si>
  <si>
    <t>根据竞技体育项目特点和体育重点项目布置安排，为提升训练水平和训练成绩，开展好每年的体育传统项目基地学校评比验收工作；为区青少年竞技体育射击训练及参赛队伍提供强有力的后勤保障购置必要的器材支持，对竞技体育项目基地校学校（射箭项目）给与训练及器材购置经费补助。</t>
  </si>
  <si>
    <t xml:space="preserve">　基地校训练工作、器材购置经费落实到位，添置器材及时训练比赛顺利开展。  </t>
  </si>
  <si>
    <t>训练基地校</t>
  </si>
  <si>
    <t>2</t>
  </si>
  <si>
    <t>时效指标</t>
  </si>
  <si>
    <t>保证正常训练率</t>
  </si>
  <si>
    <t>100</t>
  </si>
  <si>
    <t>参赛成绩逐步提高</t>
  </si>
  <si>
    <t>青少年射箭项目影响度</t>
  </si>
  <si>
    <t>85</t>
  </si>
  <si>
    <t>参加调演比赛人员满意度</t>
  </si>
  <si>
    <t>50011023T000003396722-办公业务用房租赁费-2023</t>
  </si>
  <si>
    <t>根据区文化旅游委和綦江区地产有限公司签订合同，年租金总额1176487元。</t>
  </si>
  <si>
    <t>按合同支付租赁费，保证单位正常办公需要。</t>
  </si>
  <si>
    <t>满足办公人数</t>
  </si>
  <si>
    <t>40</t>
  </si>
  <si>
    <t>人</t>
  </si>
  <si>
    <t>保证单位正常办公需要</t>
  </si>
  <si>
    <t>按合同支付租赁费</t>
  </si>
  <si>
    <t>12</t>
  </si>
  <si>
    <t>月</t>
  </si>
  <si>
    <t>全面完成部门工作任务</t>
  </si>
  <si>
    <t>50011023T000003396788-元旦春节元宵“三节”文体活动专项资金-2023</t>
  </si>
  <si>
    <t>在每年元旦、春节、元宵节期间，通过开展优秀群众文艺节目汇演等大型文化活动，广场文化活动、公共文化设施阵地活动等系列特色文化体育活动，丰富群众文化生活，营造传统佳节良好氛围。</t>
  </si>
  <si>
    <t>　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</si>
  <si>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活动场次</t>
  </si>
  <si>
    <t>场次</t>
  </si>
  <si>
    <t>活动完成率</t>
  </si>
  <si>
    <t>区域居民文体活动需求满足感</t>
  </si>
  <si>
    <t>活动影响力</t>
  </si>
  <si>
    <t>区域居民和群众满意度</t>
  </si>
  <si>
    <t>50011023T000003396791-乡村文化振兴专项经费-2023</t>
  </si>
  <si>
    <t>中共中央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通过乡村文化振兴建设，对乡村公共文化设施硬件建设、公共文化设施免费开放和运行、公共文化产品供给、乡村传统文化资源普查挖掘推出、乡村文化旅游产业融合发展等五个方面进行建设，促进乡村文化全面振兴。</t>
  </si>
  <si>
    <t>1.乡村文化设施提升工程：每年支持10个公共文化空间改扩建等项目，每个给予3-10万元补贴。2.村居文化服务中心群众文化器材提升工程：每年支持20个村居文化服务中心提升群众文化活动器材，给予每个村居0.5万元补贴，计10万元。</t>
  </si>
  <si>
    <t>乡村传统文化资源普查</t>
  </si>
  <si>
    <t>次</t>
  </si>
  <si>
    <t>公共文化服务体系考核达标率</t>
  </si>
  <si>
    <t>乡村文化旅游带动经济发展影响度</t>
  </si>
  <si>
    <t>经济效益指标</t>
  </si>
  <si>
    <t>区域群众满足感</t>
  </si>
  <si>
    <t>50011023T000003396799-广播电视监管监测运行维护费-2023</t>
  </si>
  <si>
    <t>整合原预算项目“农村广播电视村村响户户通工程维护费”和“新增监测台运行维护费”，设立新项目广播电视监管监测运行维护费，项目资金主要用于应急广播体系建设运行维护、白云观差转台运行维护、电视监测台运行维护。</t>
  </si>
  <si>
    <t>保障应急广播体系正常运行，保障白云观差转台正常运行，保障电视监测台正常运行，全年安全播出事故率为零。</t>
  </si>
  <si>
    <t>广播电视监测系统</t>
  </si>
  <si>
    <t>3</t>
  </si>
  <si>
    <t>套</t>
  </si>
  <si>
    <t>安全指标</t>
  </si>
  <si>
    <t>安全播出事故率</t>
  </si>
  <si>
    <t>0</t>
  </si>
  <si>
    <t>广播电视收听收视率</t>
  </si>
  <si>
    <t>辖区居民安全感</t>
  </si>
  <si>
    <t>观众听众满意度</t>
  </si>
  <si>
    <t>50011023T000003396814-全民健身设备维护费-2023</t>
  </si>
  <si>
    <t>全民健身设备维护费是基本公共体育服务项目，每年均为区对街镇考核的主要指标之一。</t>
  </si>
  <si>
    <t>　按要求使用全民健身设备维护费，及时完成全民健身设备设施的维修、维护与更新，力求全区维护覆盖率达到90%以上，提高群众健身兴趣，群众满意度达90%以上，资金执行率达100%。</t>
  </si>
  <si>
    <t>涉及街镇个数</t>
  </si>
  <si>
    <t>健身设备使用率</t>
  </si>
  <si>
    <t>市民体质合格率</t>
  </si>
  <si>
    <t>全民健身影响力</t>
  </si>
  <si>
    <t>群众满意度</t>
  </si>
  <si>
    <t>50011023T000003396817-村级农民体育健身工程补助费-2023</t>
  </si>
  <si>
    <t>根据市体育局印发《关于开展2017年农民体育健身工程健身器材更新工作的通知》的通知（渝体[2017]289号），村级农民体育健身工程补助费是基本公共体育服务项目，每年均为市对区考核的主要指标之一。</t>
  </si>
  <si>
    <t xml:space="preserve">每建成一个村级农体工程项目，配送健身器材一套价值1.2万元，全区全年建成验收补助6个农体工程项目。 </t>
  </si>
  <si>
    <t>建成农体工程数</t>
  </si>
  <si>
    <t>行政村农体工程设施使用率</t>
  </si>
  <si>
    <t>村民体质合格率</t>
  </si>
  <si>
    <t>全民健身影响度</t>
  </si>
  <si>
    <t>50011023T000003396826-旅游发展专项资金-2023</t>
  </si>
  <si>
    <t>根据《中共重庆市綦江区区委重庆市綦江区人民政府关于加快旅游产业发展的意见》（綦江委发[2015]3号）文件精神，要求增加旅游发展资金专项资金保障旅游产业发展。1.组团参加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</si>
  <si>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 xml:space="preserve">组团参加市内大型文旅展会，确保綦江文旅体微信公众号年度推文数，增加文创产品，优化生态环境，丰富群众文旅生活，使游客满意度、资金执行率达90%。     </t>
  </si>
  <si>
    <t>组团参加市内大型文旅展会</t>
  </si>
  <si>
    <t>场</t>
  </si>
  <si>
    <t>来綦游客人数、旅游综合收入同比增长</t>
  </si>
  <si>
    <t>优化生态环境影响度</t>
  </si>
  <si>
    <t>旅游带动就业能力</t>
  </si>
  <si>
    <t>游客满意度</t>
  </si>
  <si>
    <t>50011023T000003396839-文体产业发展专项资金-2023</t>
  </si>
  <si>
    <t>渝文委（2017）394号文件，按照市对区考核文件要求，区县文化委对企业投入不得少于3000万元，本项目资金全部用于对文化产业企业的扶持。</t>
  </si>
  <si>
    <t>　按照《綦江区文化产业扶持办法》每年对本区做得较好的文化企业进行奖补，鼓励企业进一步,购置公务用车一辆。</t>
  </si>
  <si>
    <t>购置公务用车数</t>
  </si>
  <si>
    <t>辆</t>
  </si>
  <si>
    <t>奖励企业个数</t>
  </si>
  <si>
    <t>4</t>
  </si>
  <si>
    <t>按照《綦江区文化产业扶持办法》及时进行奖补</t>
  </si>
  <si>
    <t>扶持企业运转良好率</t>
  </si>
  <si>
    <t>文化产业带动经济发展</t>
  </si>
  <si>
    <t>企业满意度</t>
  </si>
  <si>
    <t>50011023T000003396849-三馆一站免费开放经费区级配套-2023</t>
  </si>
  <si>
    <t>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</si>
  <si>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</si>
  <si>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免费开放达标率</t>
  </si>
  <si>
    <t>三馆及文化服务中心个数</t>
  </si>
  <si>
    <t>24</t>
  </si>
  <si>
    <t>区域居民和群众文化需求满足率</t>
  </si>
  <si>
    <t>免费开放影响度</t>
  </si>
  <si>
    <t>50011023T000003396861-开展街镇文化骨干培训经费-2023</t>
  </si>
  <si>
    <t>国务院办公厅《关于推进基层综合性文化服务中心建设的指导意见》（国办发〔2015〕74号）：加强业务培训，乡镇（街道）和村（社区）文化专兼职人员每年参加集中培训时间不少于5天。中共重庆市委办公厅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针对我区具体情况，面向全区街镇和村（社区）全部文化专干，每季度举办一次培训，主要是通过组织专家学者讲座、文化干部交流、现场实地观摩、跨区考察学习等方式，举办常态化的集中培训。</t>
  </si>
  <si>
    <t xml:space="preserve">　1.完成全区20个镇街综合文化服务中心文化专干培训2次；2.完成村居文化专干培训2次（农家书屋管理、文体活动组织、免费开放项目设计）。  </t>
  </si>
  <si>
    <t>培训场次</t>
  </si>
  <si>
    <t>完成时间</t>
  </si>
  <si>
    <t>11</t>
  </si>
  <si>
    <t>群众文化生活满足感</t>
  </si>
  <si>
    <t>文化专干合格率</t>
  </si>
  <si>
    <t>街镇、村居文化专干满意度</t>
  </si>
  <si>
    <t>50011023T000003396871-文艺作品创作扶持经费-2023</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</si>
  <si>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每年开展一批文艺精品选题策划、储备、打造和推出，其中文学类作品3-5件，舞台类文艺作品3-5件，美术书法作品5-10件，努力争取获得市级主渠道一等奖、市级以上五个一工程奖。</t>
  </si>
  <si>
    <t xml:space="preserve">1.储备5-10件文艺作品；2.精心打造文学类作品3-5件，舞台类文艺作品3-5件，美术书法作品5-10件；3.获得市级主渠道奖励不少于3项。   </t>
  </si>
  <si>
    <t>打造一批文艺精品</t>
  </si>
  <si>
    <t>5</t>
  </si>
  <si>
    <t>获得市级主渠道赛事奖项</t>
  </si>
  <si>
    <t>群众文艺需求满足感</t>
  </si>
  <si>
    <t>文艺工作者创作热情</t>
  </si>
  <si>
    <t>帮扶对象满意度指标</t>
  </si>
  <si>
    <t>50011023T000003396888-参加市级以上赛事奖励费-2023</t>
  </si>
  <si>
    <t>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t>
  </si>
  <si>
    <t xml:space="preserve">结合体校开展的9个项目（田径、篮球、射击、射箭、游泳、乒乓球、足球、跆拳道、武术），参加相关赛事，对获奖运动员和教练员及领队等给予相应的奖励，及时发放到位，使运动员和教练满意度、资金执行率达90%。  </t>
  </si>
  <si>
    <t>参加市级以上赛事项目数</t>
  </si>
  <si>
    <t>安全事故率</t>
  </si>
  <si>
    <t>竞技成绩不断提高</t>
  </si>
  <si>
    <t>群众对青少年竞技体育工作知晓度</t>
  </si>
  <si>
    <t>队员及家长满意度</t>
  </si>
  <si>
    <t>50011023T000003396902-南州书画院经费-2023</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</si>
  <si>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有利于配合全区开展人民群众丰富的文化生活，举办春节书画展，三地书画作品交流。</t>
  </si>
  <si>
    <t>　团结一批书法美术古典诗词文艺家，每年定期开展文艺交流活动，定期组织文艺展演活动。1.召开诗书画院年会1次；2.举行诗书画展览1次；3.开展诗书画推广交流活动3次。</t>
  </si>
  <si>
    <t>活动次数</t>
  </si>
  <si>
    <t>促进文化旅游事业蓬勃发展影响力</t>
  </si>
  <si>
    <t>60</t>
  </si>
  <si>
    <t>50011023T000003396977-开展“三下乡”活动经费-2023</t>
  </si>
  <si>
    <t>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推进文化项目、文化人才、文艺精品三下乡，开展10个文化项目扶持，下派10个文化专家挂钩街镇、村居，配送10场次文艺精品展演到基层。</t>
  </si>
  <si>
    <t xml:space="preserve">　1.实现项目规划，对接基层需求，完成项目申报；2.开始开展10个文化项目扶持，下派10个文化专家挂钩街镇、村居，配送部分文艺精品展演到基层，初步呈现成效。  </t>
  </si>
  <si>
    <t>文艺展演满足基层群众审美需求</t>
  </si>
  <si>
    <t>文艺人才培养人次</t>
  </si>
  <si>
    <t>50</t>
  </si>
  <si>
    <t>50011023T000003396989-购买公共文化演出服务经费-2023</t>
  </si>
  <si>
    <t>根据《中共重庆市委办公厅重庆市人民政府办公厅印发〈关于加快构建现代公共文化服务体系的实施意见〉的通知》（渝委办发〔2015〕23号）以及重庆市基本公共文化服务实施标准（2015—2020年）：区县每年为各乡镇购买的演出服务原则上不低于4场。按照《重庆市人民政府办公厅关于转发市文化委市财政局向社会力量购买公共文化演出服务实施方案的通知》（渝府办发〔2014〕115号）和《重庆市綦江区人民政府办公室关于购买&lt;政府向社会力量购买公共文化演出服务工作实施方案&gt;的通知》（綦江府办发〔2015〕16号）要求，由区文化旅游委牵头面向全社会依法批准登记成立的具备演出条件的社会组织、企事业单位、机构等社会力量通过政府采购形式购买，每场演出时长不少于60分钟，平均每场不高于1万元。</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</si>
  <si>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</si>
  <si>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演出场次</t>
  </si>
  <si>
    <t>84</t>
  </si>
  <si>
    <t>完成率</t>
  </si>
  <si>
    <t>区域居民和群众文化需求满足感</t>
  </si>
  <si>
    <t>文化演出影响度</t>
  </si>
  <si>
    <t>50011023T000003397001-参加全市乡村文艺大赛小品大赛及文艺调演经费-2023</t>
  </si>
  <si>
    <t>市文化旅游委每年一次的《重庆市区县（自治县）“三馆一站”免费开放绩效评价工作方案》，均将“参与国家级和市级重大文化活动”纳入了评价业务指标，其结果将纳入市对区的考核。按照市文化旅游委群众文化品牌活动实施情况，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</si>
  <si>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提前谋划，及时组织节目参加全市乡村文艺大赛小品大赛及文艺调演经费，力争全年获市级赛事奖项3个、书画摄影类奖项8个，组织奖1次。</t>
  </si>
  <si>
    <t>参加市级以上赛事次数</t>
  </si>
  <si>
    <t>获奖个数</t>
  </si>
  <si>
    <t>应对市对区考核合格率</t>
  </si>
  <si>
    <t>市民对文化活动积极参与度</t>
  </si>
  <si>
    <t>50011023T000003397016-举办一次市级高水平赛事活动经费-2023</t>
  </si>
  <si>
    <t>按照市体育局要求，每年各区县要围绕有品牌赛事举办大型赛事活动，营造全民健身氛围。綦江区每年会承办市级以上比赛多次，用于提升綦江城市形象，营造浓厚的全民健身氛围 。</t>
  </si>
  <si>
    <t>顺利承办一次市级以上赛事活动，赛事安全事故率为0，以体育赛事促进綦江经济发展。</t>
  </si>
  <si>
    <t>举办市级高水平赛事活动次数</t>
  </si>
  <si>
    <t>体育赛事活动促进经济发展影响度</t>
  </si>
  <si>
    <t>打造綦江区体育活动品牌赛事</t>
  </si>
  <si>
    <t>参赛运动员教练员满意度</t>
  </si>
  <si>
    <t>50011023T000003397034-门球活动专项经费-2023</t>
  </si>
  <si>
    <t>门球项目作为我区传统体育项目，参与人数广，赛事举办多，每年会举办三次以上门球赛事活动。</t>
  </si>
  <si>
    <t xml:space="preserve">每年至少承办3次以上区级门球赛事活动，促进綦江门球发展。   </t>
  </si>
  <si>
    <t>门球赛事活动</t>
  </si>
  <si>
    <t>赛事活动带动经济发展影响度</t>
  </si>
  <si>
    <t>参赛队员满意度</t>
  </si>
  <si>
    <t>50011023T000003397049-老年体育活动经费-2023</t>
  </si>
  <si>
    <t>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t>
  </si>
  <si>
    <t xml:space="preserve">　一是年初制定目标，即区内比赛、展示、培训、推广保证完成。二是市老体协安排的比赛、培训、研讨等全部参加。  </t>
  </si>
  <si>
    <t>体育活动次数</t>
  </si>
  <si>
    <t>老年人体质健康合格率</t>
  </si>
  <si>
    <t>50011023T000003515382-提前下达2023年公共图书馆、美术馆、文化馆（站）免费开放补助资金预算</t>
  </si>
  <si>
    <t>渝财教〔2022〕175号提前下达2023年公共图书馆、美术馆、文化馆（站）免费开放补助资金预算-230万元。（中央资金204万元，市级资金26万元。）根据财政部、文化部关于印发《中央补助地方美术馆公共图书馆文化馆[站]免费开放专项资金管理暂行办法》的通知（财教[2013]98号），“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中央资金承担80%，市级承担10%。</t>
  </si>
  <si>
    <t xml:space="preserve">按照补助标准按时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</si>
  <si>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服务项目</t>
  </si>
  <si>
    <t>8</t>
  </si>
  <si>
    <t>街镇文化中心个数</t>
  </si>
  <si>
    <t>21</t>
  </si>
  <si>
    <t>50011023T000003515395-2023年中央补助地方公共文化服务体系建设专项资金</t>
  </si>
  <si>
    <t>渝财教〔2022〕180号2023年中央补助地方公共文化服务体系建设专项资金-219万元。（1.中央广播电视节目无线覆盖运行维护项目14万元。2.一般性项目83万元。3.绩效奖补122万元。）</t>
  </si>
  <si>
    <t>2023年中央补助地方公共文化服务体系建设专项资金，保障白云观差转台正常运行，开展文化活动，丰富群众文化生活，提高群众综合文化素质。</t>
  </si>
  <si>
    <t>开展活动场次</t>
  </si>
  <si>
    <t>群众综合文化素质提高率</t>
  </si>
  <si>
    <t>50011023T000003515404-提前下达2023年市级体彩公益金转移支付预算-全民健身专项</t>
  </si>
  <si>
    <t>渝财教〔2022〕209号2023年市级体彩公益金转移支付-全民健身专项103万元.（1.重庆市游泳锻炼等级达标测试活动（綦江区站）5万元。2.重庆老瀛山户外挑战赛10万元。3.重庆.綦江“横山杯”骑跑两项比赛20万元。4.乡镇健身广场（三角镇）50万元。5.农民体育更新工程15个18万元。）</t>
  </si>
  <si>
    <t>2023年市级体彩公益金转移支付-全民健身专项转移支付，主要完成：1.重庆市游泳锻炼等级达标测试活动（綦江区站）。2.重庆老瀛山户外挑战赛。3.重庆.綦江“横山杯”骑跑两项比赛。4.乡镇健身广场（三角镇）。5.农民体育更新工程15个。</t>
  </si>
  <si>
    <t>实施具体项目个数</t>
  </si>
  <si>
    <t>19</t>
  </si>
  <si>
    <t>年度项目完成时间</t>
  </si>
  <si>
    <t>体育产业带动经济发展影响度</t>
  </si>
  <si>
    <t>50011023T000003515413-提前下达2023年度彩票公益金区县分成预算</t>
  </si>
  <si>
    <t>-493万元，用于体育基础设施建设、竞技体育和群众体育发展。</t>
  </si>
  <si>
    <t>1、积极举办承办参加各级各类体育赛事，努力提高綦江区竞技体育成绩，提升全民健身积极性。2、不断完善体育基础设施建设。3、支持残疾人体育事业。</t>
  </si>
  <si>
    <t>举办承办参加各级各类体育赛事活动场次</t>
  </si>
  <si>
    <t>30</t>
  </si>
  <si>
    <t>赛事及活动完成率</t>
  </si>
  <si>
    <t>体育产业促进地方经济发展影响力</t>
  </si>
  <si>
    <t>竞技体育及全民健身影响度</t>
  </si>
  <si>
    <t>50011023T000003175737-2023年运转性项目-人员补丁</t>
  </si>
  <si>
    <t>220009-重庆市綦江区文化旅游服务中心</t>
  </si>
  <si>
    <t>按照财政局统一核定标准，保证单位正常运转，编制人数不足20人的单位，每个单位差额人数按照5000元/人的标准给予经费补助。</t>
  </si>
  <si>
    <t>50011023T000003397037-扫黄打非专项经费-2023</t>
  </si>
  <si>
    <t>1.开展“正道”集中行动，印制相关专项行动警示教育资料；2.开展“新风”集中行动，参加相关专项行动宣传教育资金；3.“扫黄打非”执法检查经费。</t>
  </si>
  <si>
    <t>1.提高“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争取获取、分析研判的执法办案能力。</t>
  </si>
  <si>
    <t>开展专项检查</t>
  </si>
  <si>
    <t>25</t>
  </si>
  <si>
    <t>检查合格情况</t>
  </si>
  <si>
    <t>净化文化环境效果</t>
  </si>
  <si>
    <t>15</t>
  </si>
  <si>
    <t>持续净化文化市场环境</t>
  </si>
  <si>
    <t>50011023T000003397079-文物执法专项经费-2023</t>
  </si>
  <si>
    <t>1.开展文物保护执法，针对建设工程中的对文物破坏行为和盗掘田野、消落区文物等行为的专项执法活动；2.开展文物宣传，印制文保宣传教育资料；3.开展文物日常巡查工作。</t>
  </si>
  <si>
    <t>1.推进文物执法保护工作，确保文卫有效发挥其社会效益、经济效益、环境效益和生态效益，充分彰显本地历史文化特色，提升文物对经济社会的贡献率；2、开展文物相关法律法规宣传教育工作，提高全社会文物保护意识，形成文物保护的良好社会氛围。</t>
  </si>
  <si>
    <t>发放宣传资料</t>
  </si>
  <si>
    <t>3000</t>
  </si>
  <si>
    <t>份</t>
  </si>
  <si>
    <t>文物保护意识</t>
  </si>
  <si>
    <t>持续文物保护意识</t>
  </si>
  <si>
    <t>50011023T000003397810-非遗项目普查和保护专项经费—2023</t>
  </si>
  <si>
    <t>日常工作经费。组织全区非遗代表性项目参加市级以上展览、展销活动所需交通、食宿费用，以及非遗和非遗传承人评审。申报邀请索家费用。同时力争申报綦江农民版画院、綦江民歌为国家级非遗搜集项目资料所需经费。</t>
  </si>
  <si>
    <t xml:space="preserve">     日常工作经费。组织全区非遗代表性项目参加市级以上展览、展销活动所需交通、食宿费用，以及非遗和非遗传承人评审。申报邀请索家费用。同时力争申报綦江农民版画院、綦江民歌为国家级非遗搜集项目资料所需经费。</t>
  </si>
  <si>
    <t>开展非遗活动</t>
  </si>
  <si>
    <t>申报时间</t>
  </si>
  <si>
    <t>区域内非遗保护项目</t>
  </si>
  <si>
    <t>非遗项目保护传承率</t>
  </si>
  <si>
    <t>非遗传承人满意度</t>
  </si>
  <si>
    <t>95</t>
  </si>
  <si>
    <t>50011023T000003398095-非物质文化遗产传承人扶助资金—2023</t>
  </si>
  <si>
    <t>国家级非遗传承人1人，每人每年补助2000元，市级非遗传承人12人，每人每年补助1500元，区级非遗传承人92人，每人每年补助1000元，合计112000元。</t>
  </si>
  <si>
    <t xml:space="preserve">         国家级非遗传承人1人，每人每年补助2000元， 市级非遗传承人12人，每人每年补助1500元，区级非遗传承人92人，每人每年补助1000元，合计112000元。</t>
  </si>
  <si>
    <t>对全区105个非遗传承人去年工作评定和审核</t>
  </si>
  <si>
    <t>105</t>
  </si>
  <si>
    <t>全区86个非遗项目健康有效传承</t>
  </si>
  <si>
    <t>86</t>
  </si>
  <si>
    <t>非遗传承社会知晓度</t>
  </si>
  <si>
    <t>提高非遗传承人执行能力和街镇文化中心监管能力</t>
  </si>
  <si>
    <t>提高非遗传承人积极主动性</t>
  </si>
  <si>
    <t>50011023T000003515376-提前下达2023年非物质文化遗产保护资金（唢呐艺术-永城吹打）</t>
  </si>
  <si>
    <t>渝财教〔2022〕176号提前下达2023年非物质文化遗产保护资金-唢呐艺术（永城吹打）12万元。</t>
  </si>
  <si>
    <t>国家级非遗项目---永城吹打的传承和展演交流活动；请专家指导。</t>
  </si>
  <si>
    <t>参加活动场次</t>
  </si>
  <si>
    <t>非遗传承人培训合格率</t>
  </si>
  <si>
    <t>提升非遗传承人技能和艺能</t>
  </si>
  <si>
    <t>提升永城吹打知名度</t>
  </si>
  <si>
    <t>50011023T000003398041-图书馆年人均图书购置费2023</t>
  </si>
  <si>
    <t>根据评估定级和免费开放绩效评价要求，人均藏书应达0.7册，綦江区775500人*0.7=543000册，共需经费约16290000元。綦江图书馆2023年预计购书2700册，共计80000元。以此逐年累积达标。</t>
  </si>
  <si>
    <t>根据评估定级和免费开放绩效评价要求，人均藏书应达0.7册，綦江区775500人*0.7=543000册，共需经费约16290000元。綦江图书馆每年预计购书2700册，共计80000元。以此逐年累积达标。</t>
  </si>
  <si>
    <t>购书册数</t>
  </si>
  <si>
    <t>0.27</t>
  </si>
  <si>
    <t>万册</t>
  </si>
  <si>
    <t>全面完成购书任务</t>
  </si>
  <si>
    <t>免费开放工作正常运行</t>
  </si>
  <si>
    <t>免费开放藏书使用率</t>
  </si>
  <si>
    <t>读者满意度</t>
  </si>
  <si>
    <t>50011023T000003398062-参与成渝双城经济圈建设、区域联盟重大活动2023</t>
  </si>
  <si>
    <t>；推广参与成渝双城经济圈及区域联盟等重大活动，加强綦江于自贡、攀枝花等地图书馆的协同合作，深化綦江于取悦联盟12个区县图书馆的经验交流和成果分析，助推綦江和自贡、攀枝花在成渝双城经济圈的发展，提升和发挥綦江在图书馆区域联盟中的作用。</t>
  </si>
  <si>
    <t>参与成渝双城经济圈重大活动：相互举办地方文献展阅1万元；相互举办全民阅读活动摄影展2万元；相互举办全民阅读活动交流讲座1万元；
参与区域联盟重大活动：轮值举办区域12个区县联盟图书馆专技人员培训1万元；轮值举办12个区县联盟图书馆全民阅读活动创新研讨会1万元</t>
  </si>
  <si>
    <t>举办活动场次</t>
  </si>
  <si>
    <t>全面完成活动任务</t>
  </si>
  <si>
    <t>提升和发挥本地图书馆在区城的知晓度</t>
  </si>
  <si>
    <t>助推成渝双城经济圈发展</t>
  </si>
  <si>
    <t>50011023T000003397106-免费开放经费-2023</t>
  </si>
  <si>
    <t>根据国家三级博物馆创建考核标准和市文旅委每年关于开展度博物馆绩效考核工作的通知。</t>
  </si>
  <si>
    <t>全面完成国家三级博物馆创建考核标准和市文旅委每年关于开展度博物馆绩效考核工作</t>
  </si>
  <si>
    <t>博物馆全年免费开放</t>
  </si>
  <si>
    <t>300</t>
  </si>
  <si>
    <t>天</t>
  </si>
  <si>
    <t>每年度陈列展览、文物巡展、宣传活动、学术会议等</t>
  </si>
  <si>
    <t>馆藏文物展览增加，确保为文化传承和研究提供实物载体</t>
  </si>
  <si>
    <t>延伸展示博物馆内涵，为参观者提供更好的观展体验和文化熏陶</t>
  </si>
  <si>
    <t>50011023T000003397144-僚学研究经费-2023</t>
  </si>
  <si>
    <t>深度挖掘和充分利用僚人文化，将僚人文化与旅游融合，打造綦江旅游升级版，财政每年专项预算经费进行僚人文化研究。</t>
  </si>
  <si>
    <t>进一步挖掘僚人文化，科学开发利用，推进文旅融合。</t>
  </si>
  <si>
    <t>研讨会</t>
  </si>
  <si>
    <t>次/年</t>
  </si>
  <si>
    <t>进一步挖掘僚人文化</t>
  </si>
  <si>
    <t>深化对僚学文化的研究和利用</t>
  </si>
  <si>
    <t>2022年完成僚学文化进一步挖掘</t>
  </si>
  <si>
    <t>年</t>
  </si>
  <si>
    <t>50011023T000003397154-野外文物安全巡查费-2023</t>
  </si>
  <si>
    <t>对各街镇野外文物的安全巡查保护所需经费</t>
  </si>
  <si>
    <t>1.区级以上文物安全巡查达规定次数；
2.区级以上文物无安全事故发生；
3.有适量保护措施。</t>
  </si>
  <si>
    <t>文物安全巡查</t>
  </si>
  <si>
    <t>文物安全有效保护</t>
  </si>
  <si>
    <t>文物安全保护</t>
  </si>
  <si>
    <t>文物安全保护宣传</t>
  </si>
  <si>
    <t>50011023T000003397166-考古试掘工作经费-2023</t>
  </si>
  <si>
    <t>用于文物、僚人文化研究考古发掘工作</t>
  </si>
  <si>
    <t>文物考古的试掘工作</t>
  </si>
  <si>
    <t>发掘文物价值</t>
  </si>
  <si>
    <t>文物有效保护</t>
  </si>
  <si>
    <t>文物考古</t>
  </si>
  <si>
    <t>50011023T000003397253-区级及以上文物安全保护-2023</t>
  </si>
  <si>
    <t>区级及以上文物日常安全保护，使文物有效保护，保障不受损害。</t>
  </si>
  <si>
    <t>　完成文物安全保护工作。</t>
  </si>
  <si>
    <t>巡查次数</t>
  </si>
  <si>
    <t>文物安全</t>
  </si>
  <si>
    <t>50011023T000003515373-提前下达2023年博物馆纪念馆免费开放专项资金（綦江博物馆）</t>
  </si>
  <si>
    <t>教169提前下达2023年博物馆纪念馆免费开放专项资金-綦江博物馆116万元。</t>
  </si>
  <si>
    <t>50011023T000003515524-提前下达2023年博物馆纪念馆免费开放专项资金（重庆市綦江区红军长征纪念馆）</t>
  </si>
  <si>
    <t>渝财教〔2022〕[169]号提前下达2023年博物馆纪念馆免费开放专项资金-重庆市綦江区红军长征纪念馆116万元。</t>
  </si>
  <si>
    <t>保证重庆红军长征纪念馆正常布展、免费开放，实现红色文化惠民，建设红色文化阵地，打造红色文化高地。</t>
  </si>
  <si>
    <t>布展面积</t>
  </si>
  <si>
    <t>平方米</t>
  </si>
  <si>
    <t>室外环境干净整洁</t>
  </si>
  <si>
    <t>纪念馆全年免费开放</t>
  </si>
  <si>
    <t>延伸展示纪念馆内涵，为参观者提供更好的观展体验和文化熏陶</t>
  </si>
  <si>
    <t>50011023T000003517419-提前下达2023年国家文物保护资金预算-红一军团二团指挥部旧址保护修缮工程</t>
  </si>
  <si>
    <t>渝财教〔2022〕197号2023年国家文物保护资金-红一军团二团指挥部旧址保护修缮工程100万元</t>
  </si>
  <si>
    <t>根据《红一军团二团指挥部旧址保护修缮工程设计方案》，完成红一军团二团指挥部旧址本体修缮，并通过验收。</t>
  </si>
  <si>
    <t>完成修缮</t>
  </si>
  <si>
    <t>达到验收标准</t>
  </si>
  <si>
    <t>有利于文物保护利用</t>
  </si>
  <si>
    <t>有利于文旅融合</t>
  </si>
  <si>
    <t>50011023T000003398837-体校训练、器材购置、服装及赛事组织费-2023</t>
  </si>
  <si>
    <t>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各项目体育传统项目学校（含布点校及基地校）训练工作经费；各个项目添置训练和参赛器材以及教练员、运动员训练及参赛服装费等费用；组织区级青少年赛事活动（城区学生篮球联赛等）经费。</t>
  </si>
  <si>
    <t>　传统校训练工作经费落实到位，添置器材及时，赛事活动组织经费得到保障，活动顺利开展。</t>
  </si>
  <si>
    <t>赛事组织次数</t>
  </si>
  <si>
    <t>赛事完成率</t>
  </si>
  <si>
    <t>竞技体育影响度</t>
  </si>
  <si>
    <t>50011023T000003398949-教练聘请经费-2023</t>
  </si>
  <si>
    <t>因体校教练人员有限，根据竞技体育项目特点和体校重点项目布置安排，为提升训练水平和训练成绩，体校计划另聘请高水平专业教练组织训练。</t>
  </si>
  <si>
    <t>　根据竞技体育项目特点和体校重点项目布置安排，为提升训练水平和训练成绩，体校计划另聘请7名以上高水平专业教练组织训练，确保竞技体育成绩稳步提升。</t>
  </si>
  <si>
    <t>外聘教练数</t>
  </si>
  <si>
    <t>7</t>
  </si>
  <si>
    <t>运动员竞技成绩逐年提高</t>
  </si>
  <si>
    <t>外聘教练满足需求率</t>
  </si>
  <si>
    <t>训练队员满意度</t>
  </si>
  <si>
    <t>50011023T000003398958-参赛经费-2023</t>
  </si>
  <si>
    <t>根据重庆市体育局青少年竞技体育计划内赛事安排，结合体校开展的9个项目（田径、篮球、射击、射箭、游泳、乒乓球、足球、跆拳道、武术）均要参加相关项目的锦标赛、冠军赛、阳光体育大赛、分区赛等赛事（其中游泳、射击项目还要参加全国性青少年赛事）。</t>
  </si>
  <si>
    <t>　积极参加各级各类赛事活动并力争取得好成绩。</t>
  </si>
  <si>
    <t>全年参加比赛次数</t>
  </si>
  <si>
    <t>16</t>
  </si>
  <si>
    <t>竞技成绩稳步提升</t>
  </si>
  <si>
    <t>竞技体育群众影响度</t>
  </si>
  <si>
    <t>队员满意度</t>
  </si>
  <si>
    <t>50011023T000003515420-提前下达2023年市级体彩公益金转移支付预算-青少年体育专项</t>
  </si>
  <si>
    <t>渝财教〔2022〕209号2023年市级体彩公益金转移支付-青少年体育专项35万元，主要用于：1.2023重庆市重庆青少年田径锦标赛复赛（西部赛区）18万元。2.星级青少年社会体育组织资助2万元。3.竞技体育后备人才单项训练基地资助（射击、游泳）15万元。</t>
  </si>
  <si>
    <t>建立竞技体育后备人才单项训练基地2个，资助星级青少年社会体育组织1个，保障训练需求，两个重点项目力争获市级以上赛事金牌15块以上。</t>
  </si>
  <si>
    <t>项目基地个数</t>
  </si>
  <si>
    <t>基地训练保障率率</t>
  </si>
  <si>
    <t>体育产业发展带动经济发展影响度</t>
  </si>
  <si>
    <t>50011023T000003398616--2023体育馆免开资金区级配套</t>
  </si>
  <si>
    <t>体育馆免开资金区级配套，用于綦江体育馆免费低收费开放区级财政支撑。</t>
  </si>
  <si>
    <t>房租等非税收入用于弥补一般公用经费不足；用于綦江体育馆免费低收费开放区级财政支撑。</t>
  </si>
  <si>
    <t>正常非不可抗力因素情况下体育馆全年对外开放天数</t>
  </si>
  <si>
    <t>330</t>
  </si>
  <si>
    <t>保障体育馆红线范围内物业管理、维修维护等全年正常运行</t>
  </si>
  <si>
    <t>正常情况下体育馆全年开放率</t>
  </si>
  <si>
    <t>体育馆对外开放工作群众知晓率</t>
  </si>
  <si>
    <t>50011023T000003398667--2023国民体质监测</t>
  </si>
  <si>
    <t>全区共抽样监测3000人，共测10场，每场监测300人，监测工作人员25人。</t>
  </si>
  <si>
    <t>全面开展綦江区国民体质监测，完成每年3000人的测试基本要求。组织人员参加培训，设备设施更新及维护。</t>
  </si>
  <si>
    <t>全区全年体质测试人数</t>
  </si>
  <si>
    <t>人次</t>
  </si>
  <si>
    <t>国民体质测试数据有效率</t>
  </si>
  <si>
    <t>国民体质合格率</t>
  </si>
  <si>
    <t>国民体质测试工作群众知晓度</t>
  </si>
  <si>
    <t>50011023T000003398683--2023社会体育指导员培训</t>
  </si>
  <si>
    <t>重庆市綦江区体育中心职能职责包括组织各级社会体育指导员的培训工作。全面开展綦江区社会体育指导员培训工作，完成每年国家、市、区各级社会体育指导员培训任务。开展全区社会体育指导员培训，预计全年培训165人，共培训5场，其中每场培训人员33人，2名培训讲师，3名工作人员。每场每人讲师费用1000元，合计讲师费1万元；工作餐费80元/人，合计1.52万元；培训资料48元/人，合计0.78万元；每场标语2条400元，背景1张1200元，音箱租赁1800元，合计1.7万元。总计5万元。</t>
  </si>
  <si>
    <t>　全面开展綦江区社会体育指导员培训工作，完成每年国家、市、区各级社会体育指导员培训任务。</t>
  </si>
  <si>
    <t>全年开展社会体育指导员培训场次</t>
  </si>
  <si>
    <t>社会体育指导员培训合格率</t>
  </si>
  <si>
    <t>社会体育指导员培训人数每年保证完成人数</t>
  </si>
  <si>
    <t>150</t>
  </si>
  <si>
    <t>人数</t>
  </si>
  <si>
    <t>社会体育指导员指导全民健身群众知晓率</t>
  </si>
  <si>
    <t>50011023T000003515410-2023年公共体育场馆免费或低收费开放补助资金</t>
  </si>
  <si>
    <t>渝财教〔2022〕210号2023年公共体育场馆向社会免费或低收费开放补助资金-106万元</t>
  </si>
  <si>
    <t>保障綦江体育馆正常开展免费低收费对外开放，全面完成各项目标考核任务。</t>
  </si>
  <si>
    <t>体育馆全年无不可抗力因素情况下对外开放天数</t>
  </si>
  <si>
    <t>全年经营性收入与经营性支出比</t>
  </si>
  <si>
    <t>体育馆免费低收费对外开放工作群众知晓度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</si>
</sst>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85">
    <font>
      <sz val="11"/>
      <color theme="1"/>
      <name val="等线"/>
      <family val="0"/>
    </font>
    <font>
      <sz val="11"/>
      <name val="宋体"/>
      <family val="0"/>
    </font>
    <font>
      <sz val="11"/>
      <color indexed="8"/>
      <name val="等线"/>
      <family val="0"/>
    </font>
    <font>
      <sz val="14"/>
      <name val="方正黑体_GBK"/>
      <family val="0"/>
    </font>
    <font>
      <sz val="9"/>
      <name val="SimSun"/>
      <family val="0"/>
    </font>
    <font>
      <b/>
      <sz val="22"/>
      <name val="Times New Roman"/>
      <family val="0"/>
    </font>
    <font>
      <sz val="9"/>
      <color indexed="8"/>
      <name val="SimSun"/>
      <family val="0"/>
    </font>
    <font>
      <sz val="9"/>
      <color indexed="8"/>
      <name val="等线"/>
      <family val="0"/>
    </font>
    <font>
      <sz val="10"/>
      <name val="Arial"/>
      <family val="2"/>
    </font>
    <font>
      <sz val="22"/>
      <color indexed="8"/>
      <name val="方正小标宋_GBK"/>
      <family val="0"/>
    </font>
    <font>
      <b/>
      <sz val="10"/>
      <color indexed="8"/>
      <name val="微软雅黑"/>
      <family val="0"/>
    </font>
    <font>
      <sz val="10"/>
      <color indexed="8"/>
      <name val="微软雅黑"/>
      <family val="0"/>
    </font>
    <font>
      <b/>
      <sz val="11"/>
      <color indexed="8"/>
      <name val="微软雅黑"/>
      <family val="0"/>
    </font>
    <font>
      <sz val="11"/>
      <color indexed="8"/>
      <name val="微软雅黑"/>
      <family val="0"/>
    </font>
    <font>
      <b/>
      <sz val="12"/>
      <color indexed="8"/>
      <name val="等线"/>
      <family val="0"/>
    </font>
    <font>
      <b/>
      <sz val="11"/>
      <color indexed="8"/>
      <name val="等线"/>
      <family val="0"/>
    </font>
    <font>
      <sz val="22"/>
      <color indexed="8"/>
      <name val="Times New Roman"/>
      <family val="0"/>
    </font>
    <font>
      <b/>
      <sz val="12"/>
      <color indexed="8"/>
      <name val="宋体"/>
      <family val="0"/>
    </font>
    <font>
      <b/>
      <sz val="12"/>
      <name val="宋体"/>
      <family val="0"/>
    </font>
    <font>
      <sz val="12"/>
      <name val="宋体"/>
      <family val="0"/>
    </font>
    <font>
      <sz val="12"/>
      <color indexed="8"/>
      <name val="等线"/>
      <family val="0"/>
    </font>
    <font>
      <sz val="9"/>
      <name val="宋体"/>
      <family val="0"/>
    </font>
    <font>
      <sz val="22"/>
      <name val="方正小标宋_GBK"/>
      <family val="0"/>
    </font>
    <font>
      <sz val="22"/>
      <name val="Times New Roman"/>
      <family val="0"/>
    </font>
    <font>
      <b/>
      <sz val="14"/>
      <name val="楷体_GB2312"/>
      <family val="0"/>
    </font>
    <font>
      <b/>
      <sz val="11"/>
      <name val="等线"/>
      <family val="0"/>
    </font>
    <font>
      <sz val="11"/>
      <name val="等线"/>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9"/>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i/>
      <sz val="11"/>
      <color indexed="23"/>
      <name val="等线"/>
      <family val="0"/>
    </font>
    <font>
      <b/>
      <sz val="11"/>
      <color indexed="54"/>
      <name val="等线"/>
      <family val="0"/>
    </font>
    <font>
      <sz val="11"/>
      <color indexed="10"/>
      <name val="等线"/>
      <family val="0"/>
    </font>
    <font>
      <b/>
      <sz val="18"/>
      <color indexed="54"/>
      <name val="等线 Light"/>
      <family val="0"/>
    </font>
    <font>
      <b/>
      <sz val="11"/>
      <color indexed="63"/>
      <name val="等线"/>
      <family val="0"/>
    </font>
    <font>
      <b/>
      <sz val="13"/>
      <color indexed="54"/>
      <name val="等线"/>
      <family val="0"/>
    </font>
    <font>
      <b/>
      <sz val="15"/>
      <color indexed="54"/>
      <name val="等线"/>
      <family val="0"/>
    </font>
    <font>
      <u val="single"/>
      <sz val="11"/>
      <color indexed="12"/>
      <name val="等线"/>
      <family val="0"/>
    </font>
    <font>
      <sz val="11"/>
      <color indexed="62"/>
      <name val="等线"/>
      <family val="0"/>
    </font>
    <font>
      <sz val="11"/>
      <color indexed="19"/>
      <name val="等线"/>
      <family val="0"/>
    </font>
    <font>
      <b/>
      <sz val="11"/>
      <color indexed="53"/>
      <name val="等线"/>
      <family val="0"/>
    </font>
    <font>
      <u val="single"/>
      <sz val="11"/>
      <color indexed="20"/>
      <name val="等线"/>
      <family val="0"/>
    </font>
    <font>
      <sz val="11"/>
      <color indexed="17"/>
      <name val="等线"/>
      <family val="0"/>
    </font>
    <font>
      <b/>
      <sz val="11"/>
      <color indexed="9"/>
      <name val="等线"/>
      <family val="0"/>
    </font>
    <font>
      <sz val="11"/>
      <color indexed="53"/>
      <name val="等线"/>
      <family val="0"/>
    </font>
    <font>
      <b/>
      <sz val="22"/>
      <name val="宋体"/>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11"/>
      <color indexed="8"/>
      <name val="Calibri"/>
      <family val="0"/>
    </font>
    <font>
      <sz val="9"/>
      <color rgb="FF000000"/>
      <name val="SimSun"/>
      <family val="0"/>
    </font>
    <font>
      <sz val="9"/>
      <color rgb="FF000000"/>
      <name val="等线"/>
      <family val="0"/>
    </font>
    <font>
      <sz val="9"/>
      <color theme="1"/>
      <name val="等线"/>
      <family val="0"/>
    </font>
    <font>
      <b/>
      <sz val="12"/>
      <color theme="1"/>
      <name val="Calibri"/>
      <family val="0"/>
    </font>
    <font>
      <b/>
      <sz val="11"/>
      <color theme="1"/>
      <name val="Calibri"/>
      <family val="0"/>
    </font>
    <font>
      <sz val="11"/>
      <color theme="1"/>
      <name val="Calibri"/>
      <family val="0"/>
    </font>
    <font>
      <sz val="22"/>
      <color rgb="FF000000"/>
      <name val="方正小标宋_GBK"/>
      <family val="0"/>
    </font>
    <font>
      <sz val="12"/>
      <color theme="1"/>
      <name val="等线"/>
      <family val="0"/>
    </font>
    <font>
      <b/>
      <sz val="11"/>
      <name val="Calibri"/>
      <family val="0"/>
    </font>
    <font>
      <sz val="11"/>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style="thin">
        <color rgb="FF000000"/>
      </top>
      <bottom/>
    </border>
    <border>
      <left/>
      <right/>
      <top/>
      <bottom style="thin">
        <color rgb="FF000000"/>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style="thin"/>
      <right style="thin"/>
      <top style="thin"/>
      <bottom>
        <color indexed="63"/>
      </bottom>
    </border>
    <border>
      <left style="thin"/>
      <right/>
      <top style="thin"/>
      <bottom style="thin"/>
    </border>
    <border>
      <left>
        <color indexed="63"/>
      </left>
      <right style="thin"/>
      <top>
        <color indexed="63"/>
      </top>
      <bottom style="thin"/>
    </border>
    <border>
      <left style="thin"/>
      <right style="thin"/>
      <top>
        <color indexed="63"/>
      </top>
      <bottom style="thin"/>
    </border>
    <border>
      <left style="thin"/>
      <right style="thin"/>
      <top/>
      <bottom/>
    </border>
    <border>
      <left>
        <color indexed="63"/>
      </left>
      <right>
        <color indexed="63"/>
      </right>
      <top style="thin"/>
      <bottom style="thin"/>
    </border>
    <border>
      <left/>
      <right/>
      <top/>
      <bottom style="thin"/>
    </border>
    <border>
      <left style="thin"/>
      <right/>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6" fillId="7" borderId="0" applyNumberFormat="0" applyBorder="0" applyAlignment="0" applyProtection="0"/>
    <xf numFmtId="0" fontId="0" fillId="8" borderId="0" applyNumberFormat="0" applyBorder="0" applyAlignment="0" applyProtection="0"/>
    <xf numFmtId="0" fontId="57" fillId="0" borderId="1" applyNumberFormat="0" applyFill="0" applyAlignment="0" applyProtection="0"/>
    <xf numFmtId="0" fontId="58" fillId="0" borderId="0" applyNumberFormat="0" applyFill="0" applyBorder="0" applyAlignment="0" applyProtection="0"/>
    <xf numFmtId="0" fontId="59" fillId="0" borderId="2" applyNumberFormat="0" applyFill="0" applyAlignment="0" applyProtection="0"/>
    <xf numFmtId="9" fontId="2" fillId="0" borderId="0" applyFont="0" applyFill="0" applyBorder="0" applyAlignment="0" applyProtection="0"/>
    <xf numFmtId="43" fontId="2" fillId="0" borderId="0" applyFont="0" applyFill="0" applyBorder="0" applyAlignment="0" applyProtection="0"/>
    <xf numFmtId="0" fontId="60" fillId="0" borderId="3" applyNumberFormat="0" applyFill="0" applyAlignment="0" applyProtection="0"/>
    <xf numFmtId="42" fontId="2" fillId="0" borderId="0" applyFont="0" applyFill="0" applyBorder="0" applyAlignment="0" applyProtection="0"/>
    <xf numFmtId="0" fontId="21" fillId="0" borderId="0">
      <alignment/>
      <protection/>
    </xf>
    <xf numFmtId="0" fontId="56" fillId="9" borderId="0" applyNumberFormat="0" applyBorder="0" applyAlignment="0" applyProtection="0"/>
    <xf numFmtId="0" fontId="61" fillId="0" borderId="0" applyNumberFormat="0" applyFill="0" applyBorder="0" applyAlignment="0" applyProtection="0"/>
    <xf numFmtId="0" fontId="0" fillId="10" borderId="0" applyNumberFormat="0" applyBorder="0" applyAlignment="0" applyProtection="0"/>
    <xf numFmtId="0" fontId="56" fillId="11" borderId="0" applyNumberFormat="0" applyBorder="0" applyAlignment="0" applyProtection="0"/>
    <xf numFmtId="0" fontId="62" fillId="0" borderId="4" applyNumberFormat="0" applyFill="0" applyAlignment="0" applyProtection="0"/>
    <xf numFmtId="0" fontId="63" fillId="0" borderId="0" applyNumberFormat="0" applyFill="0" applyBorder="0" applyAlignment="0" applyProtection="0"/>
    <xf numFmtId="0" fontId="0" fillId="12" borderId="0" applyNumberFormat="0" applyBorder="0" applyAlignment="0" applyProtection="0"/>
    <xf numFmtId="44" fontId="2" fillId="0" borderId="0" applyFont="0" applyFill="0" applyBorder="0" applyAlignment="0" applyProtection="0"/>
    <xf numFmtId="0" fontId="0" fillId="13" borderId="0" applyNumberFormat="0" applyBorder="0" applyAlignment="0" applyProtection="0"/>
    <xf numFmtId="0" fontId="64" fillId="14" borderId="5" applyNumberFormat="0" applyAlignment="0" applyProtection="0"/>
    <xf numFmtId="0" fontId="65" fillId="0" borderId="0" applyNumberFormat="0" applyFill="0" applyBorder="0" applyAlignment="0" applyProtection="0"/>
    <xf numFmtId="41" fontId="2" fillId="0" borderId="0" applyFont="0" applyFill="0" applyBorder="0" applyAlignment="0" applyProtection="0"/>
    <xf numFmtId="0" fontId="56" fillId="15" borderId="0" applyNumberFormat="0" applyBorder="0" applyAlignment="0" applyProtection="0"/>
    <xf numFmtId="0" fontId="0" fillId="16" borderId="0" applyNumberFormat="0" applyBorder="0" applyAlignment="0" applyProtection="0"/>
    <xf numFmtId="0" fontId="56" fillId="17" borderId="0" applyNumberFormat="0" applyBorder="0" applyAlignment="0" applyProtection="0"/>
    <xf numFmtId="0" fontId="66" fillId="18" borderId="5" applyNumberFormat="0" applyAlignment="0" applyProtection="0"/>
    <xf numFmtId="0" fontId="67" fillId="14" borderId="6" applyNumberFormat="0" applyAlignment="0" applyProtection="0"/>
    <xf numFmtId="0" fontId="68" fillId="19" borderId="7" applyNumberFormat="0" applyAlignment="0" applyProtection="0"/>
    <xf numFmtId="0" fontId="69" fillId="0" borderId="8" applyNumberFormat="0" applyFill="0" applyAlignment="0" applyProtection="0"/>
    <xf numFmtId="0" fontId="56" fillId="20" borderId="0" applyNumberFormat="0" applyBorder="0" applyAlignment="0" applyProtection="0"/>
    <xf numFmtId="0" fontId="21" fillId="0" borderId="0">
      <alignment/>
      <protection/>
    </xf>
    <xf numFmtId="0" fontId="56" fillId="21" borderId="0" applyNumberFormat="0" applyBorder="0" applyAlignment="0" applyProtection="0"/>
    <xf numFmtId="0" fontId="2" fillId="22" borderId="9" applyNumberFormat="0" applyFont="0" applyAlignment="0" applyProtection="0"/>
    <xf numFmtId="0" fontId="70" fillId="0" borderId="0" applyNumberFormat="0" applyFill="0" applyBorder="0" applyAlignment="0" applyProtection="0"/>
    <xf numFmtId="0" fontId="71" fillId="23" borderId="0" applyNumberFormat="0" applyBorder="0" applyAlignment="0" applyProtection="0"/>
    <xf numFmtId="0" fontId="57" fillId="0" borderId="0" applyNumberFormat="0" applyFill="0" applyBorder="0" applyAlignment="0" applyProtection="0"/>
    <xf numFmtId="0" fontId="56" fillId="24" borderId="0" applyNumberFormat="0" applyBorder="0" applyAlignment="0" applyProtection="0"/>
    <xf numFmtId="0" fontId="72" fillId="25" borderId="0" applyNumberFormat="0" applyBorder="0" applyAlignment="0" applyProtection="0"/>
    <xf numFmtId="0" fontId="0" fillId="26" borderId="0" applyNumberFormat="0" applyBorder="0" applyAlignment="0" applyProtection="0"/>
    <xf numFmtId="0" fontId="73" fillId="27" borderId="0" applyNumberFormat="0" applyBorder="0" applyAlignment="0" applyProtection="0"/>
    <xf numFmtId="0" fontId="56" fillId="28" borderId="0" applyNumberFormat="0" applyBorder="0" applyAlignment="0" applyProtection="0"/>
    <xf numFmtId="0" fontId="0" fillId="29" borderId="0" applyNumberFormat="0" applyBorder="0" applyAlignment="0" applyProtection="0"/>
    <xf numFmtId="0" fontId="8" fillId="0" borderId="0">
      <alignment/>
      <protection/>
    </xf>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cellStyleXfs>
  <cellXfs count="256">
    <xf numFmtId="0" fontId="0" fillId="0" borderId="0" xfId="0" applyAlignment="1">
      <alignment/>
    </xf>
    <xf numFmtId="0" fontId="74" fillId="0" borderId="0" xfId="0" applyFont="1" applyFill="1" applyBorder="1" applyAlignment="1">
      <alignment vertical="center"/>
    </xf>
    <xf numFmtId="0" fontId="3" fillId="0" borderId="0" xfId="50" applyNumberFormat="1" applyFont="1" applyFill="1" applyAlignment="1" applyProtection="1">
      <alignment wrapText="1"/>
      <protection/>
    </xf>
    <xf numFmtId="0" fontId="4" fillId="0" borderId="0" xfId="0" applyFont="1" applyFill="1" applyBorder="1" applyAlignment="1">
      <alignment vertical="center" wrapText="1"/>
    </xf>
    <xf numFmtId="0" fontId="5" fillId="0" borderId="0" xfId="0" applyFont="1" applyBorder="1" applyAlignment="1">
      <alignment horizontal="center"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 xfId="0" applyNumberFormat="1" applyFont="1" applyFill="1" applyBorder="1" applyAlignment="1">
      <alignment horizontal="center" vertical="center" wrapText="1"/>
    </xf>
    <xf numFmtId="0" fontId="75" fillId="0" borderId="10" xfId="0" applyNumberFormat="1" applyFont="1" applyFill="1" applyBorder="1" applyAlignment="1">
      <alignment horizontal="left" vertical="center" wrapText="1"/>
    </xf>
    <xf numFmtId="0" fontId="74" fillId="0" borderId="0" xfId="0" applyNumberFormat="1" applyFont="1" applyFill="1" applyBorder="1" applyAlignment="1">
      <alignment vertical="center"/>
    </xf>
    <xf numFmtId="0" fontId="76" fillId="0" borderId="17"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5" fillId="0" borderId="0" xfId="0" applyFont="1" applyFill="1" applyBorder="1" applyAlignment="1">
      <alignment horizontal="right" vertical="center" wrapText="1"/>
    </xf>
    <xf numFmtId="0" fontId="76"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0" fontId="76" fillId="0" borderId="19" xfId="0" applyFont="1" applyFill="1" applyBorder="1" applyAlignment="1">
      <alignment horizontal="center" vertical="center"/>
    </xf>
    <xf numFmtId="0" fontId="75" fillId="0" borderId="21"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7" fillId="0" borderId="17"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17" xfId="0" applyFont="1" applyFill="1" applyBorder="1" applyAlignment="1">
      <alignment horizontal="center" vertical="center"/>
    </xf>
    <xf numFmtId="0" fontId="8" fillId="0" borderId="0" xfId="62">
      <alignment/>
      <protection/>
    </xf>
    <xf numFmtId="0" fontId="0" fillId="0" borderId="0" xfId="0" applyAlignment="1">
      <alignment vertical="center"/>
    </xf>
    <xf numFmtId="0" fontId="9" fillId="33" borderId="0"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1" fillId="33" borderId="17" xfId="0" applyFont="1" applyFill="1" applyBorder="1" applyAlignment="1">
      <alignment horizontal="left" vertical="center" wrapText="1"/>
    </xf>
    <xf numFmtId="0" fontId="12" fillId="0" borderId="17" xfId="62" applyFont="1" applyBorder="1" applyAlignment="1">
      <alignment horizontal="center" vertical="center" wrapText="1"/>
      <protection/>
    </xf>
    <xf numFmtId="0" fontId="12" fillId="33" borderId="17" xfId="62" applyFont="1" applyFill="1" applyBorder="1" applyAlignment="1">
      <alignment horizontal="center" vertical="center" wrapText="1"/>
      <protection/>
    </xf>
    <xf numFmtId="176" fontId="13" fillId="33" borderId="17" xfId="62" applyNumberFormat="1" applyFont="1" applyFill="1" applyBorder="1" applyAlignment="1">
      <alignment horizontal="right" vertical="center" wrapText="1"/>
      <protection/>
    </xf>
    <xf numFmtId="176" fontId="13" fillId="0" borderId="17" xfId="62" applyNumberFormat="1" applyFont="1" applyBorder="1" applyAlignment="1">
      <alignment horizontal="right" vertical="center" wrapText="1"/>
      <protection/>
    </xf>
    <xf numFmtId="0" fontId="78" fillId="0" borderId="17" xfId="0" applyFont="1" applyBorder="1" applyAlignment="1">
      <alignment horizontal="center" vertical="center" wrapText="1"/>
    </xf>
    <xf numFmtId="0" fontId="10" fillId="0" borderId="17"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79" fillId="0" borderId="17" xfId="0" applyFont="1" applyFill="1" applyBorder="1" applyAlignment="1">
      <alignment horizontal="center" vertical="center" wrapText="1"/>
    </xf>
    <xf numFmtId="0" fontId="0" fillId="0" borderId="17" xfId="0" applyFill="1" applyBorder="1" applyAlignment="1">
      <alignment vertical="center" wrapText="1"/>
    </xf>
    <xf numFmtId="0" fontId="80" fillId="0" borderId="23" xfId="0" applyFont="1" applyFill="1" applyBorder="1" applyAlignment="1">
      <alignment horizontal="left" vertical="center" wrapText="1"/>
    </xf>
    <xf numFmtId="0" fontId="78" fillId="0" borderId="17" xfId="0" applyFont="1" applyFill="1" applyBorder="1" applyAlignment="1">
      <alignment horizontal="center" vertical="center"/>
    </xf>
    <xf numFmtId="0" fontId="0" fillId="0" borderId="17" xfId="0" applyFill="1" applyBorder="1" applyAlignment="1">
      <alignment horizontal="left" vertical="center" wrapText="1"/>
    </xf>
    <xf numFmtId="0" fontId="8" fillId="0" borderId="0" xfId="62" applyAlignment="1">
      <alignment vertical="center"/>
      <protection/>
    </xf>
    <xf numFmtId="0" fontId="80" fillId="0" borderId="24" xfId="0" applyFont="1" applyFill="1" applyBorder="1" applyAlignment="1">
      <alignment horizontal="left" vertical="center" wrapText="1"/>
    </xf>
    <xf numFmtId="0" fontId="80" fillId="0" borderId="23" xfId="0" applyFont="1" applyFill="1" applyBorder="1" applyAlignment="1">
      <alignment horizontal="center" vertical="center" wrapText="1"/>
    </xf>
    <xf numFmtId="0" fontId="80" fillId="0" borderId="24" xfId="0" applyFont="1" applyFill="1" applyBorder="1" applyAlignment="1">
      <alignment horizontal="center" vertical="center" wrapText="1"/>
    </xf>
    <xf numFmtId="0" fontId="80" fillId="0" borderId="17" xfId="0" applyFont="1" applyFill="1" applyBorder="1" applyAlignment="1">
      <alignment horizontal="center" vertical="center" wrapText="1"/>
    </xf>
    <xf numFmtId="0" fontId="79" fillId="0" borderId="23"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Border="1" applyAlignment="1">
      <alignment horizontal="left" vertical="center"/>
    </xf>
    <xf numFmtId="0" fontId="0" fillId="0" borderId="0" xfId="0" applyBorder="1" applyAlignment="1">
      <alignment vertical="center"/>
    </xf>
    <xf numFmtId="176" fontId="13" fillId="0" borderId="17" xfId="62" applyNumberFormat="1" applyFont="1" applyBorder="1" applyAlignment="1">
      <alignment horizontal="right" vertical="center"/>
      <protection/>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locked="0"/>
    </xf>
    <xf numFmtId="0" fontId="0" fillId="0" borderId="0" xfId="0" applyFill="1" applyAlignment="1">
      <alignment/>
    </xf>
    <xf numFmtId="0" fontId="6" fillId="0" borderId="0" xfId="0" applyFont="1" applyBorder="1" applyAlignment="1">
      <alignment horizontal="left" vertical="center" wrapText="1"/>
    </xf>
    <xf numFmtId="0" fontId="8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7" xfId="0" applyFont="1" applyFill="1" applyBorder="1" applyAlignment="1">
      <alignment horizontal="center" vertical="center" wrapText="1"/>
    </xf>
    <xf numFmtId="0" fontId="18" fillId="0" borderId="17" xfId="29" applyNumberFormat="1" applyFont="1" applyFill="1" applyBorder="1" applyAlignment="1" applyProtection="1">
      <alignment horizontal="center" vertical="center" wrapText="1"/>
      <protection/>
    </xf>
    <xf numFmtId="0" fontId="19" fillId="0" borderId="17" xfId="50" applyFont="1" applyFill="1" applyBorder="1" applyAlignment="1">
      <alignment horizontal="left" vertical="center"/>
      <protection/>
    </xf>
    <xf numFmtId="0" fontId="0" fillId="0" borderId="17" xfId="0" applyBorder="1" applyAlignment="1">
      <alignment/>
    </xf>
    <xf numFmtId="0" fontId="19" fillId="0" borderId="17" xfId="50" applyFont="1" applyFill="1" applyBorder="1" applyAlignment="1">
      <alignment horizontal="left" vertical="center" indent="2"/>
      <protection/>
    </xf>
    <xf numFmtId="0" fontId="82" fillId="0" borderId="17" xfId="0" applyFont="1" applyBorder="1" applyAlignment="1">
      <alignment horizontal="center" vertical="center"/>
    </xf>
    <xf numFmtId="0" fontId="21" fillId="0" borderId="0" xfId="29" applyAlignment="1">
      <alignment vertical="center"/>
      <protection/>
    </xf>
    <xf numFmtId="0" fontId="21" fillId="0" borderId="0" xfId="29" applyFill="1" applyBorder="1" applyAlignment="1">
      <alignment vertical="center"/>
      <protection/>
    </xf>
    <xf numFmtId="0" fontId="21" fillId="0" borderId="0" xfId="29" applyFill="1" applyAlignment="1">
      <alignment vertical="center"/>
      <protection/>
    </xf>
    <xf numFmtId="0" fontId="21" fillId="0" borderId="0" xfId="29">
      <alignment/>
      <protection/>
    </xf>
    <xf numFmtId="0" fontId="21" fillId="0" borderId="0" xfId="29" applyFill="1">
      <alignment/>
      <protection/>
    </xf>
    <xf numFmtId="0" fontId="22" fillId="0" borderId="0" xfId="29" applyNumberFormat="1" applyFont="1" applyFill="1" applyAlignment="1" applyProtection="1">
      <alignment horizontal="center"/>
      <protection/>
    </xf>
    <xf numFmtId="0" fontId="23" fillId="0" borderId="0" xfId="29" applyNumberFormat="1" applyFont="1" applyFill="1" applyAlignment="1" applyProtection="1">
      <alignment horizontal="center"/>
      <protection/>
    </xf>
    <xf numFmtId="0" fontId="24" fillId="0" borderId="0" xfId="29" applyFont="1" applyFill="1" applyAlignment="1">
      <alignment horizontal="centerContinuous"/>
      <protection/>
    </xf>
    <xf numFmtId="0" fontId="21" fillId="0" borderId="0" xfId="29" applyFill="1" applyAlignment="1">
      <alignment horizontal="centerContinuous"/>
      <protection/>
    </xf>
    <xf numFmtId="0" fontId="21" fillId="0" borderId="0" xfId="29" applyAlignment="1">
      <alignment horizontal="centerContinuous"/>
      <protection/>
    </xf>
    <xf numFmtId="0" fontId="19" fillId="0" borderId="0" xfId="29" applyFont="1">
      <alignment/>
      <protection/>
    </xf>
    <xf numFmtId="0" fontId="19" fillId="0" borderId="0" xfId="29" applyFont="1" applyFill="1">
      <alignment/>
      <protection/>
    </xf>
    <xf numFmtId="0" fontId="18" fillId="0" borderId="25" xfId="29" applyNumberFormat="1" applyFont="1" applyFill="1" applyBorder="1" applyAlignment="1" applyProtection="1">
      <alignment horizontal="center" vertical="center" wrapText="1"/>
      <protection/>
    </xf>
    <xf numFmtId="0" fontId="18" fillId="0" borderId="17" xfId="29" applyNumberFormat="1" applyFont="1" applyFill="1" applyBorder="1" applyAlignment="1" applyProtection="1">
      <alignment horizontal="center" vertical="center"/>
      <protection/>
    </xf>
    <xf numFmtId="0" fontId="18" fillId="0" borderId="17" xfId="29" applyFont="1" applyFill="1" applyBorder="1" applyAlignment="1">
      <alignment vertical="center" wrapText="1"/>
      <protection/>
    </xf>
    <xf numFmtId="177" fontId="18" fillId="0" borderId="17" xfId="29" applyNumberFormat="1" applyFont="1" applyFill="1" applyBorder="1" applyAlignment="1">
      <alignment vertical="center" wrapText="1"/>
      <protection/>
    </xf>
    <xf numFmtId="49" fontId="83" fillId="0" borderId="17" xfId="0" applyNumberFormat="1" applyFont="1" applyFill="1" applyBorder="1" applyAlignment="1">
      <alignment horizontal="left" vertical="center"/>
    </xf>
    <xf numFmtId="49" fontId="84" fillId="0" borderId="17" xfId="0" applyNumberFormat="1" applyFont="1" applyFill="1" applyBorder="1" applyAlignment="1">
      <alignment horizontal="left" vertical="center"/>
    </xf>
    <xf numFmtId="0" fontId="84" fillId="0" borderId="17" xfId="0" applyFont="1" applyFill="1" applyBorder="1" applyAlignment="1">
      <alignment vertical="center"/>
    </xf>
    <xf numFmtId="177" fontId="19" fillId="0" borderId="17" xfId="29" applyNumberFormat="1" applyFont="1" applyFill="1" applyBorder="1" applyAlignment="1">
      <alignment vertical="center" wrapText="1"/>
      <protection/>
    </xf>
    <xf numFmtId="49" fontId="84" fillId="34" borderId="17" xfId="0" applyNumberFormat="1" applyFont="1" applyFill="1" applyBorder="1" applyAlignment="1">
      <alignment horizontal="left" vertical="center"/>
    </xf>
    <xf numFmtId="0" fontId="84" fillId="34" borderId="17" xfId="0" applyFont="1" applyFill="1" applyBorder="1" applyAlignment="1">
      <alignment horizontal="left" vertical="center"/>
    </xf>
    <xf numFmtId="0" fontId="1" fillId="0" borderId="17" xfId="0" applyNumberFormat="1" applyFont="1" applyFill="1" applyBorder="1" applyAlignment="1">
      <alignment vertical="center"/>
    </xf>
    <xf numFmtId="177" fontId="19" fillId="0" borderId="20" xfId="29" applyNumberFormat="1" applyFont="1" applyFill="1" applyBorder="1" applyAlignment="1">
      <alignment vertical="center" wrapText="1"/>
      <protection/>
    </xf>
    <xf numFmtId="49" fontId="84" fillId="34" borderId="17" xfId="0" applyNumberFormat="1" applyFont="1" applyFill="1" applyBorder="1" applyAlignment="1">
      <alignment horizontal="center" vertical="center"/>
    </xf>
    <xf numFmtId="49" fontId="84" fillId="34" borderId="17" xfId="0" applyNumberFormat="1" applyFont="1" applyFill="1" applyBorder="1" applyAlignment="1">
      <alignment vertical="center"/>
    </xf>
    <xf numFmtId="49" fontId="83" fillId="34" borderId="17" xfId="0" applyNumberFormat="1" applyFont="1" applyFill="1" applyBorder="1" applyAlignment="1">
      <alignment horizontal="left" vertical="center"/>
    </xf>
    <xf numFmtId="0" fontId="83" fillId="34" borderId="17" xfId="0" applyFont="1" applyFill="1" applyBorder="1" applyAlignment="1">
      <alignment vertical="center"/>
    </xf>
    <xf numFmtId="177" fontId="18" fillId="0" borderId="20" xfId="29" applyNumberFormat="1" applyFont="1" applyFill="1" applyBorder="1" applyAlignment="1">
      <alignment vertical="center" wrapText="1"/>
      <protection/>
    </xf>
    <xf numFmtId="0" fontId="84" fillId="34" borderId="17" xfId="0" applyFont="1" applyFill="1" applyBorder="1" applyAlignment="1">
      <alignment vertical="center"/>
    </xf>
    <xf numFmtId="0" fontId="83" fillId="0" borderId="17" xfId="0" applyFont="1" applyFill="1" applyBorder="1" applyAlignment="1">
      <alignment vertical="center"/>
    </xf>
    <xf numFmtId="0" fontId="18" fillId="0" borderId="26" xfId="29" applyNumberFormat="1" applyFont="1" applyFill="1" applyBorder="1" applyAlignment="1" applyProtection="1">
      <alignment horizontal="left" vertical="center"/>
      <protection/>
    </xf>
    <xf numFmtId="0" fontId="18" fillId="0" borderId="27" xfId="29" applyNumberFormat="1" applyFont="1" applyFill="1" applyBorder="1" applyAlignment="1" applyProtection="1">
      <alignment horizontal="left" vertical="center"/>
      <protection/>
    </xf>
    <xf numFmtId="49" fontId="19" fillId="0" borderId="28" xfId="29" applyNumberFormat="1" applyFont="1" applyFill="1" applyBorder="1" applyAlignment="1" applyProtection="1">
      <alignment horizontal="left" vertical="center"/>
      <protection/>
    </xf>
    <xf numFmtId="177" fontId="19" fillId="0" borderId="29" xfId="29" applyNumberFormat="1" applyFont="1" applyFill="1" applyBorder="1" applyAlignment="1">
      <alignment vertical="center" wrapText="1"/>
      <protection/>
    </xf>
    <xf numFmtId="4" fontId="19" fillId="0" borderId="18" xfId="29" applyNumberFormat="1" applyFont="1" applyFill="1" applyBorder="1" applyAlignment="1" applyProtection="1">
      <alignment horizontal="right" vertical="center" wrapText="1"/>
      <protection/>
    </xf>
    <xf numFmtId="0" fontId="24" fillId="0" borderId="0" xfId="29" applyNumberFormat="1" applyFont="1" applyFill="1" applyAlignment="1" applyProtection="1">
      <alignment horizontal="centerContinuous"/>
      <protection/>
    </xf>
    <xf numFmtId="0" fontId="19" fillId="0" borderId="0" xfId="29" applyFont="1" applyAlignment="1">
      <alignment horizontal="right"/>
      <protection/>
    </xf>
    <xf numFmtId="4" fontId="19" fillId="0" borderId="17" xfId="29" applyNumberFormat="1" applyFont="1" applyFill="1" applyBorder="1" applyAlignment="1" applyProtection="1">
      <alignment horizontal="right" vertical="center" wrapText="1"/>
      <protection/>
    </xf>
    <xf numFmtId="0" fontId="21" fillId="0" borderId="17" xfId="29" applyFill="1" applyBorder="1" applyAlignment="1">
      <alignment vertical="center"/>
      <protection/>
    </xf>
    <xf numFmtId="0" fontId="21" fillId="0" borderId="30" xfId="29" applyFill="1" applyBorder="1" applyAlignment="1">
      <alignment vertical="center"/>
      <protection/>
    </xf>
    <xf numFmtId="4" fontId="19" fillId="0" borderId="20" xfId="29" applyNumberFormat="1" applyFont="1" applyFill="1" applyBorder="1" applyAlignment="1" applyProtection="1">
      <alignment horizontal="right" vertical="center" wrapText="1"/>
      <protection/>
    </xf>
    <xf numFmtId="4" fontId="19" fillId="0" borderId="19" xfId="29" applyNumberFormat="1" applyFont="1" applyFill="1" applyBorder="1" applyAlignment="1" applyProtection="1">
      <alignment horizontal="right" vertical="center" wrapText="1"/>
      <protection/>
    </xf>
    <xf numFmtId="0" fontId="21" fillId="0" borderId="0" xfId="29" applyFill="1" applyBorder="1" applyAlignment="1">
      <alignment/>
      <protection/>
    </xf>
    <xf numFmtId="0" fontId="21" fillId="0" borderId="0" xfId="29" applyFill="1" applyAlignment="1">
      <alignment/>
      <protection/>
    </xf>
    <xf numFmtId="0" fontId="3" fillId="0" borderId="0" xfId="29" applyNumberFormat="1" applyFont="1" applyFill="1" applyAlignment="1" applyProtection="1">
      <alignment horizontal="left" vertical="center"/>
      <protection/>
    </xf>
    <xf numFmtId="0" fontId="27" fillId="0" borderId="0" xfId="29" applyNumberFormat="1" applyFont="1" applyFill="1" applyAlignment="1" applyProtection="1">
      <alignment horizontal="centerContinuous"/>
      <protection/>
    </xf>
    <xf numFmtId="0" fontId="18" fillId="0" borderId="0" xfId="29" applyNumberFormat="1" applyFont="1" applyFill="1" applyAlignment="1" applyProtection="1">
      <alignment horizontal="centerContinuous"/>
      <protection/>
    </xf>
    <xf numFmtId="0" fontId="18" fillId="0" borderId="17" xfId="29" applyNumberFormat="1" applyFont="1" applyFill="1" applyBorder="1" applyAlignment="1" applyProtection="1">
      <alignment horizontal="center" vertical="center"/>
      <protection/>
    </xf>
    <xf numFmtId="0" fontId="18" fillId="0" borderId="18" xfId="29" applyNumberFormat="1" applyFont="1" applyFill="1" applyBorder="1" applyAlignment="1" applyProtection="1">
      <alignment horizontal="center" vertical="center" wrapText="1"/>
      <protection/>
    </xf>
    <xf numFmtId="0" fontId="18" fillId="0" borderId="31" xfId="29" applyFont="1" applyBorder="1" applyAlignment="1">
      <alignment horizontal="center" vertical="center" wrapText="1"/>
      <protection/>
    </xf>
    <xf numFmtId="0" fontId="18" fillId="0" borderId="31" xfId="29" applyFont="1" applyFill="1" applyBorder="1" applyAlignment="1">
      <alignment horizontal="center" vertical="center" wrapText="1"/>
      <protection/>
    </xf>
    <xf numFmtId="0" fontId="18" fillId="0" borderId="20" xfId="29" applyFont="1" applyFill="1" applyBorder="1" applyAlignment="1">
      <alignment vertical="center" wrapText="1"/>
      <protection/>
    </xf>
    <xf numFmtId="49" fontId="84" fillId="34" borderId="17" xfId="0" applyNumberFormat="1" applyFont="1" applyFill="1" applyBorder="1" applyAlignment="1">
      <alignment horizontal="left"/>
    </xf>
    <xf numFmtId="49" fontId="84" fillId="34" borderId="17" xfId="0" applyNumberFormat="1" applyFont="1" applyFill="1" applyBorder="1" applyAlignment="1">
      <alignment horizontal="right" vertical="center"/>
    </xf>
    <xf numFmtId="49" fontId="84" fillId="34" borderId="17" xfId="0" applyNumberFormat="1" applyFont="1" applyFill="1" applyBorder="1" applyAlignment="1">
      <alignment/>
    </xf>
    <xf numFmtId="4" fontId="19" fillId="0" borderId="24" xfId="29" applyNumberFormat="1" applyFont="1" applyFill="1" applyBorder="1" applyAlignment="1" applyProtection="1">
      <alignment horizontal="right" vertical="center" wrapText="1"/>
      <protection/>
    </xf>
    <xf numFmtId="0" fontId="18" fillId="0" borderId="28" xfId="29" applyNumberFormat="1" applyFont="1" applyFill="1" applyBorder="1" applyAlignment="1" applyProtection="1">
      <alignment horizontal="center" vertical="center" wrapText="1"/>
      <protection/>
    </xf>
    <xf numFmtId="0" fontId="21" fillId="0" borderId="17" xfId="29" applyFill="1" applyBorder="1" applyAlignment="1">
      <alignment/>
      <protection/>
    </xf>
    <xf numFmtId="0" fontId="21" fillId="0" borderId="32" xfId="29" applyFill="1" applyBorder="1" applyAlignment="1">
      <alignment/>
      <protection/>
    </xf>
    <xf numFmtId="0" fontId="21" fillId="0" borderId="23" xfId="29" applyFill="1" applyBorder="1" applyAlignment="1">
      <alignment/>
      <protection/>
    </xf>
    <xf numFmtId="0" fontId="28" fillId="0" borderId="0" xfId="29" applyFont="1" applyFill="1" applyAlignment="1">
      <alignment horizontal="right"/>
      <protection/>
    </xf>
    <xf numFmtId="0" fontId="19" fillId="0" borderId="33" xfId="29" applyNumberFormat="1" applyFont="1" applyFill="1" applyBorder="1" applyAlignment="1" applyProtection="1">
      <alignment horizontal="right"/>
      <protection/>
    </xf>
    <xf numFmtId="0" fontId="18" fillId="0" borderId="19" xfId="29" applyNumberFormat="1" applyFont="1" applyFill="1" applyBorder="1" applyAlignment="1" applyProtection="1">
      <alignment horizontal="center" vertical="center" wrapText="1"/>
      <protection/>
    </xf>
    <xf numFmtId="0" fontId="29" fillId="0" borderId="0" xfId="29" applyFont="1" applyFill="1" applyAlignment="1">
      <alignment horizontal="right" vertical="center"/>
      <protection/>
    </xf>
    <xf numFmtId="0" fontId="29" fillId="0" borderId="0" xfId="29" applyFont="1" applyFill="1" applyAlignment="1">
      <alignment vertical="center"/>
      <protection/>
    </xf>
    <xf numFmtId="0" fontId="28" fillId="0" borderId="0" xfId="29" applyFont="1" applyAlignment="1">
      <alignment horizontal="right"/>
      <protection/>
    </xf>
    <xf numFmtId="0" fontId="22" fillId="0" borderId="0" xfId="29" applyFont="1" applyFill="1" applyAlignment="1">
      <alignment horizontal="center" vertical="center"/>
      <protection/>
    </xf>
    <xf numFmtId="0" fontId="23" fillId="0" borderId="0" xfId="29" applyFont="1" applyFill="1" applyAlignment="1">
      <alignment horizontal="center" vertical="center"/>
      <protection/>
    </xf>
    <xf numFmtId="0" fontId="30" fillId="0" borderId="0" xfId="29" applyFont="1" applyFill="1" applyAlignment="1">
      <alignment horizontal="centerContinuous" vertical="center"/>
      <protection/>
    </xf>
    <xf numFmtId="0" fontId="29" fillId="0" borderId="0" xfId="29" applyFont="1" applyFill="1" applyAlignment="1">
      <alignment horizontal="centerContinuous" vertical="center"/>
      <protection/>
    </xf>
    <xf numFmtId="0" fontId="19" fillId="0" borderId="0" xfId="29" applyFont="1" applyFill="1" applyAlignment="1">
      <alignment horizontal="center" vertical="center"/>
      <protection/>
    </xf>
    <xf numFmtId="0" fontId="19" fillId="0" borderId="0" xfId="29" applyFont="1" applyFill="1" applyAlignment="1">
      <alignment vertical="center"/>
      <protection/>
    </xf>
    <xf numFmtId="0" fontId="18" fillId="0" borderId="19" xfId="29" applyNumberFormat="1" applyFont="1" applyFill="1" applyBorder="1" applyAlignment="1" applyProtection="1">
      <alignment horizontal="center" vertical="center"/>
      <protection/>
    </xf>
    <xf numFmtId="0" fontId="18" fillId="0" borderId="19" xfId="29" applyNumberFormat="1" applyFont="1" applyFill="1" applyBorder="1" applyAlignment="1" applyProtection="1">
      <alignment horizontal="centerContinuous" vertical="center" wrapText="1"/>
      <protection/>
    </xf>
    <xf numFmtId="0" fontId="19" fillId="0" borderId="34" xfId="29" applyFont="1" applyFill="1" applyBorder="1" applyAlignment="1">
      <alignment vertical="center"/>
      <protection/>
    </xf>
    <xf numFmtId="4" fontId="19" fillId="0" borderId="31" xfId="29" applyNumberFormat="1" applyFont="1" applyFill="1" applyBorder="1" applyAlignment="1" applyProtection="1">
      <alignment horizontal="right" vertical="center" wrapText="1"/>
      <protection/>
    </xf>
    <xf numFmtId="0" fontId="19" fillId="0" borderId="20" xfId="29" applyFont="1" applyBorder="1" applyAlignment="1">
      <alignment vertical="center" wrapText="1"/>
      <protection/>
    </xf>
    <xf numFmtId="4" fontId="19" fillId="0" borderId="20" xfId="29" applyNumberFormat="1" applyFont="1" applyBorder="1" applyAlignment="1">
      <alignment vertical="center" wrapText="1"/>
      <protection/>
    </xf>
    <xf numFmtId="0" fontId="19" fillId="0" borderId="28" xfId="29" applyFont="1" applyBorder="1" applyAlignment="1">
      <alignment vertical="center"/>
      <protection/>
    </xf>
    <xf numFmtId="0" fontId="19" fillId="0" borderId="18" xfId="29" applyFont="1" applyBorder="1" applyAlignment="1">
      <alignment vertical="center" wrapText="1"/>
      <protection/>
    </xf>
    <xf numFmtId="4" fontId="19" fillId="0" borderId="18" xfId="29" applyNumberFormat="1" applyFont="1" applyBorder="1" applyAlignment="1">
      <alignment vertical="center" wrapText="1"/>
      <protection/>
    </xf>
    <xf numFmtId="0" fontId="19" fillId="0" borderId="28" xfId="29" applyFont="1" applyBorder="1" applyAlignment="1">
      <alignment horizontal="left" vertical="center"/>
      <protection/>
    </xf>
    <xf numFmtId="0" fontId="19" fillId="0" borderId="28" xfId="29" applyFont="1" applyFill="1" applyBorder="1" applyAlignment="1">
      <alignment vertical="center"/>
      <protection/>
    </xf>
    <xf numFmtId="4" fontId="19" fillId="0" borderId="25" xfId="29" applyNumberFormat="1" applyFont="1" applyFill="1" applyBorder="1" applyAlignment="1" applyProtection="1">
      <alignment horizontal="right" vertical="center" wrapText="1"/>
      <protection/>
    </xf>
    <xf numFmtId="0" fontId="19" fillId="0" borderId="18" xfId="29" applyFont="1" applyFill="1" applyBorder="1" applyAlignment="1">
      <alignment vertical="center" wrapText="1"/>
      <protection/>
    </xf>
    <xf numFmtId="4" fontId="19" fillId="0" borderId="17" xfId="29" applyNumberFormat="1" applyFont="1" applyFill="1" applyBorder="1" applyAlignment="1">
      <alignment horizontal="right" vertical="center" wrapText="1"/>
      <protection/>
    </xf>
    <xf numFmtId="0" fontId="19" fillId="0" borderId="17" xfId="29" applyFont="1" applyFill="1" applyBorder="1" applyAlignment="1">
      <alignment vertical="center"/>
      <protection/>
    </xf>
    <xf numFmtId="0" fontId="19" fillId="0" borderId="17" xfId="29" applyFont="1" applyBorder="1">
      <alignment/>
      <protection/>
    </xf>
    <xf numFmtId="0" fontId="19" fillId="0" borderId="17" xfId="29" applyFont="1" applyFill="1" applyBorder="1" applyAlignment="1">
      <alignment vertical="center" wrapText="1"/>
      <protection/>
    </xf>
    <xf numFmtId="4" fontId="19" fillId="0" borderId="17" xfId="29" applyNumberFormat="1" applyFont="1" applyBorder="1" applyAlignment="1">
      <alignment vertical="center" wrapText="1"/>
      <protection/>
    </xf>
    <xf numFmtId="0" fontId="19" fillId="0" borderId="17" xfId="29" applyNumberFormat="1" applyFont="1" applyFill="1" applyBorder="1" applyAlignment="1" applyProtection="1">
      <alignment horizontal="center" vertical="center"/>
      <protection/>
    </xf>
    <xf numFmtId="4" fontId="19" fillId="0" borderId="25" xfId="29" applyNumberFormat="1" applyFont="1" applyFill="1" applyBorder="1" applyAlignment="1">
      <alignment horizontal="right" vertical="center" wrapText="1"/>
      <protection/>
    </xf>
    <xf numFmtId="0" fontId="19" fillId="0" borderId="17" xfId="29" applyNumberFormat="1" applyFont="1" applyFill="1" applyBorder="1" applyAlignment="1" applyProtection="1">
      <alignment horizontal="center" vertical="center" wrapText="1"/>
      <protection/>
    </xf>
    <xf numFmtId="0" fontId="19" fillId="0" borderId="17" xfId="29" applyFont="1" applyFill="1" applyBorder="1" applyAlignment="1">
      <alignment horizontal="center" vertical="center"/>
      <protection/>
    </xf>
    <xf numFmtId="4" fontId="19" fillId="0" borderId="19" xfId="29" applyNumberFormat="1" applyFont="1" applyFill="1" applyBorder="1" applyAlignment="1">
      <alignment horizontal="right" vertical="center" wrapText="1"/>
      <protection/>
    </xf>
    <xf numFmtId="0" fontId="29" fillId="0" borderId="0" xfId="29" applyFont="1" applyFill="1">
      <alignment/>
      <protection/>
    </xf>
    <xf numFmtId="0" fontId="22" fillId="0" borderId="0" xfId="29" applyFont="1" applyFill="1" applyAlignment="1">
      <alignment horizontal="center"/>
      <protection/>
    </xf>
    <xf numFmtId="0" fontId="23" fillId="0" borderId="0" xfId="29" applyFont="1" applyFill="1" applyAlignment="1">
      <alignment horizontal="center"/>
      <protection/>
    </xf>
    <xf numFmtId="0" fontId="31" fillId="0" borderId="0" xfId="29" applyFont="1" applyAlignment="1">
      <alignment horizontal="centerContinuous"/>
      <protection/>
    </xf>
    <xf numFmtId="0" fontId="18" fillId="0" borderId="0" xfId="29" applyFont="1" applyFill="1" applyAlignment="1">
      <alignment horizontal="centerContinuous"/>
      <protection/>
    </xf>
    <xf numFmtId="0" fontId="18" fillId="0" borderId="0" xfId="29" applyFont="1" applyAlignment="1">
      <alignment horizontal="centerContinuous"/>
      <protection/>
    </xf>
    <xf numFmtId="0" fontId="18" fillId="0" borderId="28" xfId="29" applyNumberFormat="1" applyFont="1" applyFill="1" applyBorder="1" applyAlignment="1" applyProtection="1">
      <alignment horizontal="center" vertical="center"/>
      <protection/>
    </xf>
    <xf numFmtId="0" fontId="18" fillId="0" borderId="25" xfId="29" applyNumberFormat="1" applyFont="1" applyFill="1" applyBorder="1" applyAlignment="1" applyProtection="1">
      <alignment horizontal="center" vertical="center"/>
      <protection/>
    </xf>
    <xf numFmtId="0" fontId="18" fillId="0" borderId="31" xfId="29" applyNumberFormat="1" applyFont="1" applyFill="1" applyBorder="1" applyAlignment="1" applyProtection="1">
      <alignment horizontal="center" vertical="center"/>
      <protection/>
    </xf>
    <xf numFmtId="0" fontId="18" fillId="0" borderId="26" xfId="29" applyNumberFormat="1" applyFont="1" applyFill="1" applyBorder="1" applyAlignment="1" applyProtection="1">
      <alignment horizontal="center" vertical="center"/>
      <protection/>
    </xf>
    <xf numFmtId="0" fontId="18" fillId="0" borderId="27" xfId="29" applyNumberFormat="1" applyFont="1" applyFill="1" applyBorder="1" applyAlignment="1" applyProtection="1">
      <alignment horizontal="center" vertical="center"/>
      <protection/>
    </xf>
    <xf numFmtId="0" fontId="19" fillId="0" borderId="28" xfId="29" applyNumberFormat="1" applyFont="1" applyFill="1" applyBorder="1" applyAlignment="1" applyProtection="1">
      <alignment horizontal="center" vertical="center"/>
      <protection/>
    </xf>
    <xf numFmtId="49" fontId="19" fillId="0" borderId="28" xfId="29" applyNumberFormat="1" applyFont="1" applyFill="1" applyBorder="1" applyAlignment="1" applyProtection="1">
      <alignment horizontal="center" vertical="center"/>
      <protection/>
    </xf>
    <xf numFmtId="0" fontId="1" fillId="0" borderId="0" xfId="29" applyFont="1" applyFill="1">
      <alignment/>
      <protection/>
    </xf>
    <xf numFmtId="0" fontId="18" fillId="0" borderId="0" xfId="29" applyFont="1" applyAlignment="1">
      <alignment horizontal="right"/>
      <protection/>
    </xf>
    <xf numFmtId="0" fontId="27" fillId="0" borderId="0" xfId="29" applyNumberFormat="1" applyFont="1" applyFill="1" applyAlignment="1" applyProtection="1">
      <alignment horizontal="left" vertical="center"/>
      <protection/>
    </xf>
    <xf numFmtId="0" fontId="32" fillId="0" borderId="0" xfId="29" applyFont="1" applyFill="1" applyAlignment="1">
      <alignment horizontal="centerContinuous"/>
      <protection/>
    </xf>
    <xf numFmtId="0" fontId="31" fillId="0" borderId="0" xfId="29" applyFont="1" applyFill="1" applyAlignment="1">
      <alignment horizontal="centerContinuous"/>
      <protection/>
    </xf>
    <xf numFmtId="0" fontId="29" fillId="0" borderId="0" xfId="29" applyFont="1">
      <alignment/>
      <protection/>
    </xf>
    <xf numFmtId="0" fontId="18" fillId="0" borderId="34" xfId="29" applyNumberFormat="1" applyFont="1" applyFill="1" applyBorder="1" applyAlignment="1" applyProtection="1">
      <alignment horizontal="center" vertical="center" wrapText="1"/>
      <protection/>
    </xf>
    <xf numFmtId="0" fontId="18" fillId="0" borderId="31" xfId="29" applyNumberFormat="1" applyFont="1" applyFill="1" applyBorder="1" applyAlignment="1" applyProtection="1">
      <alignment horizontal="center" vertical="center" wrapText="1"/>
      <protection/>
    </xf>
    <xf numFmtId="4" fontId="19" fillId="0" borderId="17" xfId="29" applyNumberFormat="1" applyFont="1" applyFill="1" applyBorder="1" applyAlignment="1" applyProtection="1">
      <alignment/>
      <protection/>
    </xf>
    <xf numFmtId="0" fontId="18" fillId="0" borderId="20" xfId="29" applyNumberFormat="1" applyFont="1" applyFill="1" applyBorder="1" applyAlignment="1" applyProtection="1">
      <alignment horizontal="center" vertical="center"/>
      <protection/>
    </xf>
    <xf numFmtId="4" fontId="19" fillId="0" borderId="28" xfId="29" applyNumberFormat="1" applyFont="1" applyFill="1" applyBorder="1" applyAlignment="1" applyProtection="1">
      <alignment/>
      <protection/>
    </xf>
    <xf numFmtId="4" fontId="19" fillId="0" borderId="28" xfId="29" applyNumberFormat="1" applyFont="1" applyFill="1" applyBorder="1" applyAlignment="1" applyProtection="1">
      <alignment horizontal="right" vertical="center" wrapText="1"/>
      <protection/>
    </xf>
    <xf numFmtId="0" fontId="28" fillId="0" borderId="0" xfId="29" applyFont="1" applyAlignment="1">
      <alignment horizontal="center" vertical="center"/>
      <protection/>
    </xf>
    <xf numFmtId="4" fontId="19" fillId="0" borderId="35" xfId="29" applyNumberFormat="1" applyFont="1" applyFill="1" applyBorder="1" applyAlignment="1" applyProtection="1">
      <alignment horizontal="right" vertical="center" wrapText="1"/>
      <protection/>
    </xf>
    <xf numFmtId="49" fontId="22" fillId="0" borderId="0" xfId="29" applyNumberFormat="1" applyFont="1" applyFill="1" applyAlignment="1" applyProtection="1">
      <alignment horizontal="center"/>
      <protection/>
    </xf>
    <xf numFmtId="49" fontId="33" fillId="0" borderId="0" xfId="29" applyNumberFormat="1" applyFont="1" applyFill="1" applyAlignment="1" applyProtection="1">
      <alignment horizontal="center"/>
      <protection/>
    </xf>
    <xf numFmtId="0" fontId="31" fillId="0" borderId="0" xfId="29" applyNumberFormat="1" applyFont="1" applyFill="1" applyAlignment="1" applyProtection="1">
      <alignment horizontal="centerContinuous"/>
      <protection/>
    </xf>
    <xf numFmtId="49" fontId="19" fillId="0" borderId="17" xfId="29" applyNumberFormat="1" applyFont="1" applyFill="1" applyBorder="1" applyAlignment="1" applyProtection="1">
      <alignment/>
      <protection/>
    </xf>
    <xf numFmtId="178" fontId="19" fillId="0" borderId="17" xfId="29" applyNumberFormat="1" applyFont="1" applyFill="1" applyBorder="1" applyAlignment="1" applyProtection="1">
      <alignment horizontal="center" vertical="center"/>
      <protection/>
    </xf>
    <xf numFmtId="49" fontId="19" fillId="0" borderId="17" xfId="29" applyNumberFormat="1" applyFont="1" applyFill="1" applyBorder="1" applyAlignment="1" applyProtection="1">
      <alignment vertical="center"/>
      <protection/>
    </xf>
    <xf numFmtId="178" fontId="19" fillId="0" borderId="17" xfId="29" applyNumberFormat="1" applyFont="1" applyFill="1" applyBorder="1" applyAlignment="1" applyProtection="1">
      <alignment vertical="center"/>
      <protection/>
    </xf>
    <xf numFmtId="0" fontId="19" fillId="0" borderId="17" xfId="29" applyFont="1" applyBorder="1" applyAlignment="1">
      <alignment vertical="center"/>
      <protection/>
    </xf>
    <xf numFmtId="0" fontId="21" fillId="0" borderId="17" xfId="29" applyFill="1" applyBorder="1">
      <alignment/>
      <protection/>
    </xf>
    <xf numFmtId="0" fontId="28" fillId="0" borderId="0" xfId="29" applyFont="1" applyAlignment="1">
      <alignment horizontal="right" vertical="center"/>
      <protection/>
    </xf>
    <xf numFmtId="0" fontId="19" fillId="0" borderId="0" xfId="29" applyFont="1" applyAlignment="1">
      <alignment horizontal="right" vertical="center"/>
      <protection/>
    </xf>
    <xf numFmtId="0" fontId="34" fillId="0" borderId="0" xfId="29" applyFont="1" applyFill="1" applyBorder="1" applyAlignment="1">
      <alignment/>
      <protection/>
    </xf>
    <xf numFmtId="49" fontId="5" fillId="0" borderId="0" xfId="29" applyNumberFormat="1" applyFont="1" applyFill="1" applyAlignment="1" applyProtection="1">
      <alignment horizontal="center"/>
      <protection/>
    </xf>
    <xf numFmtId="0" fontId="18" fillId="0" borderId="30" xfId="29" applyNumberFormat="1" applyFont="1" applyFill="1" applyBorder="1" applyAlignment="1" applyProtection="1">
      <alignment horizontal="center" vertical="center"/>
      <protection/>
    </xf>
    <xf numFmtId="0" fontId="18" fillId="0" borderId="36" xfId="29" applyNumberFormat="1" applyFont="1" applyFill="1" applyBorder="1" applyAlignment="1" applyProtection="1">
      <alignment horizontal="center" vertical="center"/>
      <protection/>
    </xf>
    <xf numFmtId="49" fontId="19" fillId="0" borderId="19" xfId="29" applyNumberFormat="1" applyFont="1" applyFill="1" applyBorder="1" applyAlignment="1" applyProtection="1">
      <alignment vertical="center"/>
      <protection/>
    </xf>
    <xf numFmtId="178" fontId="19" fillId="0" borderId="33" xfId="29" applyNumberFormat="1" applyFont="1" applyFill="1" applyBorder="1" applyAlignment="1" applyProtection="1">
      <alignment vertical="center"/>
      <protection/>
    </xf>
    <xf numFmtId="4" fontId="19" fillId="0" borderId="17" xfId="29" applyNumberFormat="1" applyFont="1" applyFill="1" applyBorder="1" applyAlignment="1" applyProtection="1">
      <alignment horizontal="right" vertical="center"/>
      <protection/>
    </xf>
    <xf numFmtId="4" fontId="19" fillId="0" borderId="19" xfId="29" applyNumberFormat="1" applyFont="1" applyFill="1" applyBorder="1" applyAlignment="1" applyProtection="1">
      <alignment horizontal="right" vertical="center"/>
      <protection/>
    </xf>
    <xf numFmtId="0" fontId="19" fillId="0" borderId="0" xfId="29" applyNumberFormat="1" applyFont="1" applyFill="1" applyAlignment="1" applyProtection="1">
      <alignment horizontal="right"/>
      <protection/>
    </xf>
    <xf numFmtId="4" fontId="19" fillId="0" borderId="20" xfId="29" applyNumberFormat="1" applyFont="1" applyFill="1" applyBorder="1" applyAlignment="1" applyProtection="1">
      <alignment horizontal="right" vertical="center"/>
      <protection/>
    </xf>
    <xf numFmtId="0" fontId="29" fillId="0" borderId="0" xfId="50" applyFont="1">
      <alignment/>
      <protection/>
    </xf>
    <xf numFmtId="0" fontId="21" fillId="0" borderId="0" xfId="50" applyAlignment="1">
      <alignment wrapText="1"/>
      <protection/>
    </xf>
    <xf numFmtId="0" fontId="21" fillId="0" borderId="0" xfId="50">
      <alignment/>
      <protection/>
    </xf>
    <xf numFmtId="0" fontId="29" fillId="0" borderId="0" xfId="50" applyFont="1" applyAlignment="1">
      <alignment wrapText="1"/>
      <protection/>
    </xf>
    <xf numFmtId="0" fontId="29" fillId="0" borderId="0" xfId="50" applyFont="1" applyFill="1" applyAlignment="1">
      <alignment wrapText="1"/>
      <protection/>
    </xf>
    <xf numFmtId="0" fontId="19" fillId="0" borderId="0" xfId="50" applyFont="1" applyFill="1" applyAlignment="1">
      <alignment wrapText="1"/>
      <protection/>
    </xf>
    <xf numFmtId="0" fontId="19" fillId="0" borderId="0" xfId="50" applyFont="1" applyAlignment="1">
      <alignment wrapText="1"/>
      <protection/>
    </xf>
    <xf numFmtId="0" fontId="18" fillId="0" borderId="17" xfId="50" applyNumberFormat="1" applyFont="1" applyFill="1" applyBorder="1" applyAlignment="1" applyProtection="1">
      <alignment horizontal="center" vertical="center" wrapText="1"/>
      <protection/>
    </xf>
    <xf numFmtId="0" fontId="18" fillId="0" borderId="19" xfId="50" applyNumberFormat="1" applyFont="1" applyFill="1" applyBorder="1" applyAlignment="1" applyProtection="1">
      <alignment horizontal="center" vertical="center" wrapText="1"/>
      <protection/>
    </xf>
    <xf numFmtId="0" fontId="19" fillId="0" borderId="19" xfId="50" applyFont="1" applyBorder="1" applyAlignment="1">
      <alignment horizontal="center" vertical="center"/>
      <protection/>
    </xf>
    <xf numFmtId="4" fontId="19" fillId="0" borderId="31" xfId="50" applyNumberFormat="1" applyFont="1" applyFill="1" applyBorder="1" applyAlignment="1">
      <alignment horizontal="right" vertical="center" wrapText="1"/>
      <protection/>
    </xf>
    <xf numFmtId="4" fontId="19" fillId="0" borderId="19" xfId="50" applyNumberFormat="1" applyFont="1" applyBorder="1" applyAlignment="1">
      <alignment horizontal="left" vertical="center"/>
      <protection/>
    </xf>
    <xf numFmtId="4" fontId="19" fillId="0" borderId="19" xfId="50" applyNumberFormat="1" applyFont="1" applyBorder="1" applyAlignment="1">
      <alignment horizontal="right" vertical="center"/>
      <protection/>
    </xf>
    <xf numFmtId="0" fontId="19" fillId="0" borderId="28" xfId="50" applyFont="1" applyFill="1" applyBorder="1" applyAlignment="1">
      <alignment horizontal="left" vertical="center"/>
      <protection/>
    </xf>
    <xf numFmtId="4" fontId="19" fillId="0" borderId="25" xfId="50" applyNumberFormat="1" applyFont="1" applyFill="1" applyBorder="1" applyAlignment="1" applyProtection="1">
      <alignment horizontal="right" vertical="center" wrapText="1"/>
      <protection/>
    </xf>
    <xf numFmtId="4" fontId="19" fillId="0" borderId="18" xfId="50" applyNumberFormat="1" applyFont="1" applyBorder="1" applyAlignment="1">
      <alignment horizontal="left" vertical="center" wrapText="1"/>
      <protection/>
    </xf>
    <xf numFmtId="4" fontId="19" fillId="0" borderId="17" xfId="50" applyNumberFormat="1" applyFont="1" applyFill="1" applyBorder="1" applyAlignment="1" applyProtection="1">
      <alignment horizontal="right" vertical="center" wrapText="1"/>
      <protection/>
    </xf>
    <xf numFmtId="0" fontId="19" fillId="0" borderId="28" xfId="50" applyFont="1" applyBorder="1" applyAlignment="1">
      <alignment horizontal="left" vertical="center"/>
      <protection/>
    </xf>
    <xf numFmtId="4" fontId="19" fillId="0" borderId="19" xfId="50" applyNumberFormat="1" applyFont="1" applyFill="1" applyBorder="1" applyAlignment="1" applyProtection="1">
      <alignment horizontal="right" vertical="center" wrapText="1"/>
      <protection/>
    </xf>
    <xf numFmtId="4" fontId="19" fillId="0" borderId="18" xfId="50" applyNumberFormat="1" applyFont="1" applyFill="1" applyBorder="1" applyAlignment="1">
      <alignment horizontal="left" vertical="center" wrapText="1"/>
      <protection/>
    </xf>
    <xf numFmtId="0" fontId="19" fillId="0" borderId="17" xfId="50" applyFont="1" applyBorder="1" applyAlignment="1">
      <alignment horizontal="center" vertical="center"/>
      <protection/>
    </xf>
    <xf numFmtId="4" fontId="19" fillId="0" borderId="17" xfId="50" applyNumberFormat="1" applyFont="1" applyFill="1" applyBorder="1" applyAlignment="1">
      <alignment horizontal="left" vertical="center" wrapText="1"/>
      <protection/>
    </xf>
    <xf numFmtId="4" fontId="19" fillId="0" borderId="17" xfId="50" applyNumberFormat="1" applyFont="1" applyBorder="1" applyAlignment="1">
      <alignment horizontal="center" vertical="center"/>
      <protection/>
    </xf>
    <xf numFmtId="4" fontId="19" fillId="0" borderId="17" xfId="50" applyNumberFormat="1" applyFont="1" applyFill="1" applyBorder="1" applyAlignment="1" applyProtection="1">
      <alignment horizontal="right" vertical="center"/>
      <protection/>
    </xf>
    <xf numFmtId="4" fontId="19" fillId="0" borderId="17" xfId="50" applyNumberFormat="1" applyFont="1" applyBorder="1" applyAlignment="1">
      <alignment horizontal="right" vertical="center"/>
      <protection/>
    </xf>
    <xf numFmtId="4" fontId="19" fillId="0" borderId="17" xfId="50" applyNumberFormat="1" applyFont="1" applyFill="1" applyBorder="1" applyAlignment="1">
      <alignment horizontal="center" vertical="center"/>
      <protection/>
    </xf>
    <xf numFmtId="0" fontId="21" fillId="0" borderId="37" xfId="50" applyBorder="1" applyAlignment="1">
      <alignment wrapText="1"/>
      <protection/>
    </xf>
    <xf numFmtId="0" fontId="19" fillId="0" borderId="0" xfId="50" applyNumberFormat="1" applyFont="1" applyFill="1" applyAlignment="1" applyProtection="1">
      <alignment horizontal="right"/>
      <protection/>
    </xf>
    <xf numFmtId="4" fontId="19" fillId="0" borderId="17" xfId="50" applyNumberFormat="1" applyFont="1" applyBorder="1" applyAlignment="1">
      <alignment horizontal="right" vertical="center" wrapText="1"/>
      <protection/>
    </xf>
    <xf numFmtId="4" fontId="19" fillId="0" borderId="17" xfId="50" applyNumberFormat="1" applyFont="1" applyFill="1" applyBorder="1" applyAlignment="1">
      <alignment horizontal="right" vertical="center" wrapText="1"/>
      <protection/>
    </xf>
    <xf numFmtId="4" fontId="19" fillId="0" borderId="17" xfId="50" applyNumberFormat="1" applyFont="1" applyFill="1" applyBorder="1" applyAlignment="1">
      <alignment horizontal="right" vertical="center"/>
      <protection/>
    </xf>
    <xf numFmtId="0" fontId="29" fillId="0" borderId="0" xfId="50" applyFont="1" applyFill="1">
      <alignment/>
      <protection/>
    </xf>
    <xf numFmtId="0" fontId="0" fillId="0" borderId="0" xfId="0" applyAlignment="1">
      <alignment horizontal="center"/>
    </xf>
    <xf numFmtId="0" fontId="35" fillId="0" borderId="0" xfId="0" applyFont="1" applyAlignment="1">
      <alignment horizontal="center"/>
    </xf>
    <xf numFmtId="0" fontId="36" fillId="0" borderId="17" xfId="0" applyFont="1" applyBorder="1" applyAlignment="1">
      <alignment horizontal="center" vertical="center"/>
    </xf>
    <xf numFmtId="0" fontId="37" fillId="0" borderId="17" xfId="0" applyFont="1" applyBorder="1" applyAlignment="1">
      <alignment horizontal="center"/>
    </xf>
    <xf numFmtId="0" fontId="37" fillId="0" borderId="17" xfId="0" applyFont="1" applyBorder="1" applyAlignment="1">
      <alignment/>
    </xf>
    <xf numFmtId="0" fontId="37" fillId="35" borderId="17" xfId="0" applyFont="1" applyFill="1" applyBorder="1" applyAlignment="1">
      <alignment horizontal="center"/>
    </xf>
    <xf numFmtId="0" fontId="37" fillId="35" borderId="17"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9" hidden="1" customWidth="1"/>
    <col min="2" max="2" width="15.375" style="249" customWidth="1"/>
    <col min="3" max="3" width="59.75390625" style="0" customWidth="1"/>
    <col min="4" max="4" width="13.00390625" style="249" customWidth="1"/>
    <col min="5" max="5" width="101.50390625" style="0" customWidth="1"/>
    <col min="6" max="6" width="29.25390625" style="0" customWidth="1"/>
    <col min="7" max="7" width="30.75390625" style="249" customWidth="1"/>
    <col min="8" max="8" width="28.50390625" style="249" customWidth="1"/>
    <col min="9" max="9" width="72.875" style="0" customWidth="1"/>
  </cols>
  <sheetData>
    <row r="2" spans="1:9" ht="24.75" customHeight="1">
      <c r="A2" s="250" t="s">
        <v>0</v>
      </c>
      <c r="B2" s="250"/>
      <c r="C2" s="250"/>
      <c r="D2" s="250"/>
      <c r="E2" s="250"/>
      <c r="F2" s="250"/>
      <c r="G2" s="250"/>
      <c r="H2" s="250"/>
      <c r="I2" s="250"/>
    </row>
    <row r="4" spans="1:9" ht="22.5">
      <c r="A4" s="251" t="s">
        <v>1</v>
      </c>
      <c r="B4" s="251" t="s">
        <v>2</v>
      </c>
      <c r="C4" s="251" t="s">
        <v>3</v>
      </c>
      <c r="D4" s="251" t="s">
        <v>4</v>
      </c>
      <c r="E4" s="251" t="s">
        <v>5</v>
      </c>
      <c r="F4" s="251" t="s">
        <v>6</v>
      </c>
      <c r="G4" s="251" t="s">
        <v>7</v>
      </c>
      <c r="H4" s="251" t="s">
        <v>8</v>
      </c>
      <c r="I4" s="251" t="s">
        <v>9</v>
      </c>
    </row>
    <row r="5" spans="1:9" ht="22.5">
      <c r="A5" s="252">
        <v>100001</v>
      </c>
      <c r="B5" s="252">
        <v>1</v>
      </c>
      <c r="C5" s="253" t="s">
        <v>10</v>
      </c>
      <c r="D5" s="252"/>
      <c r="E5" s="253" t="s">
        <v>10</v>
      </c>
      <c r="F5" s="253" t="s">
        <v>11</v>
      </c>
      <c r="G5" s="252" t="s">
        <v>12</v>
      </c>
      <c r="H5" s="252"/>
      <c r="I5" s="253"/>
    </row>
    <row r="6" spans="1:9" ht="22.5">
      <c r="A6" s="252">
        <v>102001</v>
      </c>
      <c r="B6" s="252">
        <v>2</v>
      </c>
      <c r="C6" s="253" t="s">
        <v>13</v>
      </c>
      <c r="D6" s="252"/>
      <c r="E6" s="253" t="s">
        <v>13</v>
      </c>
      <c r="F6" s="253" t="s">
        <v>11</v>
      </c>
      <c r="G6" s="252" t="s">
        <v>12</v>
      </c>
      <c r="H6" s="252"/>
      <c r="I6" s="253"/>
    </row>
    <row r="7" spans="1:9" ht="22.5">
      <c r="A7" s="252">
        <v>101001</v>
      </c>
      <c r="B7" s="252">
        <v>3</v>
      </c>
      <c r="C7" s="253" t="s">
        <v>14</v>
      </c>
      <c r="D7" s="252"/>
      <c r="E7" s="253" t="s">
        <v>14</v>
      </c>
      <c r="F7" s="253" t="s">
        <v>11</v>
      </c>
      <c r="G7" s="252" t="s">
        <v>12</v>
      </c>
      <c r="H7" s="252"/>
      <c r="I7" s="253"/>
    </row>
    <row r="8" spans="1:9" ht="22.5">
      <c r="A8" s="252">
        <v>146001</v>
      </c>
      <c r="B8" s="252">
        <v>4</v>
      </c>
      <c r="C8" s="253" t="s">
        <v>15</v>
      </c>
      <c r="D8" s="252" t="s">
        <v>16</v>
      </c>
      <c r="E8" s="253" t="s">
        <v>17</v>
      </c>
      <c r="F8" s="253" t="s">
        <v>11</v>
      </c>
      <c r="G8" s="252" t="s">
        <v>12</v>
      </c>
      <c r="H8" s="252"/>
      <c r="I8" s="253"/>
    </row>
    <row r="9" spans="1:9" ht="22.5">
      <c r="A9" s="252">
        <v>147001</v>
      </c>
      <c r="B9" s="252">
        <v>5</v>
      </c>
      <c r="C9" s="253" t="s">
        <v>18</v>
      </c>
      <c r="D9" s="252"/>
      <c r="E9" s="253" t="s">
        <v>18</v>
      </c>
      <c r="F9" s="253" t="s">
        <v>11</v>
      </c>
      <c r="G9" s="252" t="s">
        <v>12</v>
      </c>
      <c r="H9" s="252"/>
      <c r="I9" s="253"/>
    </row>
    <row r="10" spans="1:9" ht="22.5">
      <c r="A10" s="252">
        <v>148001</v>
      </c>
      <c r="B10" s="252">
        <v>6</v>
      </c>
      <c r="C10" s="253" t="s">
        <v>19</v>
      </c>
      <c r="D10" s="252"/>
      <c r="E10" s="253" t="s">
        <v>19</v>
      </c>
      <c r="F10" s="253" t="s">
        <v>20</v>
      </c>
      <c r="G10" s="252" t="s">
        <v>12</v>
      </c>
      <c r="H10" s="252"/>
      <c r="I10" s="253"/>
    </row>
    <row r="11" spans="1:9" ht="22.5">
      <c r="A11" s="252">
        <v>149001</v>
      </c>
      <c r="B11" s="252">
        <v>7</v>
      </c>
      <c r="C11" s="253" t="s">
        <v>21</v>
      </c>
      <c r="D11" s="252"/>
      <c r="E11" s="253" t="s">
        <v>21</v>
      </c>
      <c r="F11" s="253" t="s">
        <v>11</v>
      </c>
      <c r="G11" s="252" t="s">
        <v>12</v>
      </c>
      <c r="H11" s="252"/>
      <c r="I11" s="253"/>
    </row>
    <row r="12" spans="1:9" ht="22.5">
      <c r="A12" s="252">
        <v>150001</v>
      </c>
      <c r="B12" s="252">
        <v>8</v>
      </c>
      <c r="C12" s="253" t="s">
        <v>22</v>
      </c>
      <c r="D12" s="252"/>
      <c r="E12" s="253" t="s">
        <v>22</v>
      </c>
      <c r="F12" s="253" t="s">
        <v>11</v>
      </c>
      <c r="G12" s="252" t="s">
        <v>12</v>
      </c>
      <c r="H12" s="252"/>
      <c r="I12" s="253"/>
    </row>
    <row r="13" spans="1:9" ht="22.5">
      <c r="A13" s="252">
        <v>154001</v>
      </c>
      <c r="B13" s="252">
        <v>9</v>
      </c>
      <c r="C13" s="253" t="s">
        <v>23</v>
      </c>
      <c r="D13" s="252"/>
      <c r="E13" s="253" t="s">
        <v>23</v>
      </c>
      <c r="F13" s="253" t="s">
        <v>11</v>
      </c>
      <c r="G13" s="252" t="s">
        <v>12</v>
      </c>
      <c r="H13" s="252"/>
      <c r="I13" s="253"/>
    </row>
    <row r="14" spans="1:9" ht="22.5">
      <c r="A14" s="252">
        <v>153001</v>
      </c>
      <c r="B14" s="252">
        <v>10</v>
      </c>
      <c r="C14" s="253" t="s">
        <v>24</v>
      </c>
      <c r="D14" s="252"/>
      <c r="E14" s="253" t="s">
        <v>24</v>
      </c>
      <c r="F14" s="253" t="s">
        <v>11</v>
      </c>
      <c r="G14" s="252" t="s">
        <v>12</v>
      </c>
      <c r="H14" s="252"/>
      <c r="I14" s="253"/>
    </row>
    <row r="15" spans="1:9" ht="22.5">
      <c r="A15" s="252">
        <v>151001</v>
      </c>
      <c r="B15" s="252">
        <v>11</v>
      </c>
      <c r="C15" s="253" t="s">
        <v>25</v>
      </c>
      <c r="D15" s="252"/>
      <c r="E15" s="253" t="s">
        <v>25</v>
      </c>
      <c r="F15" s="253" t="s">
        <v>11</v>
      </c>
      <c r="G15" s="252" t="s">
        <v>12</v>
      </c>
      <c r="H15" s="252"/>
      <c r="I15" s="253"/>
    </row>
    <row r="16" spans="1:9" ht="22.5">
      <c r="A16" s="252">
        <v>155001</v>
      </c>
      <c r="B16" s="252">
        <v>12</v>
      </c>
      <c r="C16" s="253" t="s">
        <v>26</v>
      </c>
      <c r="D16" s="252" t="s">
        <v>16</v>
      </c>
      <c r="E16" s="253" t="s">
        <v>27</v>
      </c>
      <c r="F16" s="253" t="s">
        <v>11</v>
      </c>
      <c r="G16" s="252" t="s">
        <v>12</v>
      </c>
      <c r="H16" s="252"/>
      <c r="I16" s="253"/>
    </row>
    <row r="17" spans="1:9" ht="22.5">
      <c r="A17" s="252">
        <v>335001</v>
      </c>
      <c r="B17" s="252">
        <v>13</v>
      </c>
      <c r="C17" s="253" t="s">
        <v>28</v>
      </c>
      <c r="D17" s="252"/>
      <c r="E17" s="253" t="s">
        <v>28</v>
      </c>
      <c r="F17" s="253" t="s">
        <v>29</v>
      </c>
      <c r="G17" s="252" t="s">
        <v>12</v>
      </c>
      <c r="H17" s="252"/>
      <c r="I17" s="253"/>
    </row>
    <row r="18" spans="1:9" ht="22.5">
      <c r="A18" s="252">
        <v>400001</v>
      </c>
      <c r="B18" s="252">
        <v>14</v>
      </c>
      <c r="C18" s="253" t="s">
        <v>30</v>
      </c>
      <c r="D18" s="252"/>
      <c r="E18" s="253" t="s">
        <v>30</v>
      </c>
      <c r="F18" s="253" t="s">
        <v>31</v>
      </c>
      <c r="G18" s="252" t="s">
        <v>12</v>
      </c>
      <c r="H18" s="252"/>
      <c r="I18" s="253"/>
    </row>
    <row r="19" spans="1:9" ht="22.5">
      <c r="A19" s="252">
        <v>105001</v>
      </c>
      <c r="B19" s="252">
        <v>15</v>
      </c>
      <c r="C19" s="253" t="s">
        <v>32</v>
      </c>
      <c r="D19" s="252"/>
      <c r="E19" s="253" t="s">
        <v>32</v>
      </c>
      <c r="F19" s="253" t="s">
        <v>11</v>
      </c>
      <c r="G19" s="252" t="s">
        <v>12</v>
      </c>
      <c r="H19" s="252"/>
      <c r="I19" s="253"/>
    </row>
    <row r="20" spans="1:9" ht="22.5">
      <c r="A20" s="252">
        <v>103001</v>
      </c>
      <c r="B20" s="252">
        <v>16</v>
      </c>
      <c r="C20" s="253" t="s">
        <v>33</v>
      </c>
      <c r="D20" s="252"/>
      <c r="E20" s="253" t="s">
        <v>33</v>
      </c>
      <c r="F20" s="253" t="s">
        <v>34</v>
      </c>
      <c r="G20" s="252" t="s">
        <v>12</v>
      </c>
      <c r="H20" s="252"/>
      <c r="I20" s="253"/>
    </row>
    <row r="21" spans="1:9" ht="22.5">
      <c r="A21" s="252">
        <v>250001</v>
      </c>
      <c r="B21" s="252">
        <v>17</v>
      </c>
      <c r="C21" s="253" t="s">
        <v>35</v>
      </c>
      <c r="D21" s="252"/>
      <c r="E21" s="253" t="s">
        <v>35</v>
      </c>
      <c r="F21" s="253" t="s">
        <v>20</v>
      </c>
      <c r="G21" s="252" t="s">
        <v>12</v>
      </c>
      <c r="H21" s="252"/>
      <c r="I21" s="253"/>
    </row>
    <row r="22" spans="1:9" ht="22.5">
      <c r="A22" s="252">
        <v>254001</v>
      </c>
      <c r="B22" s="252">
        <v>18</v>
      </c>
      <c r="C22" s="253" t="s">
        <v>36</v>
      </c>
      <c r="D22" s="252" t="s">
        <v>16</v>
      </c>
      <c r="E22" s="253" t="s">
        <v>37</v>
      </c>
      <c r="F22" s="253" t="s">
        <v>20</v>
      </c>
      <c r="G22" s="252" t="s">
        <v>12</v>
      </c>
      <c r="H22" s="252"/>
      <c r="I22" s="253"/>
    </row>
    <row r="23" spans="1:9" ht="22.5">
      <c r="A23" s="252">
        <v>403001</v>
      </c>
      <c r="B23" s="252">
        <v>19</v>
      </c>
      <c r="C23" s="253" t="s">
        <v>38</v>
      </c>
      <c r="D23" s="252" t="s">
        <v>16</v>
      </c>
      <c r="E23" s="253" t="s">
        <v>39</v>
      </c>
      <c r="F23" s="253" t="s">
        <v>31</v>
      </c>
      <c r="G23" s="252" t="s">
        <v>12</v>
      </c>
      <c r="H23" s="252"/>
      <c r="I23" s="253"/>
    </row>
    <row r="24" spans="1:9" ht="22.5">
      <c r="A24" s="252">
        <v>411001</v>
      </c>
      <c r="B24" s="252">
        <v>20</v>
      </c>
      <c r="C24" s="253" t="s">
        <v>40</v>
      </c>
      <c r="D24" s="252" t="s">
        <v>16</v>
      </c>
      <c r="E24" s="253" t="s">
        <v>41</v>
      </c>
      <c r="F24" s="253" t="s">
        <v>31</v>
      </c>
      <c r="G24" s="252" t="s">
        <v>12</v>
      </c>
      <c r="H24" s="252"/>
      <c r="I24" s="253"/>
    </row>
    <row r="25" spans="1:9" ht="22.5">
      <c r="A25" s="252">
        <v>306001</v>
      </c>
      <c r="B25" s="252">
        <v>21</v>
      </c>
      <c r="C25" s="253" t="s">
        <v>42</v>
      </c>
      <c r="D25" s="252" t="s">
        <v>16</v>
      </c>
      <c r="E25" s="253" t="s">
        <v>43</v>
      </c>
      <c r="F25" s="253" t="s">
        <v>44</v>
      </c>
      <c r="G25" s="252" t="s">
        <v>12</v>
      </c>
      <c r="H25" s="252"/>
      <c r="I25" s="253"/>
    </row>
    <row r="26" spans="1:9" ht="22.5">
      <c r="A26" s="252">
        <v>104001</v>
      </c>
      <c r="B26" s="252">
        <v>22</v>
      </c>
      <c r="C26" s="253" t="s">
        <v>45</v>
      </c>
      <c r="D26" s="252"/>
      <c r="E26" s="253" t="s">
        <v>46</v>
      </c>
      <c r="F26" s="253" t="s">
        <v>34</v>
      </c>
      <c r="G26" s="252" t="s">
        <v>12</v>
      </c>
      <c r="H26" s="252"/>
      <c r="I26" s="253"/>
    </row>
    <row r="27" spans="1:9" ht="22.5">
      <c r="A27" s="252">
        <v>157001</v>
      </c>
      <c r="B27" s="252">
        <v>23</v>
      </c>
      <c r="C27" s="253" t="s">
        <v>47</v>
      </c>
      <c r="D27" s="252"/>
      <c r="E27" s="253" t="s">
        <v>47</v>
      </c>
      <c r="F27" s="253" t="s">
        <v>11</v>
      </c>
      <c r="G27" s="252" t="s">
        <v>12</v>
      </c>
      <c r="H27" s="252"/>
      <c r="I27" s="253"/>
    </row>
    <row r="28" spans="1:9" ht="22.5">
      <c r="A28" s="252">
        <v>332001</v>
      </c>
      <c r="B28" s="252">
        <v>24</v>
      </c>
      <c r="C28" s="253" t="s">
        <v>48</v>
      </c>
      <c r="D28" s="252"/>
      <c r="E28" s="253" t="s">
        <v>48</v>
      </c>
      <c r="F28" s="253" t="s">
        <v>29</v>
      </c>
      <c r="G28" s="252" t="s">
        <v>12</v>
      </c>
      <c r="H28" s="252"/>
      <c r="I28" s="253"/>
    </row>
    <row r="29" spans="1:9" ht="22.5">
      <c r="A29" s="252">
        <v>169001</v>
      </c>
      <c r="B29" s="252">
        <v>25</v>
      </c>
      <c r="C29" s="253" t="s">
        <v>49</v>
      </c>
      <c r="D29" s="252"/>
      <c r="E29" s="253" t="s">
        <v>49</v>
      </c>
      <c r="F29" s="253" t="s">
        <v>11</v>
      </c>
      <c r="G29" s="252" t="s">
        <v>12</v>
      </c>
      <c r="H29" s="252"/>
      <c r="I29" s="253"/>
    </row>
    <row r="30" spans="1:9" ht="22.5">
      <c r="A30" s="252">
        <v>334001</v>
      </c>
      <c r="B30" s="252">
        <v>26</v>
      </c>
      <c r="C30" s="253" t="s">
        <v>50</v>
      </c>
      <c r="D30" s="252"/>
      <c r="E30" s="253" t="s">
        <v>50</v>
      </c>
      <c r="F30" s="253" t="s">
        <v>29</v>
      </c>
      <c r="G30" s="252" t="s">
        <v>12</v>
      </c>
      <c r="H30" s="252"/>
      <c r="I30" s="253"/>
    </row>
    <row r="31" spans="1:9" ht="22.5">
      <c r="A31" s="252">
        <v>410001</v>
      </c>
      <c r="B31" s="252">
        <v>27</v>
      </c>
      <c r="C31" s="253" t="s">
        <v>51</v>
      </c>
      <c r="D31" s="252" t="s">
        <v>16</v>
      </c>
      <c r="E31" s="253" t="s">
        <v>52</v>
      </c>
      <c r="F31" s="253" t="s">
        <v>31</v>
      </c>
      <c r="G31" s="252" t="s">
        <v>12</v>
      </c>
      <c r="H31" s="252"/>
      <c r="I31" s="253"/>
    </row>
    <row r="32" spans="1:9" ht="22.5">
      <c r="A32" s="252">
        <v>414001</v>
      </c>
      <c r="B32" s="252">
        <v>28</v>
      </c>
      <c r="C32" s="253" t="s">
        <v>53</v>
      </c>
      <c r="D32" s="252" t="s">
        <v>16</v>
      </c>
      <c r="E32" s="253" t="s">
        <v>54</v>
      </c>
      <c r="F32" s="253" t="s">
        <v>31</v>
      </c>
      <c r="G32" s="252" t="s">
        <v>12</v>
      </c>
      <c r="H32" s="252"/>
      <c r="I32" s="253"/>
    </row>
    <row r="33" spans="1:9" ht="22.5">
      <c r="A33" s="252">
        <v>416001</v>
      </c>
      <c r="B33" s="252">
        <v>29</v>
      </c>
      <c r="C33" s="253" t="s">
        <v>55</v>
      </c>
      <c r="D33" s="252" t="s">
        <v>16</v>
      </c>
      <c r="E33" s="253" t="s">
        <v>56</v>
      </c>
      <c r="F33" s="253" t="s">
        <v>31</v>
      </c>
      <c r="G33" s="252" t="s">
        <v>12</v>
      </c>
      <c r="H33" s="252"/>
      <c r="I33" s="253"/>
    </row>
    <row r="34" spans="1:9" ht="22.5">
      <c r="A34" s="252">
        <v>409001</v>
      </c>
      <c r="B34" s="252">
        <v>30</v>
      </c>
      <c r="C34" s="253" t="s">
        <v>57</v>
      </c>
      <c r="D34" s="252" t="s">
        <v>16</v>
      </c>
      <c r="E34" s="253" t="s">
        <v>58</v>
      </c>
      <c r="F34" s="253" t="s">
        <v>59</v>
      </c>
      <c r="G34" s="252" t="s">
        <v>12</v>
      </c>
      <c r="H34" s="252"/>
      <c r="I34" s="253"/>
    </row>
    <row r="35" spans="1:9" ht="22.5">
      <c r="A35" s="252">
        <v>307001</v>
      </c>
      <c r="B35" s="252">
        <v>31</v>
      </c>
      <c r="C35" s="253" t="s">
        <v>60</v>
      </c>
      <c r="D35" s="252"/>
      <c r="E35" s="253" t="s">
        <v>60</v>
      </c>
      <c r="F35" s="253" t="s">
        <v>44</v>
      </c>
      <c r="G35" s="252" t="s">
        <v>12</v>
      </c>
      <c r="H35" s="252"/>
      <c r="I35" s="253"/>
    </row>
    <row r="36" spans="1:9" ht="22.5">
      <c r="A36" s="252">
        <v>257001</v>
      </c>
      <c r="B36" s="252">
        <v>32</v>
      </c>
      <c r="C36" s="253" t="s">
        <v>61</v>
      </c>
      <c r="D36" s="252" t="s">
        <v>16</v>
      </c>
      <c r="E36" s="253" t="s">
        <v>62</v>
      </c>
      <c r="F36" s="253" t="s">
        <v>20</v>
      </c>
      <c r="G36" s="252" t="s">
        <v>12</v>
      </c>
      <c r="H36" s="252"/>
      <c r="I36" s="253"/>
    </row>
    <row r="37" spans="1:9" ht="22.5">
      <c r="A37" s="252">
        <v>330001</v>
      </c>
      <c r="B37" s="252">
        <v>33</v>
      </c>
      <c r="C37" s="253" t="s">
        <v>63</v>
      </c>
      <c r="D37" s="252" t="s">
        <v>16</v>
      </c>
      <c r="E37" s="253" t="s">
        <v>64</v>
      </c>
      <c r="F37" s="253" t="s">
        <v>29</v>
      </c>
      <c r="G37" s="252" t="s">
        <v>12</v>
      </c>
      <c r="H37" s="252"/>
      <c r="I37" s="253"/>
    </row>
    <row r="38" spans="1:9" ht="22.5">
      <c r="A38" s="252">
        <v>107001</v>
      </c>
      <c r="B38" s="252">
        <v>34</v>
      </c>
      <c r="C38" s="253" t="s">
        <v>65</v>
      </c>
      <c r="D38" s="252"/>
      <c r="E38" s="253" t="s">
        <v>65</v>
      </c>
      <c r="F38" s="253" t="s">
        <v>11</v>
      </c>
      <c r="G38" s="252" t="s">
        <v>12</v>
      </c>
      <c r="H38" s="252"/>
      <c r="I38" s="253"/>
    </row>
    <row r="39" spans="1:9" ht="22.5">
      <c r="A39" s="254">
        <v>193001</v>
      </c>
      <c r="B39" s="254">
        <v>35</v>
      </c>
      <c r="C39" s="255" t="s">
        <v>66</v>
      </c>
      <c r="D39" s="254" t="s">
        <v>16</v>
      </c>
      <c r="E39" s="255" t="s">
        <v>67</v>
      </c>
      <c r="F39" s="255" t="s">
        <v>44</v>
      </c>
      <c r="G39" s="254" t="s">
        <v>12</v>
      </c>
      <c r="H39" s="254"/>
      <c r="I39" s="255" t="s">
        <v>68</v>
      </c>
    </row>
    <row r="40" spans="1:9" ht="22.5">
      <c r="A40" s="252">
        <v>114001</v>
      </c>
      <c r="B40" s="252">
        <v>36</v>
      </c>
      <c r="C40" s="253" t="s">
        <v>69</v>
      </c>
      <c r="D40" s="252"/>
      <c r="E40" s="253" t="s">
        <v>69</v>
      </c>
      <c r="F40" s="253" t="s">
        <v>11</v>
      </c>
      <c r="G40" s="252" t="s">
        <v>12</v>
      </c>
      <c r="H40" s="252"/>
      <c r="I40" s="253"/>
    </row>
    <row r="41" spans="1:9" ht="22.5">
      <c r="A41" s="252">
        <v>152001</v>
      </c>
      <c r="B41" s="252">
        <v>37</v>
      </c>
      <c r="C41" s="253" t="s">
        <v>70</v>
      </c>
      <c r="D41" s="252"/>
      <c r="E41" s="253" t="s">
        <v>70</v>
      </c>
      <c r="F41" s="253" t="s">
        <v>34</v>
      </c>
      <c r="G41" s="252" t="s">
        <v>12</v>
      </c>
      <c r="H41" s="252"/>
      <c r="I41" s="253"/>
    </row>
    <row r="42" spans="1:9" ht="22.5">
      <c r="A42" s="254"/>
      <c r="B42" s="254"/>
      <c r="C42" s="255" t="s">
        <v>71</v>
      </c>
      <c r="D42" s="254"/>
      <c r="E42" s="255" t="s">
        <v>72</v>
      </c>
      <c r="F42" s="255" t="s">
        <v>11</v>
      </c>
      <c r="G42" s="254"/>
      <c r="H42" s="254"/>
      <c r="I42" s="255" t="s">
        <v>73</v>
      </c>
    </row>
    <row r="43" spans="1:9" ht="22.5">
      <c r="A43" s="252">
        <v>109001</v>
      </c>
      <c r="B43" s="252">
        <v>38</v>
      </c>
      <c r="C43" s="253" t="s">
        <v>74</v>
      </c>
      <c r="D43" s="252" t="s">
        <v>16</v>
      </c>
      <c r="E43" s="253" t="s">
        <v>75</v>
      </c>
      <c r="F43" s="253" t="s">
        <v>11</v>
      </c>
      <c r="G43" s="252" t="s">
        <v>12</v>
      </c>
      <c r="H43" s="252"/>
      <c r="I43" s="253"/>
    </row>
    <row r="44" spans="1:9" ht="22.5">
      <c r="A44" s="252">
        <v>110001</v>
      </c>
      <c r="B44" s="252">
        <v>39</v>
      </c>
      <c r="C44" s="253" t="s">
        <v>76</v>
      </c>
      <c r="D44" s="252" t="s">
        <v>16</v>
      </c>
      <c r="E44" s="253" t="s">
        <v>77</v>
      </c>
      <c r="F44" s="253" t="s">
        <v>11</v>
      </c>
      <c r="G44" s="252" t="s">
        <v>12</v>
      </c>
      <c r="H44" s="252"/>
      <c r="I44" s="253"/>
    </row>
    <row r="45" spans="1:9" ht="22.5">
      <c r="A45" s="252">
        <v>262001</v>
      </c>
      <c r="B45" s="252">
        <v>40</v>
      </c>
      <c r="C45" s="253" t="s">
        <v>78</v>
      </c>
      <c r="D45" s="252"/>
      <c r="E45" s="253" t="s">
        <v>78</v>
      </c>
      <c r="F45" s="253" t="s">
        <v>20</v>
      </c>
      <c r="G45" s="252" t="s">
        <v>12</v>
      </c>
      <c r="H45" s="252"/>
      <c r="I45" s="253"/>
    </row>
    <row r="46" spans="1:9" ht="22.5">
      <c r="A46" s="254">
        <v>182001</v>
      </c>
      <c r="B46" s="254">
        <v>41</v>
      </c>
      <c r="C46" s="255" t="s">
        <v>79</v>
      </c>
      <c r="D46" s="254" t="s">
        <v>16</v>
      </c>
      <c r="E46" s="255" t="s">
        <v>80</v>
      </c>
      <c r="F46" s="255" t="s">
        <v>34</v>
      </c>
      <c r="G46" s="254" t="s">
        <v>12</v>
      </c>
      <c r="H46" s="254"/>
      <c r="I46" s="255" t="s">
        <v>81</v>
      </c>
    </row>
    <row r="47" spans="1:9" ht="22.5">
      <c r="A47" s="252">
        <v>111001</v>
      </c>
      <c r="B47" s="252">
        <v>42</v>
      </c>
      <c r="C47" s="253" t="s">
        <v>82</v>
      </c>
      <c r="D47" s="252"/>
      <c r="E47" s="253" t="s">
        <v>82</v>
      </c>
      <c r="F47" s="253" t="s">
        <v>11</v>
      </c>
      <c r="G47" s="252" t="s">
        <v>12</v>
      </c>
      <c r="H47" s="252"/>
      <c r="I47" s="253"/>
    </row>
    <row r="48" spans="1:9" ht="22.5">
      <c r="A48" s="252">
        <v>309001</v>
      </c>
      <c r="B48" s="252">
        <v>43</v>
      </c>
      <c r="C48" s="253" t="s">
        <v>83</v>
      </c>
      <c r="D48" s="252"/>
      <c r="E48" s="253" t="s">
        <v>83</v>
      </c>
      <c r="F48" s="253" t="s">
        <v>44</v>
      </c>
      <c r="G48" s="252" t="s">
        <v>12</v>
      </c>
      <c r="H48" s="252"/>
      <c r="I48" s="253"/>
    </row>
    <row r="49" spans="1:9" ht="22.5">
      <c r="A49" s="254">
        <v>115001</v>
      </c>
      <c r="B49" s="254">
        <v>44</v>
      </c>
      <c r="C49" s="255" t="s">
        <v>84</v>
      </c>
      <c r="D49" s="254" t="s">
        <v>16</v>
      </c>
      <c r="E49" s="255" t="s">
        <v>85</v>
      </c>
      <c r="F49" s="255" t="s">
        <v>34</v>
      </c>
      <c r="G49" s="254" t="s">
        <v>12</v>
      </c>
      <c r="H49" s="254"/>
      <c r="I49" s="255" t="s">
        <v>86</v>
      </c>
    </row>
    <row r="50" spans="1:9" ht="22.5">
      <c r="A50" s="252">
        <v>305001</v>
      </c>
      <c r="B50" s="252">
        <v>45</v>
      </c>
      <c r="C50" s="253" t="s">
        <v>87</v>
      </c>
      <c r="D50" s="252"/>
      <c r="E50" s="253" t="s">
        <v>87</v>
      </c>
      <c r="F50" s="253" t="s">
        <v>44</v>
      </c>
      <c r="G50" s="252" t="s">
        <v>12</v>
      </c>
      <c r="H50" s="252"/>
      <c r="I50" s="253"/>
    </row>
    <row r="51" spans="1:9" ht="22.5">
      <c r="A51" s="254">
        <v>119001</v>
      </c>
      <c r="B51" s="254">
        <v>46</v>
      </c>
      <c r="C51" s="255" t="s">
        <v>88</v>
      </c>
      <c r="D51" s="254" t="s">
        <v>16</v>
      </c>
      <c r="E51" s="255" t="s">
        <v>89</v>
      </c>
      <c r="F51" s="255" t="s">
        <v>11</v>
      </c>
      <c r="G51" s="254" t="s">
        <v>12</v>
      </c>
      <c r="H51" s="254"/>
      <c r="I51" s="255" t="s">
        <v>68</v>
      </c>
    </row>
    <row r="52" spans="1:9" ht="22.5">
      <c r="A52" s="252">
        <v>190001</v>
      </c>
      <c r="B52" s="252">
        <v>47</v>
      </c>
      <c r="C52" s="253" t="s">
        <v>90</v>
      </c>
      <c r="D52" s="252"/>
      <c r="E52" s="253" t="s">
        <v>90</v>
      </c>
      <c r="F52" s="253" t="s">
        <v>11</v>
      </c>
      <c r="G52" s="252" t="s">
        <v>12</v>
      </c>
      <c r="H52" s="252"/>
      <c r="I52" s="253"/>
    </row>
    <row r="53" spans="1:9" ht="22.5">
      <c r="A53" s="252">
        <v>112001</v>
      </c>
      <c r="B53" s="252">
        <v>48</v>
      </c>
      <c r="C53" s="253" t="s">
        <v>91</v>
      </c>
      <c r="D53" s="252"/>
      <c r="E53" s="253" t="s">
        <v>91</v>
      </c>
      <c r="F53" s="253" t="s">
        <v>11</v>
      </c>
      <c r="G53" s="252" t="s">
        <v>12</v>
      </c>
      <c r="H53" s="252"/>
      <c r="I53" s="253"/>
    </row>
    <row r="54" spans="1:9" ht="22.5">
      <c r="A54" s="252">
        <v>189001</v>
      </c>
      <c r="B54" s="252">
        <v>49</v>
      </c>
      <c r="C54" s="253" t="s">
        <v>92</v>
      </c>
      <c r="D54" s="252" t="s">
        <v>16</v>
      </c>
      <c r="E54" s="253" t="s">
        <v>93</v>
      </c>
      <c r="F54" s="253" t="s">
        <v>94</v>
      </c>
      <c r="G54" s="252" t="s">
        <v>12</v>
      </c>
      <c r="H54" s="252"/>
      <c r="I54" s="253"/>
    </row>
    <row r="55" spans="1:9" ht="22.5">
      <c r="A55" s="252">
        <v>118001</v>
      </c>
      <c r="B55" s="252">
        <v>50</v>
      </c>
      <c r="C55" s="253" t="s">
        <v>95</v>
      </c>
      <c r="D55" s="252" t="s">
        <v>16</v>
      </c>
      <c r="E55" s="253" t="s">
        <v>96</v>
      </c>
      <c r="F55" s="253" t="s">
        <v>11</v>
      </c>
      <c r="G55" s="252" t="s">
        <v>12</v>
      </c>
      <c r="H55" s="252"/>
      <c r="I55" s="253"/>
    </row>
    <row r="56" spans="1:9" ht="22.5">
      <c r="A56" s="254">
        <v>479001</v>
      </c>
      <c r="B56" s="254">
        <v>51</v>
      </c>
      <c r="C56" s="255" t="s">
        <v>97</v>
      </c>
      <c r="D56" s="254" t="s">
        <v>16</v>
      </c>
      <c r="E56" s="255" t="s">
        <v>98</v>
      </c>
      <c r="F56" s="255" t="s">
        <v>34</v>
      </c>
      <c r="G56" s="254" t="s">
        <v>12</v>
      </c>
      <c r="H56" s="254"/>
      <c r="I56" s="255" t="s">
        <v>81</v>
      </c>
    </row>
    <row r="57" spans="1:9" ht="22.5">
      <c r="A57" s="252">
        <v>468001</v>
      </c>
      <c r="B57" s="252">
        <v>52</v>
      </c>
      <c r="C57" s="253" t="s">
        <v>99</v>
      </c>
      <c r="D57" s="252"/>
      <c r="E57" s="253" t="s">
        <v>99</v>
      </c>
      <c r="F57" s="253" t="s">
        <v>34</v>
      </c>
      <c r="G57" s="252" t="s">
        <v>12</v>
      </c>
      <c r="H57" s="252"/>
      <c r="I57" s="253"/>
    </row>
    <row r="58" spans="1:9" ht="22.5">
      <c r="A58" s="252">
        <v>475001</v>
      </c>
      <c r="B58" s="252">
        <v>53</v>
      </c>
      <c r="C58" s="253" t="s">
        <v>100</v>
      </c>
      <c r="D58" s="252"/>
      <c r="E58" s="253" t="s">
        <v>100</v>
      </c>
      <c r="F58" s="253" t="s">
        <v>34</v>
      </c>
      <c r="G58" s="252" t="s">
        <v>12</v>
      </c>
      <c r="H58" s="252"/>
      <c r="I58" s="253"/>
    </row>
    <row r="59" spans="1:9" ht="22.5">
      <c r="A59" s="252">
        <v>476001</v>
      </c>
      <c r="B59" s="252">
        <v>54</v>
      </c>
      <c r="C59" s="253" t="s">
        <v>101</v>
      </c>
      <c r="D59" s="252"/>
      <c r="E59" s="253" t="s">
        <v>101</v>
      </c>
      <c r="F59" s="253" t="s">
        <v>34</v>
      </c>
      <c r="G59" s="252" t="s">
        <v>12</v>
      </c>
      <c r="H59" s="252"/>
      <c r="I59" s="253"/>
    </row>
    <row r="60" spans="1:9" ht="22.5">
      <c r="A60" s="252">
        <v>303001</v>
      </c>
      <c r="B60" s="252">
        <v>55</v>
      </c>
      <c r="C60" s="253" t="s">
        <v>102</v>
      </c>
      <c r="D60" s="252" t="s">
        <v>16</v>
      </c>
      <c r="E60" s="253" t="s">
        <v>103</v>
      </c>
      <c r="F60" s="253" t="s">
        <v>44</v>
      </c>
      <c r="G60" s="252" t="s">
        <v>12</v>
      </c>
      <c r="H60" s="252"/>
      <c r="I60" s="253"/>
    </row>
    <row r="61" spans="1:9" ht="22.5">
      <c r="A61" s="254">
        <v>337001</v>
      </c>
      <c r="B61" s="254">
        <v>56</v>
      </c>
      <c r="C61" s="255" t="s">
        <v>104</v>
      </c>
      <c r="D61" s="254" t="s">
        <v>16</v>
      </c>
      <c r="E61" s="255" t="s">
        <v>104</v>
      </c>
      <c r="F61" s="255" t="s">
        <v>29</v>
      </c>
      <c r="G61" s="254" t="s">
        <v>12</v>
      </c>
      <c r="H61" s="254"/>
      <c r="I61" s="255" t="s">
        <v>105</v>
      </c>
    </row>
    <row r="62" spans="1:9" ht="22.5">
      <c r="A62" s="254">
        <v>331001</v>
      </c>
      <c r="B62" s="254">
        <v>57</v>
      </c>
      <c r="C62" s="255" t="s">
        <v>106</v>
      </c>
      <c r="D62" s="254" t="s">
        <v>16</v>
      </c>
      <c r="E62" s="255" t="s">
        <v>107</v>
      </c>
      <c r="F62" s="255" t="s">
        <v>29</v>
      </c>
      <c r="G62" s="254" t="s">
        <v>12</v>
      </c>
      <c r="H62" s="254"/>
      <c r="I62" s="255" t="s">
        <v>108</v>
      </c>
    </row>
    <row r="63" spans="1:9" ht="22.5">
      <c r="A63" s="252">
        <v>338001</v>
      </c>
      <c r="B63" s="252">
        <v>58</v>
      </c>
      <c r="C63" s="253" t="s">
        <v>109</v>
      </c>
      <c r="D63" s="252"/>
      <c r="E63" s="253" t="s">
        <v>109</v>
      </c>
      <c r="F63" s="253" t="s">
        <v>29</v>
      </c>
      <c r="G63" s="252" t="s">
        <v>12</v>
      </c>
      <c r="H63" s="252"/>
      <c r="I63" s="253"/>
    </row>
    <row r="64" spans="1:9" ht="22.5">
      <c r="A64" s="252">
        <v>273001</v>
      </c>
      <c r="B64" s="252">
        <v>59</v>
      </c>
      <c r="C64" s="253" t="s">
        <v>110</v>
      </c>
      <c r="D64" s="252"/>
      <c r="E64" s="253" t="s">
        <v>110</v>
      </c>
      <c r="F64" s="253" t="s">
        <v>20</v>
      </c>
      <c r="G64" s="252" t="s">
        <v>12</v>
      </c>
      <c r="H64" s="252"/>
      <c r="I64" s="253"/>
    </row>
    <row r="65" spans="1:9" ht="22.5">
      <c r="A65" s="254"/>
      <c r="B65" s="254"/>
      <c r="C65" s="255" t="s">
        <v>111</v>
      </c>
      <c r="D65" s="254"/>
      <c r="E65" s="255" t="s">
        <v>58</v>
      </c>
      <c r="F65" s="255" t="s">
        <v>59</v>
      </c>
      <c r="G65" s="254"/>
      <c r="H65" s="254"/>
      <c r="I65" s="255" t="s">
        <v>112</v>
      </c>
    </row>
    <row r="66" spans="1:9" ht="22.5">
      <c r="A66" s="252">
        <v>265001</v>
      </c>
      <c r="B66" s="252">
        <v>60</v>
      </c>
      <c r="C66" s="253" t="s">
        <v>113</v>
      </c>
      <c r="D66" s="252"/>
      <c r="E66" s="253" t="s">
        <v>113</v>
      </c>
      <c r="F66" s="253" t="s">
        <v>20</v>
      </c>
      <c r="G66" s="252" t="s">
        <v>12</v>
      </c>
      <c r="H66" s="252"/>
      <c r="I66" s="253"/>
    </row>
    <row r="67" spans="1:9" ht="22.5">
      <c r="A67" s="252">
        <v>127001</v>
      </c>
      <c r="B67" s="252">
        <v>61</v>
      </c>
      <c r="C67" s="253" t="s">
        <v>114</v>
      </c>
      <c r="D67" s="252"/>
      <c r="E67" s="253" t="s">
        <v>114</v>
      </c>
      <c r="F67" s="253" t="s">
        <v>11</v>
      </c>
      <c r="G67" s="252" t="s">
        <v>12</v>
      </c>
      <c r="H67" s="252"/>
      <c r="I67" s="253"/>
    </row>
    <row r="68" spans="1:9" ht="22.5">
      <c r="A68" s="252">
        <v>128001</v>
      </c>
      <c r="B68" s="252">
        <v>62</v>
      </c>
      <c r="C68" s="253" t="s">
        <v>115</v>
      </c>
      <c r="D68" s="252"/>
      <c r="E68" s="253" t="s">
        <v>115</v>
      </c>
      <c r="F68" s="253" t="s">
        <v>11</v>
      </c>
      <c r="G68" s="252" t="s">
        <v>12</v>
      </c>
      <c r="H68" s="252"/>
      <c r="I68" s="253"/>
    </row>
    <row r="69" spans="1:9" ht="22.5">
      <c r="A69" s="252">
        <v>129001</v>
      </c>
      <c r="B69" s="252">
        <v>63</v>
      </c>
      <c r="C69" s="253" t="s">
        <v>116</v>
      </c>
      <c r="D69" s="252"/>
      <c r="E69" s="253" t="s">
        <v>116</v>
      </c>
      <c r="F69" s="253" t="s">
        <v>11</v>
      </c>
      <c r="G69" s="252" t="s">
        <v>12</v>
      </c>
      <c r="H69" s="252"/>
      <c r="I69" s="253"/>
    </row>
    <row r="70" spans="1:9" ht="22.5">
      <c r="A70" s="252">
        <v>132001</v>
      </c>
      <c r="B70" s="252">
        <v>64</v>
      </c>
      <c r="C70" s="253" t="s">
        <v>117</v>
      </c>
      <c r="D70" s="252"/>
      <c r="E70" s="253" t="s">
        <v>117</v>
      </c>
      <c r="F70" s="253" t="s">
        <v>11</v>
      </c>
      <c r="G70" s="252" t="s">
        <v>12</v>
      </c>
      <c r="H70" s="252"/>
      <c r="I70" s="253"/>
    </row>
    <row r="71" spans="1:9" ht="22.5">
      <c r="A71" s="252">
        <v>301001</v>
      </c>
      <c r="B71" s="252">
        <v>65</v>
      </c>
      <c r="C71" s="253" t="s">
        <v>118</v>
      </c>
      <c r="D71" s="252"/>
      <c r="E71" s="253" t="s">
        <v>118</v>
      </c>
      <c r="F71" s="253" t="s">
        <v>44</v>
      </c>
      <c r="G71" s="252" t="s">
        <v>12</v>
      </c>
      <c r="H71" s="252"/>
      <c r="I71" s="253"/>
    </row>
    <row r="72" spans="1:9" ht="22.5">
      <c r="A72" s="252">
        <v>269001</v>
      </c>
      <c r="B72" s="252">
        <v>66</v>
      </c>
      <c r="C72" s="253" t="s">
        <v>119</v>
      </c>
      <c r="D72" s="252"/>
      <c r="E72" s="253" t="s">
        <v>119</v>
      </c>
      <c r="F72" s="253" t="s">
        <v>20</v>
      </c>
      <c r="G72" s="252" t="s">
        <v>12</v>
      </c>
      <c r="H72" s="252"/>
      <c r="I72" s="253"/>
    </row>
    <row r="73" spans="1:9" ht="22.5">
      <c r="A73" s="252">
        <v>164001</v>
      </c>
      <c r="B73" s="252">
        <v>67</v>
      </c>
      <c r="C73" s="253" t="s">
        <v>120</v>
      </c>
      <c r="D73" s="252"/>
      <c r="E73" s="253" t="s">
        <v>120</v>
      </c>
      <c r="F73" s="253" t="s">
        <v>11</v>
      </c>
      <c r="G73" s="252" t="s">
        <v>12</v>
      </c>
      <c r="H73" s="252"/>
      <c r="I73" s="253"/>
    </row>
    <row r="74" spans="1:9" ht="22.5">
      <c r="A74" s="252">
        <v>165001</v>
      </c>
      <c r="B74" s="252">
        <v>68</v>
      </c>
      <c r="C74" s="253" t="s">
        <v>121</v>
      </c>
      <c r="D74" s="252"/>
      <c r="E74" s="253" t="s">
        <v>121</v>
      </c>
      <c r="F74" s="253" t="s">
        <v>11</v>
      </c>
      <c r="G74" s="252" t="s">
        <v>12</v>
      </c>
      <c r="H74" s="252"/>
      <c r="I74" s="253"/>
    </row>
    <row r="75" spans="1:9" ht="22.5">
      <c r="A75" s="252">
        <v>166001</v>
      </c>
      <c r="B75" s="252">
        <v>69</v>
      </c>
      <c r="C75" s="253" t="s">
        <v>122</v>
      </c>
      <c r="D75" s="252"/>
      <c r="E75" s="253" t="s">
        <v>122</v>
      </c>
      <c r="F75" s="253" t="s">
        <v>11</v>
      </c>
      <c r="G75" s="252" t="s">
        <v>12</v>
      </c>
      <c r="H75" s="252"/>
      <c r="I75" s="253"/>
    </row>
    <row r="76" spans="1:9" ht="22.5">
      <c r="A76" s="252">
        <v>167001</v>
      </c>
      <c r="B76" s="252">
        <v>70</v>
      </c>
      <c r="C76" s="253" t="s">
        <v>123</v>
      </c>
      <c r="D76" s="252"/>
      <c r="E76" s="253" t="s">
        <v>123</v>
      </c>
      <c r="F76" s="253" t="s">
        <v>11</v>
      </c>
      <c r="G76" s="252" t="s">
        <v>12</v>
      </c>
      <c r="H76" s="252"/>
      <c r="I76" s="253"/>
    </row>
    <row r="77" spans="1:9" ht="22.5">
      <c r="A77" s="252">
        <v>168001</v>
      </c>
      <c r="B77" s="252">
        <v>71</v>
      </c>
      <c r="C77" s="253" t="s">
        <v>124</v>
      </c>
      <c r="D77" s="252"/>
      <c r="E77" s="253" t="s">
        <v>124</v>
      </c>
      <c r="F77" s="253" t="s">
        <v>11</v>
      </c>
      <c r="G77" s="252" t="s">
        <v>12</v>
      </c>
      <c r="H77" s="252"/>
      <c r="I77" s="253"/>
    </row>
    <row r="78" spans="1:9" ht="22.5">
      <c r="A78" s="252">
        <v>187001</v>
      </c>
      <c r="B78" s="252">
        <v>72</v>
      </c>
      <c r="C78" s="253" t="s">
        <v>125</v>
      </c>
      <c r="D78" s="252"/>
      <c r="E78" s="253" t="s">
        <v>125</v>
      </c>
      <c r="F78" s="253" t="s">
        <v>11</v>
      </c>
      <c r="G78" s="252" t="s">
        <v>12</v>
      </c>
      <c r="H78" s="252"/>
      <c r="I78" s="253"/>
    </row>
    <row r="79" spans="1:9" ht="22.5">
      <c r="A79" s="252">
        <v>192001</v>
      </c>
      <c r="B79" s="252">
        <v>73</v>
      </c>
      <c r="C79" s="253" t="s">
        <v>126</v>
      </c>
      <c r="D79" s="252"/>
      <c r="E79" s="253" t="s">
        <v>126</v>
      </c>
      <c r="F79" s="253" t="s">
        <v>11</v>
      </c>
      <c r="G79" s="252" t="s">
        <v>12</v>
      </c>
      <c r="H79" s="252"/>
      <c r="I79" s="253"/>
    </row>
    <row r="80" spans="1:9" ht="22.5">
      <c r="A80" s="252">
        <v>159001</v>
      </c>
      <c r="B80" s="252">
        <v>74</v>
      </c>
      <c r="C80" s="253" t="s">
        <v>127</v>
      </c>
      <c r="D80" s="252"/>
      <c r="E80" s="253" t="s">
        <v>127</v>
      </c>
      <c r="F80" s="253" t="s">
        <v>11</v>
      </c>
      <c r="G80" s="252" t="s">
        <v>12</v>
      </c>
      <c r="H80" s="252"/>
      <c r="I80" s="253"/>
    </row>
    <row r="81" spans="1:9" ht="22.5">
      <c r="A81" s="252">
        <v>160001</v>
      </c>
      <c r="B81" s="252">
        <v>75</v>
      </c>
      <c r="C81" s="253" t="s">
        <v>128</v>
      </c>
      <c r="D81" s="252"/>
      <c r="E81" s="253" t="s">
        <v>128</v>
      </c>
      <c r="F81" s="253" t="s">
        <v>11</v>
      </c>
      <c r="G81" s="252" t="s">
        <v>12</v>
      </c>
      <c r="H81" s="252"/>
      <c r="I81" s="253"/>
    </row>
    <row r="82" spans="1:9" ht="22.5">
      <c r="A82" s="252">
        <v>161001</v>
      </c>
      <c r="B82" s="252">
        <v>76</v>
      </c>
      <c r="C82" s="253" t="s">
        <v>129</v>
      </c>
      <c r="D82" s="252"/>
      <c r="E82" s="253" t="s">
        <v>129</v>
      </c>
      <c r="F82" s="253" t="s">
        <v>11</v>
      </c>
      <c r="G82" s="252" t="s">
        <v>12</v>
      </c>
      <c r="H82" s="252"/>
      <c r="I82" s="253"/>
    </row>
    <row r="83" spans="1:9" ht="22.5">
      <c r="A83" s="252">
        <v>162001</v>
      </c>
      <c r="B83" s="252">
        <v>77</v>
      </c>
      <c r="C83" s="253" t="s">
        <v>130</v>
      </c>
      <c r="D83" s="252"/>
      <c r="E83" s="253" t="s">
        <v>130</v>
      </c>
      <c r="F83" s="253" t="s">
        <v>11</v>
      </c>
      <c r="G83" s="252" t="s">
        <v>12</v>
      </c>
      <c r="H83" s="252"/>
      <c r="I83" s="253"/>
    </row>
    <row r="84" spans="1:9" ht="22.5">
      <c r="A84" s="252">
        <v>163001</v>
      </c>
      <c r="B84" s="252">
        <v>78</v>
      </c>
      <c r="C84" s="253" t="s">
        <v>131</v>
      </c>
      <c r="D84" s="252"/>
      <c r="E84" s="253" t="s">
        <v>131</v>
      </c>
      <c r="F84" s="253" t="s">
        <v>11</v>
      </c>
      <c r="G84" s="252" t="s">
        <v>12</v>
      </c>
      <c r="H84" s="252"/>
      <c r="I84" s="253"/>
    </row>
    <row r="85" spans="1:9" ht="22.5">
      <c r="A85" s="252">
        <v>186001</v>
      </c>
      <c r="B85" s="252">
        <v>79</v>
      </c>
      <c r="C85" s="253" t="s">
        <v>132</v>
      </c>
      <c r="D85" s="252"/>
      <c r="E85" s="253" t="s">
        <v>132</v>
      </c>
      <c r="F85" s="253" t="s">
        <v>11</v>
      </c>
      <c r="G85" s="252" t="s">
        <v>12</v>
      </c>
      <c r="H85" s="252"/>
      <c r="I85" s="253"/>
    </row>
    <row r="86" spans="1:9" ht="22.5">
      <c r="A86" s="252">
        <v>191001</v>
      </c>
      <c r="B86" s="252">
        <v>80</v>
      </c>
      <c r="C86" s="253" t="s">
        <v>133</v>
      </c>
      <c r="D86" s="252"/>
      <c r="E86" s="253" t="s">
        <v>133</v>
      </c>
      <c r="F86" s="253" t="s">
        <v>11</v>
      </c>
      <c r="G86" s="252" t="s">
        <v>12</v>
      </c>
      <c r="H86" s="252"/>
      <c r="I86" s="253"/>
    </row>
    <row r="87" spans="1:9" ht="22.5">
      <c r="A87" s="252">
        <v>137001</v>
      </c>
      <c r="B87" s="252">
        <v>81</v>
      </c>
      <c r="C87" s="253" t="s">
        <v>134</v>
      </c>
      <c r="D87" s="252"/>
      <c r="E87" s="253" t="s">
        <v>134</v>
      </c>
      <c r="F87" s="253" t="s">
        <v>11</v>
      </c>
      <c r="G87" s="252" t="s">
        <v>12</v>
      </c>
      <c r="H87" s="252"/>
      <c r="I87" s="253"/>
    </row>
    <row r="88" spans="1:9" ht="22.5">
      <c r="A88" s="252">
        <v>138001</v>
      </c>
      <c r="B88" s="252">
        <v>82</v>
      </c>
      <c r="C88" s="253" t="s">
        <v>135</v>
      </c>
      <c r="D88" s="252"/>
      <c r="E88" s="253" t="s">
        <v>135</v>
      </c>
      <c r="F88" s="253" t="s">
        <v>11</v>
      </c>
      <c r="G88" s="252" t="s">
        <v>12</v>
      </c>
      <c r="H88" s="252"/>
      <c r="I88" s="253"/>
    </row>
    <row r="89" spans="1:9" ht="22.5">
      <c r="A89" s="252">
        <v>139001</v>
      </c>
      <c r="B89" s="252">
        <v>83</v>
      </c>
      <c r="C89" s="253" t="s">
        <v>136</v>
      </c>
      <c r="D89" s="252"/>
      <c r="E89" s="253" t="s">
        <v>136</v>
      </c>
      <c r="F89" s="253" t="s">
        <v>11</v>
      </c>
      <c r="G89" s="252" t="s">
        <v>12</v>
      </c>
      <c r="H89" s="252"/>
      <c r="I89" s="253"/>
    </row>
    <row r="90" spans="1:9" ht="22.5">
      <c r="A90" s="252">
        <v>140001</v>
      </c>
      <c r="B90" s="252">
        <v>84</v>
      </c>
      <c r="C90" s="253" t="s">
        <v>137</v>
      </c>
      <c r="D90" s="252"/>
      <c r="E90" s="253" t="s">
        <v>137</v>
      </c>
      <c r="F90" s="253" t="s">
        <v>11</v>
      </c>
      <c r="G90" s="252" t="s">
        <v>12</v>
      </c>
      <c r="H90" s="252"/>
      <c r="I90" s="253"/>
    </row>
    <row r="91" spans="1:9" ht="22.5">
      <c r="A91" s="252">
        <v>141001</v>
      </c>
      <c r="B91" s="252">
        <v>85</v>
      </c>
      <c r="C91" s="253" t="s">
        <v>138</v>
      </c>
      <c r="D91" s="252"/>
      <c r="E91" s="253" t="s">
        <v>138</v>
      </c>
      <c r="F91" s="253" t="s">
        <v>11</v>
      </c>
      <c r="G91" s="252" t="s">
        <v>12</v>
      </c>
      <c r="H91" s="252"/>
      <c r="I91" s="253"/>
    </row>
    <row r="92" spans="1:9" ht="22.5">
      <c r="A92" s="252">
        <v>142001</v>
      </c>
      <c r="B92" s="252">
        <v>86</v>
      </c>
      <c r="C92" s="253" t="s">
        <v>139</v>
      </c>
      <c r="D92" s="252"/>
      <c r="E92" s="253" t="s">
        <v>139</v>
      </c>
      <c r="F92" s="253" t="s">
        <v>11</v>
      </c>
      <c r="G92" s="252" t="s">
        <v>12</v>
      </c>
      <c r="H92" s="252"/>
      <c r="I92" s="253"/>
    </row>
    <row r="93" spans="1:9" ht="22.5">
      <c r="A93" s="252">
        <v>143001</v>
      </c>
      <c r="B93" s="252">
        <v>87</v>
      </c>
      <c r="C93" s="253" t="s">
        <v>140</v>
      </c>
      <c r="D93" s="252"/>
      <c r="E93" s="253" t="s">
        <v>140</v>
      </c>
      <c r="F93" s="253" t="s">
        <v>11</v>
      </c>
      <c r="G93" s="252" t="s">
        <v>12</v>
      </c>
      <c r="H93" s="252"/>
      <c r="I93" s="253"/>
    </row>
    <row r="94" spans="1:9" ht="22.5">
      <c r="A94" s="252">
        <v>134001</v>
      </c>
      <c r="B94" s="252">
        <v>88</v>
      </c>
      <c r="C94" s="253" t="s">
        <v>141</v>
      </c>
      <c r="D94" s="252"/>
      <c r="E94" s="253" t="s">
        <v>141</v>
      </c>
      <c r="F94" s="253" t="s">
        <v>11</v>
      </c>
      <c r="G94" s="252" t="s">
        <v>12</v>
      </c>
      <c r="H94" s="252"/>
      <c r="I94" s="253"/>
    </row>
    <row r="95" spans="1:9" ht="22.5">
      <c r="A95" s="252">
        <v>133001</v>
      </c>
      <c r="B95" s="252">
        <v>89</v>
      </c>
      <c r="C95" s="253" t="s">
        <v>142</v>
      </c>
      <c r="D95" s="252"/>
      <c r="E95" s="253" t="s">
        <v>142</v>
      </c>
      <c r="F95" s="253" t="s">
        <v>11</v>
      </c>
      <c r="G95" s="252" t="s">
        <v>12</v>
      </c>
      <c r="H95" s="252"/>
      <c r="I95" s="253"/>
    </row>
    <row r="96" spans="1:9" ht="22.5">
      <c r="A96" s="252">
        <v>135001</v>
      </c>
      <c r="B96" s="252">
        <v>90</v>
      </c>
      <c r="C96" s="253" t="s">
        <v>143</v>
      </c>
      <c r="D96" s="252"/>
      <c r="E96" s="253" t="s">
        <v>143</v>
      </c>
      <c r="F96" s="253" t="s">
        <v>11</v>
      </c>
      <c r="G96" s="252" t="s">
        <v>12</v>
      </c>
      <c r="H96" s="252"/>
      <c r="I96" s="253"/>
    </row>
    <row r="97" spans="1:9" ht="22.5">
      <c r="A97" s="252">
        <v>175001</v>
      </c>
      <c r="B97" s="252">
        <v>91</v>
      </c>
      <c r="C97" s="253" t="s">
        <v>144</v>
      </c>
      <c r="D97" s="252"/>
      <c r="E97" s="253" t="s">
        <v>144</v>
      </c>
      <c r="F97" s="253" t="s">
        <v>11</v>
      </c>
      <c r="G97" s="252" t="s">
        <v>12</v>
      </c>
      <c r="H97" s="252"/>
      <c r="I97" s="253"/>
    </row>
    <row r="98" spans="1:9" ht="22.5">
      <c r="A98" s="252">
        <v>255001</v>
      </c>
      <c r="B98" s="252">
        <v>92</v>
      </c>
      <c r="C98" s="253" t="s">
        <v>145</v>
      </c>
      <c r="D98" s="252"/>
      <c r="E98" s="253" t="s">
        <v>145</v>
      </c>
      <c r="F98" s="253" t="s">
        <v>20</v>
      </c>
      <c r="G98" s="252" t="s">
        <v>12</v>
      </c>
      <c r="H98" s="252"/>
      <c r="I98" s="253"/>
    </row>
    <row r="99" spans="1:9" ht="22.5">
      <c r="A99" s="252">
        <v>267001</v>
      </c>
      <c r="B99" s="252">
        <v>93</v>
      </c>
      <c r="C99" s="253" t="s">
        <v>146</v>
      </c>
      <c r="D99" s="252"/>
      <c r="E99" s="253" t="s">
        <v>146</v>
      </c>
      <c r="F99" s="253" t="s">
        <v>20</v>
      </c>
      <c r="G99" s="252" t="s">
        <v>12</v>
      </c>
      <c r="H99" s="252"/>
      <c r="I99" s="253"/>
    </row>
    <row r="100" spans="1:9" ht="22.5">
      <c r="A100" s="252">
        <v>144001</v>
      </c>
      <c r="B100" s="252">
        <v>94</v>
      </c>
      <c r="C100" s="253" t="s">
        <v>147</v>
      </c>
      <c r="D100" s="252"/>
      <c r="E100" s="253" t="s">
        <v>147</v>
      </c>
      <c r="F100" s="253" t="s">
        <v>11</v>
      </c>
      <c r="G100" s="252" t="s">
        <v>12</v>
      </c>
      <c r="H100" s="252"/>
      <c r="I100" s="253"/>
    </row>
    <row r="101" spans="1:9" ht="22.5">
      <c r="A101" s="252">
        <v>259001</v>
      </c>
      <c r="B101" s="252">
        <v>95</v>
      </c>
      <c r="C101" s="253" t="s">
        <v>148</v>
      </c>
      <c r="D101" s="252"/>
      <c r="E101" s="253" t="s">
        <v>148</v>
      </c>
      <c r="F101" s="253" t="s">
        <v>20</v>
      </c>
      <c r="G101" s="252" t="s">
        <v>12</v>
      </c>
      <c r="H101" s="252"/>
      <c r="I101" s="253"/>
    </row>
    <row r="102" spans="1:9" ht="22.5">
      <c r="A102" s="252">
        <v>260001</v>
      </c>
      <c r="B102" s="252">
        <v>96</v>
      </c>
      <c r="C102" s="253" t="s">
        <v>149</v>
      </c>
      <c r="D102" s="252"/>
      <c r="E102" s="253" t="s">
        <v>149</v>
      </c>
      <c r="F102" s="253" t="s">
        <v>20</v>
      </c>
      <c r="G102" s="252" t="s">
        <v>12</v>
      </c>
      <c r="H102" s="252"/>
      <c r="I102" s="253"/>
    </row>
    <row r="103" spans="1:9" ht="22.5">
      <c r="A103" s="252">
        <v>185001</v>
      </c>
      <c r="B103" s="252">
        <v>97</v>
      </c>
      <c r="C103" s="253" t="s">
        <v>150</v>
      </c>
      <c r="D103" s="252"/>
      <c r="E103" s="253" t="s">
        <v>150</v>
      </c>
      <c r="F103" s="253" t="s">
        <v>11</v>
      </c>
      <c r="G103" s="252" t="s">
        <v>12</v>
      </c>
      <c r="H103" s="252"/>
      <c r="I103" s="253"/>
    </row>
    <row r="104" spans="1:9" ht="22.5">
      <c r="A104" s="252">
        <v>333001</v>
      </c>
      <c r="B104" s="252">
        <v>98</v>
      </c>
      <c r="C104" s="253" t="s">
        <v>151</v>
      </c>
      <c r="D104" s="252"/>
      <c r="E104" s="253" t="s">
        <v>151</v>
      </c>
      <c r="F104" s="253" t="s">
        <v>29</v>
      </c>
      <c r="G104" s="252" t="s">
        <v>12</v>
      </c>
      <c r="H104" s="252"/>
      <c r="I104" s="253"/>
    </row>
    <row r="105" spans="1:9" ht="22.5">
      <c r="A105" s="252">
        <v>122001</v>
      </c>
      <c r="B105" s="252">
        <v>99</v>
      </c>
      <c r="C105" s="253" t="s">
        <v>152</v>
      </c>
      <c r="D105" s="252"/>
      <c r="E105" s="253" t="s">
        <v>152</v>
      </c>
      <c r="F105" s="253" t="s">
        <v>34</v>
      </c>
      <c r="G105" s="252" t="s">
        <v>12</v>
      </c>
      <c r="H105" s="252"/>
      <c r="I105" s="253"/>
    </row>
    <row r="106" spans="1:9" ht="22.5">
      <c r="A106" s="252">
        <v>136001</v>
      </c>
      <c r="B106" s="252">
        <v>100</v>
      </c>
      <c r="C106" s="253" t="s">
        <v>153</v>
      </c>
      <c r="D106" s="252"/>
      <c r="E106" s="253" t="s">
        <v>153</v>
      </c>
      <c r="F106" s="253" t="s">
        <v>29</v>
      </c>
      <c r="G106" s="252" t="s">
        <v>12</v>
      </c>
      <c r="H106" s="252"/>
      <c r="I106" s="253"/>
    </row>
    <row r="107" spans="1:9" ht="22.5">
      <c r="A107" s="252">
        <v>251001</v>
      </c>
      <c r="B107" s="252">
        <v>101</v>
      </c>
      <c r="C107" s="253" t="s">
        <v>154</v>
      </c>
      <c r="D107" s="252"/>
      <c r="E107" s="253" t="s">
        <v>154</v>
      </c>
      <c r="F107" s="253" t="s">
        <v>20</v>
      </c>
      <c r="G107" s="252" t="s">
        <v>12</v>
      </c>
      <c r="H107" s="252"/>
      <c r="I107" s="253"/>
    </row>
    <row r="108" spans="1:9" ht="22.5">
      <c r="A108" s="252">
        <v>174001</v>
      </c>
      <c r="B108" s="252">
        <v>102</v>
      </c>
      <c r="C108" s="253" t="s">
        <v>155</v>
      </c>
      <c r="D108" s="252"/>
      <c r="E108" s="253" t="s">
        <v>155</v>
      </c>
      <c r="F108" s="253" t="s">
        <v>11</v>
      </c>
      <c r="G108" s="252" t="s">
        <v>12</v>
      </c>
      <c r="H108" s="252"/>
      <c r="I108" s="253"/>
    </row>
    <row r="109" spans="1:9" ht="22.5">
      <c r="A109" s="252">
        <v>268001</v>
      </c>
      <c r="B109" s="252">
        <v>103</v>
      </c>
      <c r="C109" s="253" t="s">
        <v>156</v>
      </c>
      <c r="D109" s="252"/>
      <c r="E109" s="253" t="s">
        <v>156</v>
      </c>
      <c r="F109" s="253" t="s">
        <v>20</v>
      </c>
      <c r="G109" s="252" t="s">
        <v>12</v>
      </c>
      <c r="H109" s="252"/>
      <c r="I109" s="253"/>
    </row>
    <row r="110" spans="1:9" ht="22.5">
      <c r="A110" s="252">
        <v>258001</v>
      </c>
      <c r="B110" s="252">
        <v>104</v>
      </c>
      <c r="C110" s="253" t="s">
        <v>157</v>
      </c>
      <c r="D110" s="252"/>
      <c r="E110" s="253" t="s">
        <v>157</v>
      </c>
      <c r="F110" s="253" t="s">
        <v>20</v>
      </c>
      <c r="G110" s="252" t="s">
        <v>12</v>
      </c>
      <c r="H110" s="252"/>
      <c r="I110" s="253"/>
    </row>
    <row r="111" spans="1:9" ht="22.5">
      <c r="A111" s="252">
        <v>252002</v>
      </c>
      <c r="B111" s="252">
        <v>105</v>
      </c>
      <c r="C111" s="253" t="s">
        <v>158</v>
      </c>
      <c r="D111" s="252"/>
      <c r="E111" s="253" t="s">
        <v>158</v>
      </c>
      <c r="F111" s="253" t="s">
        <v>11</v>
      </c>
      <c r="G111" s="252" t="s">
        <v>12</v>
      </c>
      <c r="H111" s="252"/>
      <c r="I111" s="253"/>
    </row>
    <row r="112" spans="1:9" ht="22.5">
      <c r="A112" s="252">
        <v>256001</v>
      </c>
      <c r="B112" s="252">
        <v>106</v>
      </c>
      <c r="C112" s="253" t="s">
        <v>159</v>
      </c>
      <c r="D112" s="252"/>
      <c r="E112" s="253" t="s">
        <v>159</v>
      </c>
      <c r="F112" s="253" t="s">
        <v>20</v>
      </c>
      <c r="G112" s="252" t="s">
        <v>12</v>
      </c>
      <c r="H112" s="252"/>
      <c r="I112" s="253"/>
    </row>
    <row r="113" spans="1:9" ht="22.5">
      <c r="A113" s="252">
        <v>272001</v>
      </c>
      <c r="B113" s="252">
        <v>107</v>
      </c>
      <c r="C113" s="253" t="s">
        <v>160</v>
      </c>
      <c r="D113" s="252"/>
      <c r="E113" s="253" t="s">
        <v>160</v>
      </c>
      <c r="F113" s="253" t="s">
        <v>20</v>
      </c>
      <c r="G113" s="252" t="s">
        <v>12</v>
      </c>
      <c r="H113" s="252"/>
      <c r="I113" s="253"/>
    </row>
    <row r="114" spans="1:9" ht="22.5">
      <c r="A114" s="252">
        <v>311001</v>
      </c>
      <c r="B114" s="252">
        <v>108</v>
      </c>
      <c r="C114" s="253" t="s">
        <v>161</v>
      </c>
      <c r="D114" s="252"/>
      <c r="E114" s="253" t="s">
        <v>161</v>
      </c>
      <c r="F114" s="253" t="s">
        <v>44</v>
      </c>
      <c r="G114" s="252" t="s">
        <v>12</v>
      </c>
      <c r="H114" s="252"/>
      <c r="I114" s="253"/>
    </row>
    <row r="115" spans="1:9" ht="22.5">
      <c r="A115" s="252">
        <v>312001</v>
      </c>
      <c r="B115" s="252">
        <v>109</v>
      </c>
      <c r="C115" s="253" t="s">
        <v>162</v>
      </c>
      <c r="D115" s="252"/>
      <c r="E115" s="253" t="s">
        <v>162</v>
      </c>
      <c r="F115" s="253" t="s">
        <v>44</v>
      </c>
      <c r="G115" s="252" t="s">
        <v>12</v>
      </c>
      <c r="H115" s="252"/>
      <c r="I115" s="253"/>
    </row>
    <row r="116" spans="1:9" ht="22.5">
      <c r="A116" s="252">
        <v>314001</v>
      </c>
      <c r="B116" s="252">
        <v>110</v>
      </c>
      <c r="C116" s="253" t="s">
        <v>163</v>
      </c>
      <c r="D116" s="252"/>
      <c r="E116" s="253" t="s">
        <v>163</v>
      </c>
      <c r="F116" s="253" t="s">
        <v>44</v>
      </c>
      <c r="G116" s="252" t="s">
        <v>12</v>
      </c>
      <c r="H116" s="252"/>
      <c r="I116" s="253"/>
    </row>
    <row r="117" spans="1:9" ht="22.5">
      <c r="A117" s="252">
        <v>371001</v>
      </c>
      <c r="B117" s="252">
        <v>111</v>
      </c>
      <c r="C117" s="253" t="s">
        <v>164</v>
      </c>
      <c r="D117" s="252"/>
      <c r="E117" s="253" t="s">
        <v>164</v>
      </c>
      <c r="F117" s="253" t="s">
        <v>34</v>
      </c>
      <c r="G117" s="252" t="s">
        <v>12</v>
      </c>
      <c r="H117" s="252"/>
      <c r="I117" s="253"/>
    </row>
    <row r="118" spans="1:9" ht="22.5">
      <c r="A118" s="252">
        <v>372001</v>
      </c>
      <c r="B118" s="252">
        <v>112</v>
      </c>
      <c r="C118" s="253" t="s">
        <v>165</v>
      </c>
      <c r="D118" s="252"/>
      <c r="E118" s="253" t="s">
        <v>165</v>
      </c>
      <c r="F118" s="253" t="s">
        <v>34</v>
      </c>
      <c r="G118" s="252" t="s">
        <v>12</v>
      </c>
      <c r="H118" s="252"/>
      <c r="I118" s="253"/>
    </row>
    <row r="119" spans="1:9" ht="22.5">
      <c r="A119" s="252">
        <v>415001</v>
      </c>
      <c r="B119" s="252">
        <v>113</v>
      </c>
      <c r="C119" s="253" t="s">
        <v>166</v>
      </c>
      <c r="D119" s="252"/>
      <c r="E119" s="253" t="s">
        <v>166</v>
      </c>
      <c r="F119" s="253" t="s">
        <v>31</v>
      </c>
      <c r="G119" s="252" t="s">
        <v>12</v>
      </c>
      <c r="H119" s="252"/>
      <c r="I119" s="253"/>
    </row>
    <row r="120" spans="1:9" ht="22.5">
      <c r="A120" s="252">
        <v>426001</v>
      </c>
      <c r="B120" s="252">
        <v>114</v>
      </c>
      <c r="C120" s="253" t="s">
        <v>167</v>
      </c>
      <c r="D120" s="252"/>
      <c r="E120" s="253" t="s">
        <v>167</v>
      </c>
      <c r="F120" s="253" t="s">
        <v>31</v>
      </c>
      <c r="G120" s="252" t="s">
        <v>12</v>
      </c>
      <c r="H120" s="252"/>
      <c r="I120" s="253"/>
    </row>
    <row r="121" spans="1:9" ht="22.5">
      <c r="A121" s="252">
        <v>412001</v>
      </c>
      <c r="B121" s="252">
        <v>115</v>
      </c>
      <c r="C121" s="253" t="s">
        <v>168</v>
      </c>
      <c r="D121" s="252"/>
      <c r="E121" s="253" t="s">
        <v>168</v>
      </c>
      <c r="F121" s="253" t="s">
        <v>31</v>
      </c>
      <c r="G121" s="252" t="s">
        <v>12</v>
      </c>
      <c r="H121" s="252"/>
      <c r="I121" s="253"/>
    </row>
    <row r="122" spans="1:9" ht="22.5">
      <c r="A122" s="252">
        <v>336001</v>
      </c>
      <c r="B122" s="252">
        <v>116</v>
      </c>
      <c r="C122" s="253" t="s">
        <v>169</v>
      </c>
      <c r="D122" s="252"/>
      <c r="E122" s="253" t="s">
        <v>169</v>
      </c>
      <c r="F122" s="253" t="s">
        <v>29</v>
      </c>
      <c r="G122" s="252" t="s">
        <v>12</v>
      </c>
      <c r="H122" s="252"/>
      <c r="I122" s="253"/>
    </row>
    <row r="123" spans="1:9" ht="22.5">
      <c r="A123" s="252">
        <v>474001</v>
      </c>
      <c r="B123" s="252">
        <v>117</v>
      </c>
      <c r="C123" s="253" t="s">
        <v>170</v>
      </c>
      <c r="D123" s="252"/>
      <c r="E123" s="253" t="s">
        <v>170</v>
      </c>
      <c r="F123" s="253" t="s">
        <v>34</v>
      </c>
      <c r="G123" s="252" t="s">
        <v>12</v>
      </c>
      <c r="H123" s="252"/>
      <c r="I123" s="253"/>
    </row>
    <row r="124" spans="1:9" ht="22.5">
      <c r="A124" s="252">
        <v>478001</v>
      </c>
      <c r="B124" s="252">
        <v>118</v>
      </c>
      <c r="C124" s="253" t="s">
        <v>171</v>
      </c>
      <c r="D124" s="252"/>
      <c r="E124" s="253" t="s">
        <v>171</v>
      </c>
      <c r="F124" s="253" t="s">
        <v>34</v>
      </c>
      <c r="G124" s="252" t="s">
        <v>12</v>
      </c>
      <c r="H124" s="252"/>
      <c r="I124" s="253"/>
    </row>
    <row r="125" spans="1:9" ht="22.5">
      <c r="A125" s="252">
        <v>370001</v>
      </c>
      <c r="B125" s="252">
        <v>119</v>
      </c>
      <c r="C125" s="253" t="s">
        <v>172</v>
      </c>
      <c r="D125" s="252"/>
      <c r="E125" s="253" t="s">
        <v>172</v>
      </c>
      <c r="F125" s="253" t="s">
        <v>34</v>
      </c>
      <c r="G125" s="252" t="s">
        <v>12</v>
      </c>
      <c r="H125" s="252"/>
      <c r="I125" s="253"/>
    </row>
    <row r="126" spans="1:9" ht="22.5">
      <c r="A126" s="252">
        <v>270004</v>
      </c>
      <c r="B126" s="252">
        <v>120</v>
      </c>
      <c r="C126" s="253" t="s">
        <v>173</v>
      </c>
      <c r="D126" s="252"/>
      <c r="E126" s="253" t="s">
        <v>173</v>
      </c>
      <c r="F126" s="253" t="s">
        <v>20</v>
      </c>
      <c r="G126" s="252" t="s">
        <v>12</v>
      </c>
      <c r="H126" s="252"/>
      <c r="I126" s="253"/>
    </row>
    <row r="127" spans="1:9" ht="22.5">
      <c r="A127" s="252">
        <v>250005</v>
      </c>
      <c r="B127" s="252">
        <v>121</v>
      </c>
      <c r="C127" s="253" t="s">
        <v>174</v>
      </c>
      <c r="D127" s="252"/>
      <c r="E127" s="253" t="s">
        <v>174</v>
      </c>
      <c r="F127" s="253" t="s">
        <v>20</v>
      </c>
      <c r="G127" s="252" t="s">
        <v>175</v>
      </c>
      <c r="H127" s="252"/>
      <c r="I127" s="253"/>
    </row>
    <row r="128" spans="1:9" ht="22.5">
      <c r="A128" s="252">
        <v>250006</v>
      </c>
      <c r="B128" s="252">
        <v>122</v>
      </c>
      <c r="C128" s="253" t="s">
        <v>176</v>
      </c>
      <c r="D128" s="252"/>
      <c r="E128" s="253" t="s">
        <v>176</v>
      </c>
      <c r="F128" s="253" t="s">
        <v>20</v>
      </c>
      <c r="G128" s="252" t="s">
        <v>175</v>
      </c>
      <c r="H128" s="252"/>
      <c r="I128" s="253"/>
    </row>
    <row r="129" spans="1:9" ht="22.5">
      <c r="A129" s="252">
        <v>250007</v>
      </c>
      <c r="B129" s="252">
        <v>123</v>
      </c>
      <c r="C129" s="253" t="s">
        <v>177</v>
      </c>
      <c r="D129" s="252"/>
      <c r="E129" s="253" t="s">
        <v>177</v>
      </c>
      <c r="F129" s="253" t="s">
        <v>20</v>
      </c>
      <c r="G129" s="252" t="s">
        <v>175</v>
      </c>
      <c r="H129" s="252"/>
      <c r="I129" s="253"/>
    </row>
    <row r="130" spans="1:9" ht="22.5">
      <c r="A130" s="252">
        <v>250008</v>
      </c>
      <c r="B130" s="252">
        <v>124</v>
      </c>
      <c r="C130" s="253" t="s">
        <v>178</v>
      </c>
      <c r="D130" s="252"/>
      <c r="E130" s="253" t="s">
        <v>178</v>
      </c>
      <c r="F130" s="253" t="s">
        <v>20</v>
      </c>
      <c r="G130" s="252" t="s">
        <v>175</v>
      </c>
      <c r="H130" s="252"/>
      <c r="I130" s="253"/>
    </row>
    <row r="131" spans="1:9" ht="22.5">
      <c r="A131" s="252">
        <v>250009</v>
      </c>
      <c r="B131" s="252">
        <v>125</v>
      </c>
      <c r="C131" s="253" t="s">
        <v>179</v>
      </c>
      <c r="D131" s="252"/>
      <c r="E131" s="253" t="s">
        <v>179</v>
      </c>
      <c r="F131" s="253" t="s">
        <v>20</v>
      </c>
      <c r="G131" s="252" t="s">
        <v>175</v>
      </c>
      <c r="H131" s="252"/>
      <c r="I131" s="253"/>
    </row>
    <row r="132" spans="1:9" ht="22.5">
      <c r="A132" s="252">
        <v>250010</v>
      </c>
      <c r="B132" s="252">
        <v>126</v>
      </c>
      <c r="C132" s="253" t="s">
        <v>180</v>
      </c>
      <c r="D132" s="252"/>
      <c r="E132" s="253" t="s">
        <v>180</v>
      </c>
      <c r="F132" s="253" t="s">
        <v>20</v>
      </c>
      <c r="G132" s="252" t="s">
        <v>175</v>
      </c>
      <c r="H132" s="252"/>
      <c r="I132" s="253"/>
    </row>
    <row r="133" spans="1:9" ht="22.5">
      <c r="A133" s="252">
        <v>250011</v>
      </c>
      <c r="B133" s="252">
        <v>127</v>
      </c>
      <c r="C133" s="253" t="s">
        <v>181</v>
      </c>
      <c r="D133" s="252"/>
      <c r="E133" s="253" t="s">
        <v>181</v>
      </c>
      <c r="F133" s="253" t="s">
        <v>20</v>
      </c>
      <c r="G133" s="252" t="s">
        <v>175</v>
      </c>
      <c r="H133" s="252"/>
      <c r="I133" s="253"/>
    </row>
    <row r="134" spans="1:9" ht="22.5">
      <c r="A134" s="252">
        <v>250012</v>
      </c>
      <c r="B134" s="252">
        <v>128</v>
      </c>
      <c r="C134" s="253" t="s">
        <v>182</v>
      </c>
      <c r="D134" s="252"/>
      <c r="E134" s="253" t="s">
        <v>182</v>
      </c>
      <c r="F134" s="253" t="s">
        <v>20</v>
      </c>
      <c r="G134" s="252" t="s">
        <v>175</v>
      </c>
      <c r="H134" s="252"/>
      <c r="I134" s="253"/>
    </row>
    <row r="135" spans="1:9" ht="22.5">
      <c r="A135" s="252">
        <v>250013</v>
      </c>
      <c r="B135" s="252">
        <v>129</v>
      </c>
      <c r="C135" s="253" t="s">
        <v>183</v>
      </c>
      <c r="D135" s="252"/>
      <c r="E135" s="253" t="s">
        <v>183</v>
      </c>
      <c r="F135" s="253" t="s">
        <v>20</v>
      </c>
      <c r="G135" s="252" t="s">
        <v>175</v>
      </c>
      <c r="H135" s="252"/>
      <c r="I135" s="253"/>
    </row>
    <row r="136" spans="1:9" ht="22.5">
      <c r="A136" s="252">
        <v>250014</v>
      </c>
      <c r="B136" s="252">
        <v>130</v>
      </c>
      <c r="C136" s="253" t="s">
        <v>184</v>
      </c>
      <c r="D136" s="252"/>
      <c r="E136" s="253" t="s">
        <v>184</v>
      </c>
      <c r="F136" s="253" t="s">
        <v>20</v>
      </c>
      <c r="G136" s="252" t="s">
        <v>175</v>
      </c>
      <c r="H136" s="252"/>
      <c r="I136" s="253"/>
    </row>
    <row r="137" spans="1:9" ht="22.5">
      <c r="A137" s="252">
        <v>250015</v>
      </c>
      <c r="B137" s="252">
        <v>131</v>
      </c>
      <c r="C137" s="253" t="s">
        <v>185</v>
      </c>
      <c r="D137" s="252"/>
      <c r="E137" s="253" t="s">
        <v>185</v>
      </c>
      <c r="F137" s="253" t="s">
        <v>20</v>
      </c>
      <c r="G137" s="252" t="s">
        <v>175</v>
      </c>
      <c r="H137" s="252"/>
      <c r="I137" s="253"/>
    </row>
    <row r="138" spans="1:9" ht="22.5">
      <c r="A138" s="252">
        <v>250016</v>
      </c>
      <c r="B138" s="252">
        <v>132</v>
      </c>
      <c r="C138" s="253" t="s">
        <v>186</v>
      </c>
      <c r="D138" s="252"/>
      <c r="E138" s="253" t="s">
        <v>186</v>
      </c>
      <c r="F138" s="253" t="s">
        <v>20</v>
      </c>
      <c r="G138" s="252" t="s">
        <v>175</v>
      </c>
      <c r="H138" s="252"/>
      <c r="I138" s="253"/>
    </row>
    <row r="139" spans="1:9" ht="22.5">
      <c r="A139" s="252">
        <v>250017</v>
      </c>
      <c r="B139" s="252">
        <v>133</v>
      </c>
      <c r="C139" s="253" t="s">
        <v>187</v>
      </c>
      <c r="D139" s="252"/>
      <c r="E139" s="253" t="s">
        <v>187</v>
      </c>
      <c r="F139" s="253" t="s">
        <v>20</v>
      </c>
      <c r="G139" s="252" t="s">
        <v>175</v>
      </c>
      <c r="H139" s="252"/>
      <c r="I139" s="253"/>
    </row>
    <row r="140" spans="1:9" ht="22.5">
      <c r="A140" s="252">
        <v>250018</v>
      </c>
      <c r="B140" s="252">
        <v>134</v>
      </c>
      <c r="C140" s="253" t="s">
        <v>188</v>
      </c>
      <c r="D140" s="252"/>
      <c r="E140" s="253" t="s">
        <v>188</v>
      </c>
      <c r="F140" s="253" t="s">
        <v>20</v>
      </c>
      <c r="G140" s="252" t="s">
        <v>175</v>
      </c>
      <c r="H140" s="252"/>
      <c r="I140" s="253"/>
    </row>
    <row r="141" spans="1:9" ht="22.5">
      <c r="A141" s="252">
        <v>250019</v>
      </c>
      <c r="B141" s="252">
        <v>135</v>
      </c>
      <c r="C141" s="253" t="s">
        <v>189</v>
      </c>
      <c r="D141" s="252"/>
      <c r="E141" s="253" t="s">
        <v>189</v>
      </c>
      <c r="F141" s="253" t="s">
        <v>20</v>
      </c>
      <c r="G141" s="252" t="s">
        <v>175</v>
      </c>
      <c r="H141" s="252"/>
      <c r="I141" s="253"/>
    </row>
    <row r="142" spans="1:9" ht="22.5">
      <c r="A142" s="252">
        <v>250021</v>
      </c>
      <c r="B142" s="252">
        <v>136</v>
      </c>
      <c r="C142" s="253" t="s">
        <v>190</v>
      </c>
      <c r="D142" s="252"/>
      <c r="E142" s="253" t="s">
        <v>190</v>
      </c>
      <c r="F142" s="253" t="s">
        <v>20</v>
      </c>
      <c r="G142" s="252" t="s">
        <v>175</v>
      </c>
      <c r="H142" s="252"/>
      <c r="I142" s="253"/>
    </row>
    <row r="143" spans="1:9" ht="22.5">
      <c r="A143" s="252">
        <v>250048</v>
      </c>
      <c r="B143" s="252">
        <v>137</v>
      </c>
      <c r="C143" s="253" t="s">
        <v>191</v>
      </c>
      <c r="D143" s="252"/>
      <c r="E143" s="253" t="s">
        <v>191</v>
      </c>
      <c r="F143" s="253" t="s">
        <v>20</v>
      </c>
      <c r="G143" s="252" t="s">
        <v>175</v>
      </c>
      <c r="H143" s="252"/>
      <c r="I143" s="253"/>
    </row>
    <row r="144" spans="1:9" ht="22.5">
      <c r="A144" s="252">
        <v>250050</v>
      </c>
      <c r="B144" s="252">
        <v>138</v>
      </c>
      <c r="C144" s="253" t="s">
        <v>192</v>
      </c>
      <c r="D144" s="252"/>
      <c r="E144" s="253" t="s">
        <v>192</v>
      </c>
      <c r="F144" s="253" t="s">
        <v>20</v>
      </c>
      <c r="G144" s="252" t="s">
        <v>175</v>
      </c>
      <c r="H144" s="252"/>
      <c r="I144" s="253"/>
    </row>
    <row r="145" spans="1:9" ht="22.5">
      <c r="A145" s="252">
        <v>250051</v>
      </c>
      <c r="B145" s="252">
        <v>139</v>
      </c>
      <c r="C145" s="253" t="s">
        <v>193</v>
      </c>
      <c r="D145" s="252"/>
      <c r="E145" s="253" t="s">
        <v>193</v>
      </c>
      <c r="F145" s="253" t="s">
        <v>20</v>
      </c>
      <c r="G145" s="252" t="s">
        <v>175</v>
      </c>
      <c r="H145" s="252"/>
      <c r="I145" s="253"/>
    </row>
    <row r="146" spans="1:9" ht="22.5">
      <c r="A146" s="252">
        <v>250053</v>
      </c>
      <c r="B146" s="252">
        <v>140</v>
      </c>
      <c r="C146" s="253" t="s">
        <v>194</v>
      </c>
      <c r="D146" s="252"/>
      <c r="E146" s="253" t="s">
        <v>194</v>
      </c>
      <c r="F146" s="253" t="s">
        <v>20</v>
      </c>
      <c r="G146" s="252" t="s">
        <v>175</v>
      </c>
      <c r="H146" s="252"/>
      <c r="I146" s="253"/>
    </row>
    <row r="147" spans="1:9" ht="22.5">
      <c r="A147" s="252">
        <v>250054</v>
      </c>
      <c r="B147" s="252">
        <v>141</v>
      </c>
      <c r="C147" s="253" t="s">
        <v>195</v>
      </c>
      <c r="D147" s="252"/>
      <c r="E147" s="253" t="s">
        <v>195</v>
      </c>
      <c r="F147" s="253" t="s">
        <v>20</v>
      </c>
      <c r="G147" s="252" t="s">
        <v>175</v>
      </c>
      <c r="H147" s="252"/>
      <c r="I147" s="253"/>
    </row>
    <row r="148" spans="1:9" ht="22.5">
      <c r="A148" s="252">
        <v>250055</v>
      </c>
      <c r="B148" s="252">
        <v>142</v>
      </c>
      <c r="C148" s="253" t="s">
        <v>196</v>
      </c>
      <c r="D148" s="252"/>
      <c r="E148" s="253" t="s">
        <v>196</v>
      </c>
      <c r="F148" s="253" t="s">
        <v>20</v>
      </c>
      <c r="G148" s="252" t="s">
        <v>175</v>
      </c>
      <c r="H148" s="252"/>
      <c r="I148" s="253"/>
    </row>
    <row r="149" spans="1:9" ht="22.5">
      <c r="A149" s="252">
        <v>250057</v>
      </c>
      <c r="B149" s="252">
        <v>143</v>
      </c>
      <c r="C149" s="253" t="s">
        <v>197</v>
      </c>
      <c r="D149" s="252"/>
      <c r="E149" s="253" t="s">
        <v>197</v>
      </c>
      <c r="F149" s="253" t="s">
        <v>20</v>
      </c>
      <c r="G149" s="252" t="s">
        <v>175</v>
      </c>
      <c r="H149" s="252"/>
      <c r="I149" s="253"/>
    </row>
    <row r="150" spans="1:9" ht="22.5">
      <c r="A150" s="252">
        <v>250058</v>
      </c>
      <c r="B150" s="252">
        <v>144</v>
      </c>
      <c r="C150" s="253" t="s">
        <v>198</v>
      </c>
      <c r="D150" s="252"/>
      <c r="E150" s="253" t="s">
        <v>198</v>
      </c>
      <c r="F150" s="253" t="s">
        <v>20</v>
      </c>
      <c r="G150" s="252" t="s">
        <v>175</v>
      </c>
      <c r="H150" s="252"/>
      <c r="I150" s="253"/>
    </row>
    <row r="151" spans="1:9" ht="22.5">
      <c r="A151" s="252">
        <v>361001</v>
      </c>
      <c r="B151" s="252">
        <v>145</v>
      </c>
      <c r="C151" s="253" t="s">
        <v>199</v>
      </c>
      <c r="D151" s="252"/>
      <c r="E151" s="253" t="s">
        <v>199</v>
      </c>
      <c r="F151" s="253" t="s">
        <v>34</v>
      </c>
      <c r="G151" s="252" t="s">
        <v>12</v>
      </c>
      <c r="H151" s="252"/>
      <c r="I151" s="253"/>
    </row>
    <row r="152" spans="1:9" ht="22.5">
      <c r="A152" s="252">
        <v>362001</v>
      </c>
      <c r="B152" s="252">
        <v>146</v>
      </c>
      <c r="C152" s="253" t="s">
        <v>200</v>
      </c>
      <c r="D152" s="252"/>
      <c r="E152" s="253" t="s">
        <v>200</v>
      </c>
      <c r="F152" s="253" t="s">
        <v>34</v>
      </c>
      <c r="G152" s="252" t="s">
        <v>12</v>
      </c>
      <c r="H152" s="252"/>
      <c r="I152" s="253"/>
    </row>
    <row r="153" spans="1:9" ht="22.5">
      <c r="A153" s="252">
        <v>373001</v>
      </c>
      <c r="B153" s="252">
        <v>147</v>
      </c>
      <c r="C153" s="253" t="s">
        <v>201</v>
      </c>
      <c r="D153" s="252"/>
      <c r="E153" s="253" t="s">
        <v>201</v>
      </c>
      <c r="F153" s="253" t="s">
        <v>34</v>
      </c>
      <c r="G153" s="252" t="s">
        <v>12</v>
      </c>
      <c r="H153" s="252"/>
      <c r="I153" s="253"/>
    </row>
    <row r="154" spans="1:9" ht="22.5">
      <c r="A154" s="252">
        <v>470001</v>
      </c>
      <c r="B154" s="252">
        <v>148</v>
      </c>
      <c r="C154" s="253" t="s">
        <v>202</v>
      </c>
      <c r="D154" s="252"/>
      <c r="E154" s="253" t="s">
        <v>202</v>
      </c>
      <c r="F154" s="253" t="s">
        <v>34</v>
      </c>
      <c r="G154" s="252" t="s">
        <v>12</v>
      </c>
      <c r="H154" s="252"/>
      <c r="I154" s="253"/>
    </row>
    <row r="155" spans="1:9" ht="22.5">
      <c r="A155" s="252">
        <v>471001</v>
      </c>
      <c r="B155" s="252">
        <v>149</v>
      </c>
      <c r="C155" s="253" t="s">
        <v>203</v>
      </c>
      <c r="D155" s="252"/>
      <c r="E155" s="253" t="s">
        <v>203</v>
      </c>
      <c r="F155" s="253" t="s">
        <v>34</v>
      </c>
      <c r="G155" s="252" t="s">
        <v>12</v>
      </c>
      <c r="H155" s="252"/>
      <c r="I155" s="253"/>
    </row>
    <row r="156" spans="1:9" ht="22.5">
      <c r="A156" s="252">
        <v>363001</v>
      </c>
      <c r="B156" s="252">
        <v>150</v>
      </c>
      <c r="C156" s="253" t="s">
        <v>204</v>
      </c>
      <c r="D156" s="252"/>
      <c r="E156" s="253" t="s">
        <v>204</v>
      </c>
      <c r="F156" s="253" t="s">
        <v>34</v>
      </c>
      <c r="G156" s="252" t="s">
        <v>12</v>
      </c>
      <c r="H156" s="252"/>
      <c r="I156" s="253"/>
    </row>
    <row r="157" spans="1:9" ht="22.5">
      <c r="A157" s="252">
        <v>450001</v>
      </c>
      <c r="B157" s="252">
        <v>151</v>
      </c>
      <c r="C157" s="253" t="s">
        <v>205</v>
      </c>
      <c r="D157" s="252"/>
      <c r="E157" s="253" t="s">
        <v>205</v>
      </c>
      <c r="F157" s="253" t="s">
        <v>20</v>
      </c>
      <c r="G157" s="252" t="s">
        <v>12</v>
      </c>
      <c r="H157" s="252"/>
      <c r="I157" s="253"/>
    </row>
    <row r="158" spans="1:9" ht="22.5">
      <c r="A158" s="252">
        <v>454001</v>
      </c>
      <c r="B158" s="252">
        <v>152</v>
      </c>
      <c r="C158" s="253" t="s">
        <v>206</v>
      </c>
      <c r="D158" s="252"/>
      <c r="E158" s="253" t="s">
        <v>206</v>
      </c>
      <c r="F158" s="253" t="s">
        <v>34</v>
      </c>
      <c r="G158" s="252" t="s">
        <v>12</v>
      </c>
      <c r="H158" s="252"/>
      <c r="I158" s="253"/>
    </row>
    <row r="159" spans="1:9" ht="22.5">
      <c r="A159" s="252">
        <v>455001</v>
      </c>
      <c r="B159" s="252">
        <v>153</v>
      </c>
      <c r="C159" s="253" t="s">
        <v>207</v>
      </c>
      <c r="D159" s="252"/>
      <c r="E159" s="253" t="s">
        <v>207</v>
      </c>
      <c r="F159" s="253" t="s">
        <v>34</v>
      </c>
      <c r="G159" s="252" t="s">
        <v>12</v>
      </c>
      <c r="H159" s="252"/>
      <c r="I159" s="253"/>
    </row>
    <row r="160" spans="1:9" ht="22.5">
      <c r="A160" s="252">
        <v>457001</v>
      </c>
      <c r="B160" s="252">
        <v>154</v>
      </c>
      <c r="C160" s="253" t="s">
        <v>208</v>
      </c>
      <c r="D160" s="252"/>
      <c r="E160" s="253" t="s">
        <v>208</v>
      </c>
      <c r="F160" s="253" t="s">
        <v>34</v>
      </c>
      <c r="G160" s="252" t="s">
        <v>12</v>
      </c>
      <c r="H160" s="252"/>
      <c r="I160" s="253"/>
    </row>
    <row r="161" spans="1:9" ht="22.5">
      <c r="A161" s="252">
        <v>459001</v>
      </c>
      <c r="B161" s="252">
        <v>155</v>
      </c>
      <c r="C161" s="253" t="s">
        <v>209</v>
      </c>
      <c r="D161" s="252"/>
      <c r="E161" s="253" t="s">
        <v>209</v>
      </c>
      <c r="F161" s="253" t="s">
        <v>34</v>
      </c>
      <c r="G161" s="252" t="s">
        <v>12</v>
      </c>
      <c r="H161" s="252"/>
      <c r="I161" s="253"/>
    </row>
    <row r="162" spans="1:9" ht="22.5">
      <c r="A162" s="252">
        <v>461001</v>
      </c>
      <c r="B162" s="252">
        <v>156</v>
      </c>
      <c r="C162" s="253" t="s">
        <v>210</v>
      </c>
      <c r="D162" s="252"/>
      <c r="E162" s="253" t="s">
        <v>210</v>
      </c>
      <c r="F162" s="253" t="s">
        <v>34</v>
      </c>
      <c r="G162" s="252" t="s">
        <v>12</v>
      </c>
      <c r="H162" s="252"/>
      <c r="I162" s="253"/>
    </row>
    <row r="163" spans="1:9" ht="22.5">
      <c r="A163" s="252">
        <v>463001</v>
      </c>
      <c r="B163" s="252">
        <v>157</v>
      </c>
      <c r="C163" s="253" t="s">
        <v>211</v>
      </c>
      <c r="D163" s="252"/>
      <c r="E163" s="253" t="s">
        <v>211</v>
      </c>
      <c r="F163" s="253" t="s">
        <v>34</v>
      </c>
      <c r="G163" s="252" t="s">
        <v>12</v>
      </c>
      <c r="H163" s="252"/>
      <c r="I163" s="253"/>
    </row>
    <row r="164" spans="1:9" ht="22.5">
      <c r="A164" s="252">
        <v>465001</v>
      </c>
      <c r="B164" s="252">
        <v>158</v>
      </c>
      <c r="C164" s="253" t="s">
        <v>212</v>
      </c>
      <c r="D164" s="252"/>
      <c r="E164" s="253" t="s">
        <v>212</v>
      </c>
      <c r="F164" s="253" t="s">
        <v>34</v>
      </c>
      <c r="G164" s="252" t="s">
        <v>12</v>
      </c>
      <c r="H164" s="252"/>
      <c r="I164" s="253"/>
    </row>
    <row r="165" spans="1:9" ht="22.5">
      <c r="A165" s="252">
        <v>466001</v>
      </c>
      <c r="B165" s="252">
        <v>159</v>
      </c>
      <c r="C165" s="253" t="s">
        <v>213</v>
      </c>
      <c r="D165" s="252"/>
      <c r="E165" s="253" t="s">
        <v>213</v>
      </c>
      <c r="F165" s="253" t="s">
        <v>34</v>
      </c>
      <c r="G165" s="252" t="s">
        <v>12</v>
      </c>
      <c r="H165" s="252"/>
      <c r="I165" s="253"/>
    </row>
    <row r="166" spans="1:9" ht="22.5">
      <c r="A166" s="252">
        <v>467001</v>
      </c>
      <c r="B166" s="252">
        <v>160</v>
      </c>
      <c r="C166" s="253" t="s">
        <v>214</v>
      </c>
      <c r="D166" s="252"/>
      <c r="E166" s="253" t="s">
        <v>214</v>
      </c>
      <c r="F166" s="253" t="s">
        <v>34</v>
      </c>
      <c r="G166" s="252" t="s">
        <v>12</v>
      </c>
      <c r="H166" s="252"/>
      <c r="I166" s="253"/>
    </row>
    <row r="167" spans="1:9" ht="22.5">
      <c r="A167" s="252">
        <v>469001</v>
      </c>
      <c r="B167" s="252">
        <v>161</v>
      </c>
      <c r="C167" s="253" t="s">
        <v>215</v>
      </c>
      <c r="D167" s="252"/>
      <c r="E167" s="253" t="s">
        <v>215</v>
      </c>
      <c r="F167" s="253" t="s">
        <v>34</v>
      </c>
      <c r="G167" s="252" t="s">
        <v>12</v>
      </c>
      <c r="H167" s="252"/>
      <c r="I167" s="253"/>
    </row>
    <row r="168" spans="1:9" ht="22.5">
      <c r="A168" s="252">
        <v>250059</v>
      </c>
      <c r="B168" s="252">
        <v>162</v>
      </c>
      <c r="C168" s="253" t="s">
        <v>216</v>
      </c>
      <c r="D168" s="252"/>
      <c r="E168" s="253" t="s">
        <v>216</v>
      </c>
      <c r="F168" s="253" t="s">
        <v>20</v>
      </c>
      <c r="G168" s="252" t="s">
        <v>175</v>
      </c>
      <c r="H168" s="252"/>
      <c r="I168" s="253"/>
    </row>
    <row r="169" spans="1:9" ht="22.5">
      <c r="A169" s="252">
        <v>601001</v>
      </c>
      <c r="B169" s="252">
        <v>163</v>
      </c>
      <c r="C169" s="253" t="s">
        <v>217</v>
      </c>
      <c r="D169" s="252"/>
      <c r="E169" s="253" t="s">
        <v>217</v>
      </c>
      <c r="F169" s="253" t="s">
        <v>11</v>
      </c>
      <c r="G169" s="252" t="s">
        <v>12</v>
      </c>
      <c r="H169" s="252"/>
      <c r="I169" s="253"/>
    </row>
    <row r="170" spans="1:9" ht="22.5">
      <c r="A170" s="252">
        <v>602001</v>
      </c>
      <c r="B170" s="252">
        <v>164</v>
      </c>
      <c r="C170" s="253" t="s">
        <v>218</v>
      </c>
      <c r="D170" s="252"/>
      <c r="E170" s="253" t="s">
        <v>218</v>
      </c>
      <c r="F170" s="253" t="s">
        <v>11</v>
      </c>
      <c r="G170" s="252" t="s">
        <v>12</v>
      </c>
      <c r="H170" s="252"/>
      <c r="I170" s="253"/>
    </row>
    <row r="171" spans="1:9" ht="22.5">
      <c r="A171" s="252">
        <v>603001</v>
      </c>
      <c r="B171" s="252">
        <v>165</v>
      </c>
      <c r="C171" s="253" t="s">
        <v>219</v>
      </c>
      <c r="D171" s="252"/>
      <c r="E171" s="253" t="s">
        <v>219</v>
      </c>
      <c r="F171" s="253" t="s">
        <v>11</v>
      </c>
      <c r="G171" s="252" t="s">
        <v>12</v>
      </c>
      <c r="H171" s="252"/>
      <c r="I171" s="253"/>
    </row>
    <row r="172" spans="1:9" ht="22.5">
      <c r="A172" s="252">
        <v>604001</v>
      </c>
      <c r="B172" s="252">
        <v>166</v>
      </c>
      <c r="C172" s="253" t="s">
        <v>220</v>
      </c>
      <c r="D172" s="252"/>
      <c r="E172" s="253" t="s">
        <v>220</v>
      </c>
      <c r="F172" s="253" t="s">
        <v>11</v>
      </c>
      <c r="G172" s="252" t="s">
        <v>12</v>
      </c>
      <c r="H172" s="252"/>
      <c r="I172" s="253"/>
    </row>
    <row r="173" spans="1:9" ht="22.5">
      <c r="A173" s="252">
        <v>605001</v>
      </c>
      <c r="B173" s="252">
        <v>167</v>
      </c>
      <c r="C173" s="253" t="s">
        <v>221</v>
      </c>
      <c r="D173" s="252"/>
      <c r="E173" s="253" t="s">
        <v>221</v>
      </c>
      <c r="F173" s="253" t="s">
        <v>11</v>
      </c>
      <c r="G173" s="252" t="s">
        <v>12</v>
      </c>
      <c r="H173" s="252"/>
      <c r="I173" s="253"/>
    </row>
    <row r="174" spans="1:9" ht="22.5">
      <c r="A174" s="252">
        <v>606001</v>
      </c>
      <c r="B174" s="252">
        <v>168</v>
      </c>
      <c r="C174" s="253" t="s">
        <v>222</v>
      </c>
      <c r="D174" s="252"/>
      <c r="E174" s="253" t="s">
        <v>222</v>
      </c>
      <c r="F174" s="253" t="s">
        <v>11</v>
      </c>
      <c r="G174" s="252" t="s">
        <v>12</v>
      </c>
      <c r="H174" s="252"/>
      <c r="I174" s="253"/>
    </row>
    <row r="175" spans="1:9" ht="22.5">
      <c r="A175" s="252">
        <v>607001</v>
      </c>
      <c r="B175" s="252">
        <v>169</v>
      </c>
      <c r="C175" s="253" t="s">
        <v>223</v>
      </c>
      <c r="D175" s="252"/>
      <c r="E175" s="253" t="s">
        <v>223</v>
      </c>
      <c r="F175" s="253" t="s">
        <v>11</v>
      </c>
      <c r="G175" s="252" t="s">
        <v>12</v>
      </c>
      <c r="H175" s="252"/>
      <c r="I175" s="253"/>
    </row>
    <row r="176" spans="1:9" ht="22.5">
      <c r="A176" s="252">
        <v>608001</v>
      </c>
      <c r="B176" s="252">
        <v>170</v>
      </c>
      <c r="C176" s="253" t="s">
        <v>224</v>
      </c>
      <c r="D176" s="252"/>
      <c r="E176" s="253" t="s">
        <v>224</v>
      </c>
      <c r="F176" s="253" t="s">
        <v>11</v>
      </c>
      <c r="G176" s="252" t="s">
        <v>12</v>
      </c>
      <c r="H176" s="252"/>
      <c r="I176" s="253"/>
    </row>
    <row r="177" spans="1:9" ht="22.5">
      <c r="A177" s="252">
        <v>609001</v>
      </c>
      <c r="B177" s="252">
        <v>171</v>
      </c>
      <c r="C177" s="253" t="s">
        <v>225</v>
      </c>
      <c r="D177" s="252"/>
      <c r="E177" s="253" t="s">
        <v>225</v>
      </c>
      <c r="F177" s="253" t="s">
        <v>11</v>
      </c>
      <c r="G177" s="252" t="s">
        <v>12</v>
      </c>
      <c r="H177" s="252"/>
      <c r="I177" s="253"/>
    </row>
    <row r="178" spans="1:9" ht="22.5">
      <c r="A178" s="252">
        <v>610001</v>
      </c>
      <c r="B178" s="252">
        <v>172</v>
      </c>
      <c r="C178" s="253" t="s">
        <v>226</v>
      </c>
      <c r="D178" s="252"/>
      <c r="E178" s="253" t="s">
        <v>226</v>
      </c>
      <c r="F178" s="253" t="s">
        <v>11</v>
      </c>
      <c r="G178" s="252" t="s">
        <v>12</v>
      </c>
      <c r="H178" s="252"/>
      <c r="I178" s="253"/>
    </row>
    <row r="179" spans="1:9" ht="22.5">
      <c r="A179" s="252">
        <v>611001</v>
      </c>
      <c r="B179" s="252">
        <v>173</v>
      </c>
      <c r="C179" s="253" t="s">
        <v>227</v>
      </c>
      <c r="D179" s="252"/>
      <c r="E179" s="253" t="s">
        <v>227</v>
      </c>
      <c r="F179" s="253" t="s">
        <v>11</v>
      </c>
      <c r="G179" s="252" t="s">
        <v>12</v>
      </c>
      <c r="H179" s="252"/>
      <c r="I179" s="253"/>
    </row>
    <row r="180" spans="1:9" ht="22.5">
      <c r="A180" s="252">
        <v>612001</v>
      </c>
      <c r="B180" s="252">
        <v>174</v>
      </c>
      <c r="C180" s="253" t="s">
        <v>228</v>
      </c>
      <c r="D180" s="252"/>
      <c r="E180" s="253" t="s">
        <v>228</v>
      </c>
      <c r="F180" s="253" t="s">
        <v>11</v>
      </c>
      <c r="G180" s="252" t="s">
        <v>12</v>
      </c>
      <c r="H180" s="252"/>
      <c r="I180" s="253"/>
    </row>
    <row r="181" spans="1:9" ht="22.5">
      <c r="A181" s="252">
        <v>613001</v>
      </c>
      <c r="B181" s="252">
        <v>175</v>
      </c>
      <c r="C181" s="253" t="s">
        <v>229</v>
      </c>
      <c r="D181" s="252"/>
      <c r="E181" s="253" t="s">
        <v>229</v>
      </c>
      <c r="F181" s="253" t="s">
        <v>11</v>
      </c>
      <c r="G181" s="252" t="s">
        <v>12</v>
      </c>
      <c r="H181" s="252"/>
      <c r="I181" s="253"/>
    </row>
    <row r="182" spans="1:9" ht="22.5">
      <c r="A182" s="252">
        <v>614001</v>
      </c>
      <c r="B182" s="252">
        <v>176</v>
      </c>
      <c r="C182" s="253" t="s">
        <v>230</v>
      </c>
      <c r="D182" s="252"/>
      <c r="E182" s="253" t="s">
        <v>230</v>
      </c>
      <c r="F182" s="253" t="s">
        <v>11</v>
      </c>
      <c r="G182" s="252" t="s">
        <v>12</v>
      </c>
      <c r="H182" s="252"/>
      <c r="I182" s="253"/>
    </row>
    <row r="183" spans="1:9" ht="22.5">
      <c r="A183" s="252">
        <v>615001</v>
      </c>
      <c r="B183" s="252">
        <v>177</v>
      </c>
      <c r="C183" s="253" t="s">
        <v>231</v>
      </c>
      <c r="D183" s="252"/>
      <c r="E183" s="253" t="s">
        <v>231</v>
      </c>
      <c r="F183" s="253" t="s">
        <v>11</v>
      </c>
      <c r="G183" s="252" t="s">
        <v>12</v>
      </c>
      <c r="H183" s="252"/>
      <c r="I183" s="253"/>
    </row>
    <row r="184" spans="1:9" ht="22.5">
      <c r="A184" s="252">
        <v>616001</v>
      </c>
      <c r="B184" s="252">
        <v>178</v>
      </c>
      <c r="C184" s="253" t="s">
        <v>232</v>
      </c>
      <c r="D184" s="252"/>
      <c r="E184" s="253" t="s">
        <v>232</v>
      </c>
      <c r="F184" s="253" t="s">
        <v>11</v>
      </c>
      <c r="G184" s="252" t="s">
        <v>12</v>
      </c>
      <c r="H184" s="252"/>
      <c r="I184" s="253"/>
    </row>
    <row r="185" spans="1:9" ht="22.5">
      <c r="A185" s="252">
        <v>617001</v>
      </c>
      <c r="B185" s="252">
        <v>179</v>
      </c>
      <c r="C185" s="253" t="s">
        <v>233</v>
      </c>
      <c r="D185" s="252"/>
      <c r="E185" s="253" t="s">
        <v>233</v>
      </c>
      <c r="F185" s="253" t="s">
        <v>11</v>
      </c>
      <c r="G185" s="252" t="s">
        <v>12</v>
      </c>
      <c r="H185" s="252"/>
      <c r="I185" s="253"/>
    </row>
    <row r="186" spans="1:9" ht="22.5">
      <c r="A186" s="252">
        <v>618001</v>
      </c>
      <c r="B186" s="252">
        <v>180</v>
      </c>
      <c r="C186" s="253" t="s">
        <v>234</v>
      </c>
      <c r="D186" s="252"/>
      <c r="E186" s="253" t="s">
        <v>234</v>
      </c>
      <c r="F186" s="253" t="s">
        <v>11</v>
      </c>
      <c r="G186" s="252" t="s">
        <v>12</v>
      </c>
      <c r="H186" s="252"/>
      <c r="I186" s="253"/>
    </row>
    <row r="187" spans="1:9" ht="22.5">
      <c r="A187" s="252">
        <v>619001</v>
      </c>
      <c r="B187" s="252">
        <v>181</v>
      </c>
      <c r="C187" s="253" t="s">
        <v>235</v>
      </c>
      <c r="D187" s="252"/>
      <c r="E187" s="253" t="s">
        <v>235</v>
      </c>
      <c r="F187" s="253" t="s">
        <v>11</v>
      </c>
      <c r="G187" s="252" t="s">
        <v>12</v>
      </c>
      <c r="H187" s="252"/>
      <c r="I187" s="253"/>
    </row>
    <row r="188" spans="1:9" ht="22.5">
      <c r="A188" s="252">
        <v>620001</v>
      </c>
      <c r="B188" s="252">
        <v>182</v>
      </c>
      <c r="C188" s="253" t="s">
        <v>236</v>
      </c>
      <c r="D188" s="252"/>
      <c r="E188" s="253" t="s">
        <v>236</v>
      </c>
      <c r="F188" s="253" t="s">
        <v>11</v>
      </c>
      <c r="G188" s="252" t="s">
        <v>12</v>
      </c>
      <c r="H188" s="252"/>
      <c r="I188" s="253"/>
    </row>
    <row r="189" spans="1:9" ht="22.5">
      <c r="A189" s="252">
        <v>621001</v>
      </c>
      <c r="B189" s="252">
        <v>183</v>
      </c>
      <c r="C189" s="253" t="s">
        <v>237</v>
      </c>
      <c r="D189" s="252"/>
      <c r="E189" s="253" t="s">
        <v>237</v>
      </c>
      <c r="F189" s="253" t="s">
        <v>11</v>
      </c>
      <c r="G189" s="252" t="s">
        <v>12</v>
      </c>
      <c r="H189" s="252"/>
      <c r="I189" s="253"/>
    </row>
    <row r="190" spans="1:9" ht="22.5">
      <c r="A190" s="252">
        <v>622001</v>
      </c>
      <c r="B190" s="252">
        <v>184</v>
      </c>
      <c r="C190" s="253" t="s">
        <v>238</v>
      </c>
      <c r="D190" s="252"/>
      <c r="E190" s="253" t="s">
        <v>238</v>
      </c>
      <c r="F190" s="253" t="s">
        <v>11</v>
      </c>
      <c r="G190" s="252" t="s">
        <v>12</v>
      </c>
      <c r="H190" s="252"/>
      <c r="I190" s="253"/>
    </row>
    <row r="191" spans="1:9" ht="22.5">
      <c r="A191" s="252">
        <v>623001</v>
      </c>
      <c r="B191" s="252">
        <v>185</v>
      </c>
      <c r="C191" s="253" t="s">
        <v>239</v>
      </c>
      <c r="D191" s="252"/>
      <c r="E191" s="253" t="s">
        <v>239</v>
      </c>
      <c r="F191" s="253" t="s">
        <v>11</v>
      </c>
      <c r="G191" s="252" t="s">
        <v>12</v>
      </c>
      <c r="H191" s="252"/>
      <c r="I191" s="253"/>
    </row>
    <row r="192" spans="1:9" ht="22.5">
      <c r="A192" s="252">
        <v>624001</v>
      </c>
      <c r="B192" s="252">
        <v>186</v>
      </c>
      <c r="C192" s="253" t="s">
        <v>240</v>
      </c>
      <c r="D192" s="252"/>
      <c r="E192" s="253" t="s">
        <v>240</v>
      </c>
      <c r="F192" s="253" t="s">
        <v>11</v>
      </c>
      <c r="G192" s="252" t="s">
        <v>12</v>
      </c>
      <c r="H192" s="252"/>
      <c r="I192" s="253"/>
    </row>
    <row r="193" spans="1:9" ht="22.5">
      <c r="A193" s="252">
        <v>625001</v>
      </c>
      <c r="B193" s="252">
        <v>187</v>
      </c>
      <c r="C193" s="253" t="s">
        <v>241</v>
      </c>
      <c r="D193" s="252"/>
      <c r="E193" s="253" t="s">
        <v>241</v>
      </c>
      <c r="F193" s="253" t="s">
        <v>11</v>
      </c>
      <c r="G193" s="252" t="s">
        <v>12</v>
      </c>
      <c r="H193" s="252"/>
      <c r="I193" s="253"/>
    </row>
    <row r="194" spans="1:9" ht="22.5">
      <c r="A194" s="252">
        <v>626001</v>
      </c>
      <c r="B194" s="252">
        <v>188</v>
      </c>
      <c r="C194" s="253" t="s">
        <v>242</v>
      </c>
      <c r="D194" s="252"/>
      <c r="E194" s="253" t="s">
        <v>242</v>
      </c>
      <c r="F194" s="253" t="s">
        <v>11</v>
      </c>
      <c r="G194" s="252" t="s">
        <v>12</v>
      </c>
      <c r="H194" s="252"/>
      <c r="I194" s="253"/>
    </row>
    <row r="195" spans="1:9" ht="22.5">
      <c r="A195" s="252">
        <v>627001</v>
      </c>
      <c r="B195" s="252">
        <v>189</v>
      </c>
      <c r="C195" s="253" t="s">
        <v>243</v>
      </c>
      <c r="D195" s="252"/>
      <c r="E195" s="253" t="s">
        <v>243</v>
      </c>
      <c r="F195" s="253" t="s">
        <v>11</v>
      </c>
      <c r="G195" s="252" t="s">
        <v>12</v>
      </c>
      <c r="H195" s="252"/>
      <c r="I195" s="253"/>
    </row>
    <row r="196" spans="1:9" ht="22.5">
      <c r="A196" s="252">
        <v>628001</v>
      </c>
      <c r="B196" s="252">
        <v>190</v>
      </c>
      <c r="C196" s="253" t="s">
        <v>244</v>
      </c>
      <c r="D196" s="252"/>
      <c r="E196" s="253" t="s">
        <v>244</v>
      </c>
      <c r="F196" s="253" t="s">
        <v>11</v>
      </c>
      <c r="G196" s="252" t="s">
        <v>12</v>
      </c>
      <c r="H196" s="252"/>
      <c r="I196" s="253"/>
    </row>
    <row r="197" spans="1:9" ht="22.5">
      <c r="A197" s="252">
        <v>629001</v>
      </c>
      <c r="B197" s="252">
        <v>191</v>
      </c>
      <c r="C197" s="253" t="s">
        <v>245</v>
      </c>
      <c r="D197" s="252"/>
      <c r="E197" s="253" t="s">
        <v>245</v>
      </c>
      <c r="F197" s="253" t="s">
        <v>11</v>
      </c>
      <c r="G197" s="252" t="s">
        <v>12</v>
      </c>
      <c r="H197" s="252"/>
      <c r="I197" s="253"/>
    </row>
    <row r="198" spans="1:9" ht="22.5">
      <c r="A198" s="252">
        <v>630001</v>
      </c>
      <c r="B198" s="252">
        <v>192</v>
      </c>
      <c r="C198" s="253" t="s">
        <v>246</v>
      </c>
      <c r="D198" s="252"/>
      <c r="E198" s="253" t="s">
        <v>246</v>
      </c>
      <c r="F198" s="253" t="s">
        <v>11</v>
      </c>
      <c r="G198" s="252" t="s">
        <v>12</v>
      </c>
      <c r="H198" s="252"/>
      <c r="I198" s="253"/>
    </row>
    <row r="199" spans="1:9" ht="22.5">
      <c r="A199" s="252">
        <v>631001</v>
      </c>
      <c r="B199" s="252">
        <v>193</v>
      </c>
      <c r="C199" s="253" t="s">
        <v>247</v>
      </c>
      <c r="D199" s="252"/>
      <c r="E199" s="253" t="s">
        <v>247</v>
      </c>
      <c r="F199" s="253" t="s">
        <v>11</v>
      </c>
      <c r="G199" s="252" t="s">
        <v>12</v>
      </c>
      <c r="H199" s="252"/>
      <c r="I199" s="253"/>
    </row>
    <row r="200" spans="1:9" ht="22.5">
      <c r="A200" s="252">
        <v>632001</v>
      </c>
      <c r="B200" s="252">
        <v>194</v>
      </c>
      <c r="C200" s="253" t="s">
        <v>248</v>
      </c>
      <c r="D200" s="252"/>
      <c r="E200" s="253" t="s">
        <v>248</v>
      </c>
      <c r="F200" s="253" t="s">
        <v>11</v>
      </c>
      <c r="G200" s="252" t="s">
        <v>12</v>
      </c>
      <c r="H200" s="252"/>
      <c r="I200" s="253"/>
    </row>
    <row r="201" spans="1:9" ht="22.5">
      <c r="A201" s="252">
        <v>633001</v>
      </c>
      <c r="B201" s="252">
        <v>195</v>
      </c>
      <c r="C201" s="253" t="s">
        <v>249</v>
      </c>
      <c r="D201" s="252"/>
      <c r="E201" s="253" t="s">
        <v>249</v>
      </c>
      <c r="F201" s="253" t="s">
        <v>11</v>
      </c>
      <c r="G201" s="252" t="s">
        <v>12</v>
      </c>
      <c r="H201" s="252"/>
      <c r="I201" s="253"/>
    </row>
    <row r="202" spans="1:9" ht="22.5">
      <c r="A202" s="252">
        <v>634001</v>
      </c>
      <c r="B202" s="252">
        <v>196</v>
      </c>
      <c r="C202" s="253" t="s">
        <v>250</v>
      </c>
      <c r="D202" s="252"/>
      <c r="E202" s="253" t="s">
        <v>250</v>
      </c>
      <c r="F202" s="253" t="s">
        <v>11</v>
      </c>
      <c r="G202" s="252" t="s">
        <v>12</v>
      </c>
      <c r="H202" s="252"/>
      <c r="I202" s="253"/>
    </row>
    <row r="203" spans="1:9" ht="22.5">
      <c r="A203" s="252">
        <v>635001</v>
      </c>
      <c r="B203" s="252">
        <v>197</v>
      </c>
      <c r="C203" s="253" t="s">
        <v>251</v>
      </c>
      <c r="D203" s="252"/>
      <c r="E203" s="253" t="s">
        <v>251</v>
      </c>
      <c r="F203" s="253" t="s">
        <v>11</v>
      </c>
      <c r="G203" s="252" t="s">
        <v>12</v>
      </c>
      <c r="H203" s="252"/>
      <c r="I203" s="253"/>
    </row>
    <row r="204" spans="1:9" ht="22.5">
      <c r="A204" s="252">
        <v>636001</v>
      </c>
      <c r="B204" s="252">
        <v>198</v>
      </c>
      <c r="C204" s="253" t="s">
        <v>252</v>
      </c>
      <c r="D204" s="252"/>
      <c r="E204" s="253" t="s">
        <v>252</v>
      </c>
      <c r="F204" s="253" t="s">
        <v>11</v>
      </c>
      <c r="G204" s="252" t="s">
        <v>12</v>
      </c>
      <c r="H204" s="252"/>
      <c r="I204" s="253"/>
    </row>
    <row r="205" spans="1:9" ht="22.5">
      <c r="A205" s="252">
        <v>637001</v>
      </c>
      <c r="B205" s="252">
        <v>199</v>
      </c>
      <c r="C205" s="253" t="s">
        <v>253</v>
      </c>
      <c r="D205" s="252"/>
      <c r="E205" s="253" t="s">
        <v>253</v>
      </c>
      <c r="F205" s="253" t="s">
        <v>11</v>
      </c>
      <c r="G205" s="252" t="s">
        <v>12</v>
      </c>
      <c r="H205" s="252"/>
      <c r="I205" s="253"/>
    </row>
    <row r="206" spans="1:9" ht="22.5">
      <c r="A206" s="252">
        <v>638001</v>
      </c>
      <c r="B206" s="252">
        <v>200</v>
      </c>
      <c r="C206" s="253" t="s">
        <v>254</v>
      </c>
      <c r="D206" s="252"/>
      <c r="E206" s="253" t="s">
        <v>254</v>
      </c>
      <c r="F206" s="253" t="s">
        <v>11</v>
      </c>
      <c r="G206" s="252" t="s">
        <v>12</v>
      </c>
      <c r="H206" s="252"/>
      <c r="I206" s="253"/>
    </row>
    <row r="207" spans="1:9" ht="22.5">
      <c r="A207" s="252">
        <v>641001</v>
      </c>
      <c r="B207" s="252">
        <v>201</v>
      </c>
      <c r="C207" s="253" t="s">
        <v>255</v>
      </c>
      <c r="D207" s="252"/>
      <c r="E207" s="253" t="s">
        <v>255</v>
      </c>
      <c r="F207" s="253" t="s">
        <v>11</v>
      </c>
      <c r="G207" s="252" t="s">
        <v>12</v>
      </c>
      <c r="H207" s="252"/>
      <c r="I207" s="253"/>
    </row>
    <row r="208" spans="1:9" ht="22.5">
      <c r="A208" s="252">
        <v>642001</v>
      </c>
      <c r="B208" s="252">
        <v>202</v>
      </c>
      <c r="C208" s="253" t="s">
        <v>256</v>
      </c>
      <c r="D208" s="252"/>
      <c r="E208" s="253" t="s">
        <v>256</v>
      </c>
      <c r="F208" s="253" t="s">
        <v>11</v>
      </c>
      <c r="G208" s="252" t="s">
        <v>12</v>
      </c>
      <c r="H208" s="252"/>
      <c r="I208" s="253"/>
    </row>
    <row r="209" spans="1:9" ht="22.5">
      <c r="A209" s="252">
        <v>643001</v>
      </c>
      <c r="B209" s="252">
        <v>203</v>
      </c>
      <c r="C209" s="253" t="s">
        <v>257</v>
      </c>
      <c r="D209" s="252"/>
      <c r="E209" s="253" t="s">
        <v>257</v>
      </c>
      <c r="F209" s="253" t="s">
        <v>11</v>
      </c>
      <c r="G209" s="252" t="s">
        <v>12</v>
      </c>
      <c r="H209" s="252"/>
      <c r="I209" s="253"/>
    </row>
    <row r="210" spans="1:9" ht="22.5">
      <c r="A210" s="252">
        <v>644001</v>
      </c>
      <c r="B210" s="252">
        <v>204</v>
      </c>
      <c r="C210" s="253" t="s">
        <v>258</v>
      </c>
      <c r="D210" s="252"/>
      <c r="E210" s="253" t="s">
        <v>258</v>
      </c>
      <c r="F210" s="253" t="s">
        <v>11</v>
      </c>
      <c r="G210" s="252" t="s">
        <v>12</v>
      </c>
      <c r="H210" s="252"/>
      <c r="I210" s="253"/>
    </row>
    <row r="211" spans="1:9" ht="22.5">
      <c r="A211" s="252">
        <v>645001</v>
      </c>
      <c r="B211" s="252">
        <v>205</v>
      </c>
      <c r="C211" s="253" t="s">
        <v>259</v>
      </c>
      <c r="D211" s="252"/>
      <c r="E211" s="253" t="s">
        <v>259</v>
      </c>
      <c r="F211" s="253" t="s">
        <v>11</v>
      </c>
      <c r="G211" s="252" t="s">
        <v>12</v>
      </c>
      <c r="H211" s="252"/>
      <c r="I211" s="253"/>
    </row>
    <row r="212" spans="1:9" ht="22.5">
      <c r="A212" s="252">
        <v>646001</v>
      </c>
      <c r="B212" s="252">
        <v>206</v>
      </c>
      <c r="C212" s="253" t="s">
        <v>260</v>
      </c>
      <c r="D212" s="252"/>
      <c r="E212" s="253" t="s">
        <v>260</v>
      </c>
      <c r="F212" s="253" t="s">
        <v>11</v>
      </c>
      <c r="G212" s="252" t="s">
        <v>12</v>
      </c>
      <c r="H212" s="252"/>
      <c r="I212" s="253"/>
    </row>
    <row r="213" spans="1:9" ht="22.5">
      <c r="A213" s="252">
        <v>647001</v>
      </c>
      <c r="B213" s="252">
        <v>207</v>
      </c>
      <c r="C213" s="253" t="s">
        <v>261</v>
      </c>
      <c r="D213" s="252"/>
      <c r="E213" s="253" t="s">
        <v>261</v>
      </c>
      <c r="F213" s="253" t="s">
        <v>11</v>
      </c>
      <c r="G213" s="252" t="s">
        <v>12</v>
      </c>
      <c r="H213" s="252"/>
      <c r="I213" s="253"/>
    </row>
    <row r="214" spans="1:9" ht="22.5">
      <c r="A214" s="252">
        <v>648001</v>
      </c>
      <c r="B214" s="252">
        <v>208</v>
      </c>
      <c r="C214" s="253" t="s">
        <v>262</v>
      </c>
      <c r="D214" s="252"/>
      <c r="E214" s="253" t="s">
        <v>262</v>
      </c>
      <c r="F214" s="253" t="s">
        <v>11</v>
      </c>
      <c r="G214" s="252" t="s">
        <v>12</v>
      </c>
      <c r="H214" s="252"/>
      <c r="I214" s="253"/>
    </row>
    <row r="215" spans="1:9" ht="22.5">
      <c r="A215" s="252">
        <v>649001</v>
      </c>
      <c r="B215" s="252">
        <v>209</v>
      </c>
      <c r="C215" s="253" t="s">
        <v>263</v>
      </c>
      <c r="D215" s="252"/>
      <c r="E215" s="253" t="s">
        <v>263</v>
      </c>
      <c r="F215" s="253" t="s">
        <v>11</v>
      </c>
      <c r="G215" s="252" t="s">
        <v>12</v>
      </c>
      <c r="H215" s="252"/>
      <c r="I215" s="253"/>
    </row>
    <row r="216" spans="1:9" ht="22.5">
      <c r="A216" s="252">
        <v>650001</v>
      </c>
      <c r="B216" s="252">
        <v>210</v>
      </c>
      <c r="C216" s="253" t="s">
        <v>264</v>
      </c>
      <c r="D216" s="252"/>
      <c r="E216" s="253" t="s">
        <v>264</v>
      </c>
      <c r="F216" s="253" t="s">
        <v>11</v>
      </c>
      <c r="G216" s="252" t="s">
        <v>12</v>
      </c>
      <c r="H216" s="252"/>
      <c r="I216" s="253"/>
    </row>
    <row r="217" spans="1:9" ht="22.5">
      <c r="A217" s="252">
        <v>651001</v>
      </c>
      <c r="B217" s="252">
        <v>211</v>
      </c>
      <c r="C217" s="253" t="s">
        <v>265</v>
      </c>
      <c r="D217" s="252"/>
      <c r="E217" s="253" t="s">
        <v>265</v>
      </c>
      <c r="F217" s="253" t="s">
        <v>11</v>
      </c>
      <c r="G217" s="252" t="s">
        <v>12</v>
      </c>
      <c r="H217" s="252"/>
      <c r="I217" s="253"/>
    </row>
    <row r="218" spans="1:9" ht="22.5">
      <c r="A218" s="252">
        <v>652001</v>
      </c>
      <c r="B218" s="252">
        <v>212</v>
      </c>
      <c r="C218" s="253" t="s">
        <v>266</v>
      </c>
      <c r="D218" s="252"/>
      <c r="E218" s="253" t="s">
        <v>266</v>
      </c>
      <c r="F218" s="253" t="s">
        <v>11</v>
      </c>
      <c r="G218" s="252" t="s">
        <v>12</v>
      </c>
      <c r="H218" s="252"/>
      <c r="I218" s="253"/>
    </row>
    <row r="219" spans="1:9" ht="22.5">
      <c r="A219" s="252">
        <v>653001</v>
      </c>
      <c r="B219" s="252">
        <v>213</v>
      </c>
      <c r="C219" s="253" t="s">
        <v>267</v>
      </c>
      <c r="D219" s="252"/>
      <c r="E219" s="253" t="s">
        <v>267</v>
      </c>
      <c r="F219" s="253" t="s">
        <v>11</v>
      </c>
      <c r="G219" s="252" t="s">
        <v>12</v>
      </c>
      <c r="H219" s="252"/>
      <c r="I219" s="253"/>
    </row>
    <row r="220" spans="1:9" ht="22.5">
      <c r="A220" s="252">
        <v>654001</v>
      </c>
      <c r="B220" s="252">
        <v>214</v>
      </c>
      <c r="C220" s="253" t="s">
        <v>268</v>
      </c>
      <c r="D220" s="252"/>
      <c r="E220" s="253" t="s">
        <v>268</v>
      </c>
      <c r="F220" s="253" t="s">
        <v>11</v>
      </c>
      <c r="G220" s="252" t="s">
        <v>12</v>
      </c>
      <c r="H220" s="252"/>
      <c r="I220" s="253"/>
    </row>
    <row r="221" spans="1:9" ht="22.5">
      <c r="A221" s="252">
        <v>655001</v>
      </c>
      <c r="B221" s="252">
        <v>215</v>
      </c>
      <c r="C221" s="253" t="s">
        <v>269</v>
      </c>
      <c r="D221" s="252"/>
      <c r="E221" s="253" t="s">
        <v>269</v>
      </c>
      <c r="F221" s="253" t="s">
        <v>11</v>
      </c>
      <c r="G221" s="252" t="s">
        <v>12</v>
      </c>
      <c r="H221" s="252"/>
      <c r="I221" s="253"/>
    </row>
    <row r="222" spans="1:9" ht="22.5">
      <c r="A222" s="252">
        <v>656001</v>
      </c>
      <c r="B222" s="252">
        <v>216</v>
      </c>
      <c r="C222" s="253" t="s">
        <v>270</v>
      </c>
      <c r="D222" s="252"/>
      <c r="E222" s="253" t="s">
        <v>270</v>
      </c>
      <c r="F222" s="253" t="s">
        <v>11</v>
      </c>
      <c r="G222" s="252" t="s">
        <v>12</v>
      </c>
      <c r="H222" s="252"/>
      <c r="I222" s="253"/>
    </row>
    <row r="223" spans="1:9" ht="22.5">
      <c r="A223" s="252">
        <v>657001</v>
      </c>
      <c r="B223" s="252">
        <v>217</v>
      </c>
      <c r="C223" s="253" t="s">
        <v>271</v>
      </c>
      <c r="D223" s="252"/>
      <c r="E223" s="253" t="s">
        <v>271</v>
      </c>
      <c r="F223" s="253" t="s">
        <v>11</v>
      </c>
      <c r="G223" s="252" t="s">
        <v>12</v>
      </c>
      <c r="H223" s="252"/>
      <c r="I223" s="253"/>
    </row>
    <row r="224" spans="1:9" ht="22.5">
      <c r="A224" s="252">
        <v>658001</v>
      </c>
      <c r="B224" s="252">
        <v>218</v>
      </c>
      <c r="C224" s="253" t="s">
        <v>272</v>
      </c>
      <c r="D224" s="252"/>
      <c r="E224" s="253" t="s">
        <v>272</v>
      </c>
      <c r="F224" s="253" t="s">
        <v>11</v>
      </c>
      <c r="G224" s="252" t="s">
        <v>12</v>
      </c>
      <c r="H224" s="252"/>
      <c r="I224" s="253"/>
    </row>
    <row r="225" spans="1:9" ht="22.5">
      <c r="A225" s="252">
        <v>659001</v>
      </c>
      <c r="B225" s="252">
        <v>219</v>
      </c>
      <c r="C225" s="253" t="s">
        <v>273</v>
      </c>
      <c r="D225" s="252"/>
      <c r="E225" s="253" t="s">
        <v>273</v>
      </c>
      <c r="F225" s="253" t="s">
        <v>11</v>
      </c>
      <c r="G225" s="252" t="s">
        <v>12</v>
      </c>
      <c r="H225" s="252"/>
      <c r="I225" s="253"/>
    </row>
    <row r="226" spans="1:9" ht="22.5">
      <c r="A226" s="252">
        <v>660001</v>
      </c>
      <c r="B226" s="252">
        <v>220</v>
      </c>
      <c r="C226" s="253" t="s">
        <v>274</v>
      </c>
      <c r="D226" s="252"/>
      <c r="E226" s="253" t="s">
        <v>274</v>
      </c>
      <c r="F226" s="253" t="s">
        <v>11</v>
      </c>
      <c r="G226" s="252" t="s">
        <v>12</v>
      </c>
      <c r="H226" s="252"/>
      <c r="I226" s="253"/>
    </row>
    <row r="227" spans="1:9" ht="22.5">
      <c r="A227" s="252">
        <v>661001</v>
      </c>
      <c r="B227" s="252">
        <v>221</v>
      </c>
      <c r="C227" s="253" t="s">
        <v>275</v>
      </c>
      <c r="D227" s="252"/>
      <c r="E227" s="253" t="s">
        <v>275</v>
      </c>
      <c r="F227" s="253" t="s">
        <v>11</v>
      </c>
      <c r="G227" s="252" t="s">
        <v>12</v>
      </c>
      <c r="H227" s="252"/>
      <c r="I227" s="253"/>
    </row>
    <row r="228" spans="1:9" ht="22.5">
      <c r="A228" s="252">
        <v>662001</v>
      </c>
      <c r="B228" s="252">
        <v>222</v>
      </c>
      <c r="C228" s="253" t="s">
        <v>276</v>
      </c>
      <c r="D228" s="252"/>
      <c r="E228" s="253" t="s">
        <v>276</v>
      </c>
      <c r="F228" s="253" t="s">
        <v>11</v>
      </c>
      <c r="G228" s="252" t="s">
        <v>12</v>
      </c>
      <c r="H228" s="252"/>
      <c r="I228" s="253"/>
    </row>
    <row r="229" spans="1:9" ht="22.5">
      <c r="A229" s="252">
        <v>663001</v>
      </c>
      <c r="B229" s="252">
        <v>223</v>
      </c>
      <c r="C229" s="253" t="s">
        <v>277</v>
      </c>
      <c r="D229" s="252"/>
      <c r="E229" s="253" t="s">
        <v>277</v>
      </c>
      <c r="F229" s="253" t="s">
        <v>11</v>
      </c>
      <c r="G229" s="252" t="s">
        <v>12</v>
      </c>
      <c r="H229" s="252"/>
      <c r="I229" s="253"/>
    </row>
    <row r="230" spans="1:9" ht="22.5">
      <c r="A230" s="252">
        <v>664001</v>
      </c>
      <c r="B230" s="252">
        <v>224</v>
      </c>
      <c r="C230" s="253" t="s">
        <v>278</v>
      </c>
      <c r="D230" s="252"/>
      <c r="E230" s="253" t="s">
        <v>278</v>
      </c>
      <c r="F230" s="253" t="s">
        <v>11</v>
      </c>
      <c r="G230" s="252" t="s">
        <v>12</v>
      </c>
      <c r="H230" s="252"/>
      <c r="I230" s="253"/>
    </row>
    <row r="231" spans="1:9" ht="22.5">
      <c r="A231" s="252">
        <v>665001</v>
      </c>
      <c r="B231" s="252">
        <v>225</v>
      </c>
      <c r="C231" s="253" t="s">
        <v>279</v>
      </c>
      <c r="D231" s="252"/>
      <c r="E231" s="253" t="s">
        <v>279</v>
      </c>
      <c r="F231" s="253" t="s">
        <v>11</v>
      </c>
      <c r="G231" s="252" t="s">
        <v>12</v>
      </c>
      <c r="H231" s="252"/>
      <c r="I231" s="253"/>
    </row>
    <row r="232" spans="1:9" ht="22.5">
      <c r="A232" s="252">
        <v>666001</v>
      </c>
      <c r="B232" s="252">
        <v>226</v>
      </c>
      <c r="C232" s="253" t="s">
        <v>280</v>
      </c>
      <c r="D232" s="252"/>
      <c r="E232" s="253" t="s">
        <v>280</v>
      </c>
      <c r="F232" s="253" t="s">
        <v>11</v>
      </c>
      <c r="G232" s="252" t="s">
        <v>12</v>
      </c>
      <c r="H232" s="252"/>
      <c r="I232" s="253"/>
    </row>
    <row r="233" spans="1:9" ht="22.5">
      <c r="A233" s="252">
        <v>667001</v>
      </c>
      <c r="B233" s="252">
        <v>227</v>
      </c>
      <c r="C233" s="253" t="s">
        <v>281</v>
      </c>
      <c r="D233" s="252"/>
      <c r="E233" s="253" t="s">
        <v>281</v>
      </c>
      <c r="F233" s="253" t="s">
        <v>11</v>
      </c>
      <c r="G233" s="252" t="s">
        <v>12</v>
      </c>
      <c r="H233" s="252"/>
      <c r="I233" s="253"/>
    </row>
    <row r="234" spans="1:9" ht="22.5">
      <c r="A234" s="252">
        <v>668001</v>
      </c>
      <c r="B234" s="252">
        <v>228</v>
      </c>
      <c r="C234" s="253" t="s">
        <v>282</v>
      </c>
      <c r="D234" s="252"/>
      <c r="E234" s="253" t="s">
        <v>282</v>
      </c>
      <c r="F234" s="253" t="s">
        <v>11</v>
      </c>
      <c r="G234" s="252" t="s">
        <v>12</v>
      </c>
      <c r="H234" s="252"/>
      <c r="I234" s="253"/>
    </row>
    <row r="235" spans="1:9" ht="22.5">
      <c r="A235" s="252">
        <v>669001</v>
      </c>
      <c r="B235" s="252">
        <v>229</v>
      </c>
      <c r="C235" s="253" t="s">
        <v>283</v>
      </c>
      <c r="D235" s="252"/>
      <c r="E235" s="253" t="s">
        <v>283</v>
      </c>
      <c r="F235" s="253" t="s">
        <v>11</v>
      </c>
      <c r="G235" s="252" t="s">
        <v>12</v>
      </c>
      <c r="H235" s="252"/>
      <c r="I235" s="253"/>
    </row>
    <row r="236" spans="1:9" ht="22.5">
      <c r="A236" s="252">
        <v>670001</v>
      </c>
      <c r="B236" s="252">
        <v>230</v>
      </c>
      <c r="C236" s="253" t="s">
        <v>284</v>
      </c>
      <c r="D236" s="252"/>
      <c r="E236" s="253" t="s">
        <v>284</v>
      </c>
      <c r="F236" s="253" t="s">
        <v>11</v>
      </c>
      <c r="G236" s="252" t="s">
        <v>12</v>
      </c>
      <c r="H236" s="252"/>
      <c r="I236" s="253"/>
    </row>
    <row r="237" spans="1:9" ht="22.5">
      <c r="A237" s="252">
        <v>671001</v>
      </c>
      <c r="B237" s="252">
        <v>231</v>
      </c>
      <c r="C237" s="253" t="s">
        <v>285</v>
      </c>
      <c r="D237" s="252"/>
      <c r="E237" s="253" t="s">
        <v>285</v>
      </c>
      <c r="F237" s="253" t="s">
        <v>11</v>
      </c>
      <c r="G237" s="252" t="s">
        <v>12</v>
      </c>
      <c r="H237" s="252"/>
      <c r="I237" s="253"/>
    </row>
    <row r="238" spans="1:9" ht="22.5">
      <c r="A238" s="252">
        <v>672001</v>
      </c>
      <c r="B238" s="252">
        <v>232</v>
      </c>
      <c r="C238" s="253" t="s">
        <v>286</v>
      </c>
      <c r="D238" s="252"/>
      <c r="E238" s="253" t="s">
        <v>286</v>
      </c>
      <c r="F238" s="253" t="s">
        <v>11</v>
      </c>
      <c r="G238" s="252" t="s">
        <v>12</v>
      </c>
      <c r="H238" s="252"/>
      <c r="I238" s="253"/>
    </row>
    <row r="239" spans="1:9" ht="22.5">
      <c r="A239" s="252">
        <v>673001</v>
      </c>
      <c r="B239" s="252">
        <v>233</v>
      </c>
      <c r="C239" s="253" t="s">
        <v>287</v>
      </c>
      <c r="D239" s="252"/>
      <c r="E239" s="253" t="s">
        <v>287</v>
      </c>
      <c r="F239" s="253" t="s">
        <v>11</v>
      </c>
      <c r="G239" s="252" t="s">
        <v>12</v>
      </c>
      <c r="H239" s="252"/>
      <c r="I239" s="253"/>
    </row>
    <row r="240" spans="1:9" ht="22.5">
      <c r="A240" s="252">
        <v>674001</v>
      </c>
      <c r="B240" s="252">
        <v>234</v>
      </c>
      <c r="C240" s="253" t="s">
        <v>288</v>
      </c>
      <c r="D240" s="252"/>
      <c r="E240" s="253" t="s">
        <v>288</v>
      </c>
      <c r="F240" s="253" t="s">
        <v>11</v>
      </c>
      <c r="G240" s="252" t="s">
        <v>12</v>
      </c>
      <c r="H240" s="252"/>
      <c r="I240" s="253"/>
    </row>
    <row r="241" spans="1:9" ht="22.5">
      <c r="A241" s="252">
        <v>675001</v>
      </c>
      <c r="B241" s="252">
        <v>235</v>
      </c>
      <c r="C241" s="253" t="s">
        <v>289</v>
      </c>
      <c r="D241" s="252"/>
      <c r="E241" s="253" t="s">
        <v>289</v>
      </c>
      <c r="F241" s="253" t="s">
        <v>11</v>
      </c>
      <c r="G241" s="252" t="s">
        <v>12</v>
      </c>
      <c r="H241" s="252"/>
      <c r="I241" s="253"/>
    </row>
    <row r="242" spans="1:9" ht="22.5">
      <c r="A242" s="252">
        <v>676001</v>
      </c>
      <c r="B242" s="252">
        <v>236</v>
      </c>
      <c r="C242" s="253" t="s">
        <v>290</v>
      </c>
      <c r="D242" s="252"/>
      <c r="E242" s="253" t="s">
        <v>290</v>
      </c>
      <c r="F242" s="253" t="s">
        <v>11</v>
      </c>
      <c r="G242" s="252" t="s">
        <v>12</v>
      </c>
      <c r="H242" s="252"/>
      <c r="I242" s="253"/>
    </row>
    <row r="243" spans="1:9" ht="22.5">
      <c r="A243" s="252">
        <v>677001</v>
      </c>
      <c r="B243" s="252">
        <v>237</v>
      </c>
      <c r="C243" s="253" t="s">
        <v>291</v>
      </c>
      <c r="D243" s="252"/>
      <c r="E243" s="253" t="s">
        <v>291</v>
      </c>
      <c r="F243" s="253" t="s">
        <v>11</v>
      </c>
      <c r="G243" s="252" t="s">
        <v>12</v>
      </c>
      <c r="H243" s="252"/>
      <c r="I243" s="253"/>
    </row>
    <row r="244" spans="1:9" ht="22.5">
      <c r="A244" s="252">
        <v>678001</v>
      </c>
      <c r="B244" s="252">
        <v>238</v>
      </c>
      <c r="C244" s="253" t="s">
        <v>292</v>
      </c>
      <c r="D244" s="252"/>
      <c r="E244" s="253" t="s">
        <v>292</v>
      </c>
      <c r="F244" s="253" t="s">
        <v>11</v>
      </c>
      <c r="G244" s="252" t="s">
        <v>12</v>
      </c>
      <c r="H244" s="252"/>
      <c r="I244" s="253"/>
    </row>
    <row r="245" spans="1:9" ht="22.5">
      <c r="A245" s="252">
        <v>194001</v>
      </c>
      <c r="B245" s="252">
        <v>239</v>
      </c>
      <c r="C245" s="253" t="s">
        <v>293</v>
      </c>
      <c r="D245" s="252" t="s">
        <v>16</v>
      </c>
      <c r="E245" s="253" t="s">
        <v>294</v>
      </c>
      <c r="F245" s="253" t="s">
        <v>34</v>
      </c>
      <c r="G245" s="252" t="s">
        <v>12</v>
      </c>
      <c r="H245" s="252"/>
      <c r="I245" s="253"/>
    </row>
    <row r="246" spans="1:9" ht="22.5">
      <c r="A246" s="252">
        <v>701001</v>
      </c>
      <c r="B246" s="252">
        <v>240</v>
      </c>
      <c r="C246" s="253" t="s">
        <v>295</v>
      </c>
      <c r="D246" s="252"/>
      <c r="E246" s="253" t="s">
        <v>295</v>
      </c>
      <c r="F246" s="253" t="s">
        <v>296</v>
      </c>
      <c r="G246" s="252" t="s">
        <v>12</v>
      </c>
      <c r="H246" s="252"/>
      <c r="I246" s="253"/>
    </row>
    <row r="247" spans="1:9" ht="22.5">
      <c r="A247" s="252">
        <v>702001</v>
      </c>
      <c r="B247" s="252">
        <v>241</v>
      </c>
      <c r="C247" s="253" t="s">
        <v>297</v>
      </c>
      <c r="D247" s="252"/>
      <c r="E247" s="253" t="s">
        <v>297</v>
      </c>
      <c r="F247" s="253" t="s">
        <v>296</v>
      </c>
      <c r="G247" s="252" t="s">
        <v>12</v>
      </c>
      <c r="H247" s="252"/>
      <c r="I247" s="253"/>
    </row>
    <row r="248" spans="1:9" ht="22.5">
      <c r="A248" s="252">
        <v>703001</v>
      </c>
      <c r="B248" s="252">
        <v>242</v>
      </c>
      <c r="C248" s="253" t="s">
        <v>298</v>
      </c>
      <c r="D248" s="252"/>
      <c r="E248" s="253" t="s">
        <v>298</v>
      </c>
      <c r="F248" s="253" t="s">
        <v>296</v>
      </c>
      <c r="G248" s="252" t="s">
        <v>12</v>
      </c>
      <c r="H248" s="252"/>
      <c r="I248" s="253"/>
    </row>
    <row r="249" spans="1:9" ht="22.5">
      <c r="A249" s="252">
        <v>250062</v>
      </c>
      <c r="B249" s="252">
        <v>243</v>
      </c>
      <c r="C249" s="253" t="s">
        <v>299</v>
      </c>
      <c r="D249" s="252"/>
      <c r="E249" s="253" t="s">
        <v>299</v>
      </c>
      <c r="F249" s="253" t="s">
        <v>20</v>
      </c>
      <c r="G249" s="252" t="s">
        <v>175</v>
      </c>
      <c r="H249" s="252"/>
      <c r="I249" s="253"/>
    </row>
    <row r="250" spans="1:9" ht="22.5">
      <c r="A250" s="252">
        <v>250063</v>
      </c>
      <c r="B250" s="252">
        <v>244</v>
      </c>
      <c r="C250" s="253" t="s">
        <v>300</v>
      </c>
      <c r="D250" s="252"/>
      <c r="E250" s="253" t="s">
        <v>300</v>
      </c>
      <c r="F250" s="253" t="s">
        <v>20</v>
      </c>
      <c r="G250" s="252" t="s">
        <v>175</v>
      </c>
      <c r="H250" s="252"/>
      <c r="I250" s="253"/>
    </row>
    <row r="251" spans="1:9" ht="22.5">
      <c r="A251" s="252">
        <v>429001</v>
      </c>
      <c r="B251" s="252">
        <v>245</v>
      </c>
      <c r="C251" s="253" t="s">
        <v>301</v>
      </c>
      <c r="D251" s="252"/>
      <c r="E251" s="253" t="s">
        <v>301</v>
      </c>
      <c r="F251" s="253" t="s">
        <v>31</v>
      </c>
      <c r="G251" s="252" t="s">
        <v>12</v>
      </c>
      <c r="H251" s="252"/>
      <c r="I251" s="253"/>
    </row>
    <row r="252" spans="1:9" ht="22.5">
      <c r="A252" s="252">
        <v>145001</v>
      </c>
      <c r="B252" s="252">
        <v>246</v>
      </c>
      <c r="C252" s="253" t="s">
        <v>302</v>
      </c>
      <c r="D252" s="252"/>
      <c r="E252" s="253" t="s">
        <v>302</v>
      </c>
      <c r="F252" s="253" t="s">
        <v>11</v>
      </c>
      <c r="G252" s="252" t="s">
        <v>12</v>
      </c>
      <c r="H252" s="252"/>
      <c r="I252" s="253"/>
    </row>
    <row r="253" spans="1:9" ht="22.5">
      <c r="A253" s="252">
        <v>170001</v>
      </c>
      <c r="B253" s="252">
        <v>247</v>
      </c>
      <c r="C253" s="253" t="s">
        <v>303</v>
      </c>
      <c r="D253" s="252"/>
      <c r="E253" s="253" t="s">
        <v>303</v>
      </c>
      <c r="F253" s="253" t="s">
        <v>11</v>
      </c>
      <c r="G253" s="252" t="s">
        <v>12</v>
      </c>
      <c r="H253" s="252"/>
      <c r="I253" s="253"/>
    </row>
    <row r="254" spans="1:9" ht="22.5">
      <c r="A254" s="252">
        <v>171001</v>
      </c>
      <c r="B254" s="252">
        <v>248</v>
      </c>
      <c r="C254" s="253" t="s">
        <v>304</v>
      </c>
      <c r="D254" s="252"/>
      <c r="E254" s="253" t="s">
        <v>304</v>
      </c>
      <c r="F254" s="253" t="s">
        <v>11</v>
      </c>
      <c r="G254" s="252" t="s">
        <v>12</v>
      </c>
      <c r="H254" s="252"/>
      <c r="I254" s="253"/>
    </row>
    <row r="255" spans="1:9" ht="22.5">
      <c r="A255" s="252">
        <v>156001</v>
      </c>
      <c r="B255" s="252">
        <v>249</v>
      </c>
      <c r="C255" s="253" t="s">
        <v>305</v>
      </c>
      <c r="D255" s="252" t="s">
        <v>16</v>
      </c>
      <c r="E255" s="253" t="s">
        <v>306</v>
      </c>
      <c r="F255" s="253" t="s">
        <v>11</v>
      </c>
      <c r="G255" s="252" t="s">
        <v>12</v>
      </c>
      <c r="H255" s="252"/>
      <c r="I255" s="253"/>
    </row>
    <row r="256" spans="1:9" ht="22.5">
      <c r="A256" s="254">
        <v>177001</v>
      </c>
      <c r="B256" s="254">
        <v>250</v>
      </c>
      <c r="C256" s="255"/>
      <c r="D256" s="254"/>
      <c r="E256" s="255" t="s">
        <v>307</v>
      </c>
      <c r="F256" s="255" t="s">
        <v>11</v>
      </c>
      <c r="G256" s="254" t="s">
        <v>12</v>
      </c>
      <c r="H256" s="254"/>
      <c r="I256" s="255" t="s">
        <v>308</v>
      </c>
    </row>
    <row r="257" spans="1:9" ht="22.5">
      <c r="A257" s="254">
        <v>302001</v>
      </c>
      <c r="B257" s="254">
        <v>251</v>
      </c>
      <c r="C257" s="255"/>
      <c r="D257" s="254"/>
      <c r="E257" s="255" t="s">
        <v>309</v>
      </c>
      <c r="F257" s="255" t="s">
        <v>44</v>
      </c>
      <c r="G257" s="254" t="s">
        <v>12</v>
      </c>
      <c r="H257" s="254"/>
      <c r="I257" s="255" t="s">
        <v>308</v>
      </c>
    </row>
    <row r="258" spans="1:9" ht="22.5">
      <c r="A258" s="254">
        <v>313001</v>
      </c>
      <c r="B258" s="254">
        <v>252</v>
      </c>
      <c r="C258" s="255"/>
      <c r="D258" s="254"/>
      <c r="E258" s="255" t="s">
        <v>310</v>
      </c>
      <c r="F258" s="255" t="s">
        <v>44</v>
      </c>
      <c r="G258" s="254" t="s">
        <v>12</v>
      </c>
      <c r="H258" s="254"/>
      <c r="I258" s="25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7">
      <selection activeCell="F7" sqref="F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538</v>
      </c>
      <c r="B1" s="64"/>
      <c r="C1" s="64"/>
      <c r="D1" s="64"/>
      <c r="E1" s="64"/>
      <c r="F1" s="64"/>
    </row>
    <row r="2" spans="1:11" ht="40.5" customHeight="1">
      <c r="A2" s="65" t="s">
        <v>539</v>
      </c>
      <c r="B2" s="66"/>
      <c r="C2" s="66"/>
      <c r="D2" s="66"/>
      <c r="E2" s="66"/>
      <c r="F2" s="66"/>
      <c r="G2" s="66"/>
      <c r="H2" s="66"/>
      <c r="I2" s="66"/>
      <c r="J2" s="66"/>
      <c r="K2" s="66"/>
    </row>
    <row r="3" spans="1:11" ht="21.75" customHeight="1">
      <c r="A3" s="64"/>
      <c r="B3" s="64"/>
      <c r="C3" s="64"/>
      <c r="D3" s="64"/>
      <c r="E3" s="64"/>
      <c r="F3" s="64"/>
      <c r="K3" t="s">
        <v>313</v>
      </c>
    </row>
    <row r="4" spans="1:11" ht="22.5" customHeight="1">
      <c r="A4" s="67" t="s">
        <v>316</v>
      </c>
      <c r="B4" s="68" t="s">
        <v>318</v>
      </c>
      <c r="C4" s="68" t="s">
        <v>522</v>
      </c>
      <c r="D4" s="68" t="s">
        <v>512</v>
      </c>
      <c r="E4" s="68" t="s">
        <v>513</v>
      </c>
      <c r="F4" s="68" t="s">
        <v>514</v>
      </c>
      <c r="G4" s="68" t="s">
        <v>515</v>
      </c>
      <c r="H4" s="68"/>
      <c r="I4" s="68" t="s">
        <v>516</v>
      </c>
      <c r="J4" s="68" t="s">
        <v>517</v>
      </c>
      <c r="K4" s="68" t="s">
        <v>520</v>
      </c>
    </row>
    <row r="5" spans="1:11" s="63" customFormat="1" ht="57" customHeight="1">
      <c r="A5" s="67"/>
      <c r="B5" s="68"/>
      <c r="C5" s="68"/>
      <c r="D5" s="68"/>
      <c r="E5" s="68"/>
      <c r="F5" s="68"/>
      <c r="G5" s="68" t="s">
        <v>528</v>
      </c>
      <c r="H5" s="68" t="s">
        <v>540</v>
      </c>
      <c r="I5" s="68"/>
      <c r="J5" s="68"/>
      <c r="K5" s="68"/>
    </row>
    <row r="6" spans="1:11" ht="30" customHeight="1">
      <c r="A6" s="69" t="s">
        <v>318</v>
      </c>
      <c r="B6" s="70">
        <v>97.6</v>
      </c>
      <c r="C6" s="70"/>
      <c r="D6" s="70">
        <v>97.6</v>
      </c>
      <c r="E6" s="70"/>
      <c r="F6" s="70"/>
      <c r="G6" s="70"/>
      <c r="H6" s="70"/>
      <c r="I6" s="70"/>
      <c r="J6" s="70"/>
      <c r="K6" s="70"/>
    </row>
    <row r="7" spans="1:11" ht="48" customHeight="1">
      <c r="A7" s="71" t="s">
        <v>541</v>
      </c>
      <c r="B7" s="72">
        <v>13.6</v>
      </c>
      <c r="C7" s="72"/>
      <c r="D7" s="72">
        <v>13.6</v>
      </c>
      <c r="E7" s="70"/>
      <c r="F7" s="70"/>
      <c r="G7" s="70"/>
      <c r="H7" s="70"/>
      <c r="I7" s="70"/>
      <c r="J7" s="70"/>
      <c r="K7" s="70"/>
    </row>
    <row r="8" spans="1:11" ht="48" customHeight="1">
      <c r="A8" s="71" t="s">
        <v>542</v>
      </c>
      <c r="B8" s="72">
        <v>84</v>
      </c>
      <c r="C8" s="72"/>
      <c r="D8" s="72">
        <v>84</v>
      </c>
      <c r="E8" s="70"/>
      <c r="F8" s="70"/>
      <c r="G8" s="70"/>
      <c r="H8" s="70"/>
      <c r="I8" s="70"/>
      <c r="J8" s="70"/>
      <c r="K8" s="70"/>
    </row>
    <row r="9" spans="1:11" ht="49.5" customHeight="1">
      <c r="A9" s="71" t="s">
        <v>543</v>
      </c>
      <c r="B9" s="70"/>
      <c r="C9" s="70"/>
      <c r="D9" s="70"/>
      <c r="E9" s="70"/>
      <c r="F9" s="70"/>
      <c r="G9" s="70"/>
      <c r="H9" s="70"/>
      <c r="I9" s="70"/>
      <c r="J9" s="70"/>
      <c r="K9" s="7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K6" sqref="K6"/>
    </sheetView>
  </sheetViews>
  <sheetFormatPr defaultColWidth="1.12109375" defaultRowHeight="14.25"/>
  <cols>
    <col min="1" max="1" width="13.625" style="30" customWidth="1"/>
    <col min="2" max="2" width="21.125" style="30" customWidth="1"/>
    <col min="3" max="3" width="19.50390625" style="30" customWidth="1"/>
    <col min="4" max="4" width="16.00390625" style="30" customWidth="1"/>
    <col min="5" max="5" width="16.625" style="30" customWidth="1"/>
    <col min="6" max="6" width="15.875" style="30" customWidth="1"/>
    <col min="7" max="7" width="9.625" style="30" customWidth="1"/>
    <col min="8" max="8" width="13.625" style="30" customWidth="1"/>
    <col min="9" max="9" width="13.00390625" style="30" customWidth="1"/>
    <col min="10" max="10" width="9.75390625" style="30" customWidth="1"/>
    <col min="11" max="11" width="10.375" style="30" customWidth="1"/>
    <col min="12" max="32" width="9.00390625" style="30" customWidth="1"/>
    <col min="33" max="224" width="1.12109375" style="30" customWidth="1"/>
    <col min="225" max="255" width="9.00390625" style="30" customWidth="1"/>
    <col min="256" max="256" width="1.12109375" style="30" customWidth="1"/>
  </cols>
  <sheetData>
    <row r="1" s="30" customFormat="1" ht="21" customHeight="1">
      <c r="A1" s="2" t="s">
        <v>544</v>
      </c>
    </row>
    <row r="2" spans="1:11" s="31" customFormat="1" ht="30" customHeight="1">
      <c r="A2" s="32" t="s">
        <v>545</v>
      </c>
      <c r="B2" s="32"/>
      <c r="C2" s="32"/>
      <c r="D2" s="32"/>
      <c r="E2" s="32"/>
      <c r="F2" s="32"/>
      <c r="G2" s="32"/>
      <c r="H2" s="32"/>
      <c r="I2" s="32"/>
      <c r="J2" s="32"/>
      <c r="K2" s="32"/>
    </row>
    <row r="3" spans="1:12" s="31" customFormat="1" ht="30" customHeight="1">
      <c r="A3" s="33" t="s">
        <v>546</v>
      </c>
      <c r="B3" s="34" t="s">
        <v>547</v>
      </c>
      <c r="C3" s="34"/>
      <c r="D3" s="34"/>
      <c r="E3" s="34"/>
      <c r="F3" s="34"/>
      <c r="G3" s="34"/>
      <c r="H3" s="34"/>
      <c r="I3" s="34"/>
      <c r="J3" s="34"/>
      <c r="K3" s="34"/>
      <c r="L3" s="58"/>
    </row>
    <row r="4" spans="1:12" s="31" customFormat="1" ht="30" customHeight="1">
      <c r="A4" s="35" t="s">
        <v>548</v>
      </c>
      <c r="B4" s="35"/>
      <c r="C4" s="36" t="s">
        <v>549</v>
      </c>
      <c r="D4" s="33" t="s">
        <v>343</v>
      </c>
      <c r="E4" s="33"/>
      <c r="F4" s="33"/>
      <c r="G4" s="33"/>
      <c r="H4" s="35" t="s">
        <v>344</v>
      </c>
      <c r="I4" s="35"/>
      <c r="J4" s="35"/>
      <c r="K4" s="35"/>
      <c r="L4" s="58"/>
    </row>
    <row r="5" spans="1:11" s="31" customFormat="1" ht="30" customHeight="1">
      <c r="A5" s="35"/>
      <c r="B5" s="35"/>
      <c r="C5" s="36"/>
      <c r="D5" s="35" t="s">
        <v>318</v>
      </c>
      <c r="E5" s="35" t="s">
        <v>550</v>
      </c>
      <c r="F5" s="35" t="s">
        <v>551</v>
      </c>
      <c r="G5" s="35" t="s">
        <v>552</v>
      </c>
      <c r="H5" s="35" t="s">
        <v>318</v>
      </c>
      <c r="I5" s="35" t="s">
        <v>550</v>
      </c>
      <c r="J5" s="35" t="s">
        <v>551</v>
      </c>
      <c r="K5" s="35" t="s">
        <v>552</v>
      </c>
    </row>
    <row r="6" spans="1:11" s="31" customFormat="1" ht="30" customHeight="1">
      <c r="A6" s="35"/>
      <c r="B6" s="35"/>
      <c r="C6" s="37">
        <v>61100198.70999999</v>
      </c>
      <c r="D6" s="38">
        <v>23488578.74</v>
      </c>
      <c r="E6" s="38">
        <v>23488578.74</v>
      </c>
      <c r="F6" s="38" t="s">
        <v>553</v>
      </c>
      <c r="G6" s="38" t="s">
        <v>553</v>
      </c>
      <c r="H6" s="38">
        <v>37611619.97</v>
      </c>
      <c r="I6" s="59">
        <v>37611619.97</v>
      </c>
      <c r="J6" s="38"/>
      <c r="K6" s="38"/>
    </row>
    <row r="7" spans="1:11" s="31" customFormat="1" ht="84" customHeight="1">
      <c r="A7" s="39" t="s">
        <v>554</v>
      </c>
      <c r="B7" s="40" t="s">
        <v>555</v>
      </c>
      <c r="C7" s="41" t="s">
        <v>556</v>
      </c>
      <c r="D7" s="41"/>
      <c r="E7" s="41"/>
      <c r="F7" s="41"/>
      <c r="G7" s="41"/>
      <c r="H7" s="41"/>
      <c r="I7" s="41"/>
      <c r="J7" s="41"/>
      <c r="K7" s="41"/>
    </row>
    <row r="8" spans="1:11" s="31" customFormat="1" ht="30" customHeight="1">
      <c r="A8" s="39"/>
      <c r="B8" s="33" t="s">
        <v>557</v>
      </c>
      <c r="C8" s="33"/>
      <c r="D8" s="33"/>
      <c r="E8" s="33"/>
      <c r="F8" s="33"/>
      <c r="G8" s="33"/>
      <c r="H8" s="33"/>
      <c r="I8" s="33"/>
      <c r="J8" s="33"/>
      <c r="K8" s="33"/>
    </row>
    <row r="9" spans="1:11" s="31" customFormat="1" ht="30" customHeight="1">
      <c r="A9" s="39"/>
      <c r="B9" s="42" t="s">
        <v>558</v>
      </c>
      <c r="C9" s="42" t="s">
        <v>559</v>
      </c>
      <c r="D9" s="42" t="s">
        <v>560</v>
      </c>
      <c r="E9" s="42"/>
      <c r="F9" s="42" t="s">
        <v>561</v>
      </c>
      <c r="G9" s="42"/>
      <c r="H9" s="42" t="s">
        <v>562</v>
      </c>
      <c r="I9" s="42" t="s">
        <v>563</v>
      </c>
      <c r="J9" s="42" t="s">
        <v>564</v>
      </c>
      <c r="K9" s="42"/>
    </row>
    <row r="10" spans="1:11" s="31" customFormat="1" ht="30" customHeight="1">
      <c r="A10" s="39"/>
      <c r="B10" s="43" t="s">
        <v>565</v>
      </c>
      <c r="C10" s="43" t="s">
        <v>566</v>
      </c>
      <c r="D10" s="44" t="s">
        <v>567</v>
      </c>
      <c r="E10" s="48"/>
      <c r="F10" s="49" t="s">
        <v>568</v>
      </c>
      <c r="G10" s="50"/>
      <c r="H10" s="51" t="s">
        <v>569</v>
      </c>
      <c r="I10" s="51" t="s">
        <v>570</v>
      </c>
      <c r="J10" s="49" t="s">
        <v>571</v>
      </c>
      <c r="K10" s="50"/>
    </row>
    <row r="11" spans="1:11" s="31" customFormat="1" ht="30" customHeight="1">
      <c r="A11" s="39"/>
      <c r="B11" s="43" t="s">
        <v>565</v>
      </c>
      <c r="C11" s="43" t="s">
        <v>566</v>
      </c>
      <c r="D11" s="44" t="s">
        <v>572</v>
      </c>
      <c r="E11" s="48"/>
      <c r="F11" s="52" t="s">
        <v>573</v>
      </c>
      <c r="G11" s="53"/>
      <c r="H11" s="51" t="s">
        <v>574</v>
      </c>
      <c r="I11" s="51" t="s">
        <v>570</v>
      </c>
      <c r="J11" s="60" t="s">
        <v>571</v>
      </c>
      <c r="K11" s="61"/>
    </row>
    <row r="12" spans="1:11" s="31" customFormat="1" ht="30" customHeight="1">
      <c r="A12" s="39"/>
      <c r="B12" s="43" t="s">
        <v>565</v>
      </c>
      <c r="C12" s="43" t="s">
        <v>566</v>
      </c>
      <c r="D12" s="44" t="s">
        <v>575</v>
      </c>
      <c r="E12" s="48"/>
      <c r="F12" s="52" t="s">
        <v>573</v>
      </c>
      <c r="G12" s="53"/>
      <c r="H12" s="51" t="s">
        <v>576</v>
      </c>
      <c r="I12" s="51" t="s">
        <v>577</v>
      </c>
      <c r="J12" s="49" t="s">
        <v>571</v>
      </c>
      <c r="K12" s="50"/>
    </row>
    <row r="13" spans="1:11" s="31" customFormat="1" ht="30" customHeight="1">
      <c r="A13" s="39"/>
      <c r="B13" s="43" t="s">
        <v>565</v>
      </c>
      <c r="C13" s="43" t="s">
        <v>566</v>
      </c>
      <c r="D13" s="44" t="s">
        <v>578</v>
      </c>
      <c r="E13" s="48"/>
      <c r="F13" s="52" t="s">
        <v>573</v>
      </c>
      <c r="G13" s="53"/>
      <c r="H13" s="51" t="s">
        <v>569</v>
      </c>
      <c r="I13" s="51" t="s">
        <v>570</v>
      </c>
      <c r="J13" s="49" t="s">
        <v>571</v>
      </c>
      <c r="K13" s="50"/>
    </row>
    <row r="14" spans="1:11" s="31" customFormat="1" ht="30" customHeight="1">
      <c r="A14" s="39"/>
      <c r="B14" s="43" t="s">
        <v>565</v>
      </c>
      <c r="C14" s="43" t="s">
        <v>579</v>
      </c>
      <c r="D14" s="44" t="s">
        <v>580</v>
      </c>
      <c r="E14" s="48"/>
      <c r="F14" s="52" t="s">
        <v>581</v>
      </c>
      <c r="G14" s="53"/>
      <c r="H14" s="51" t="s">
        <v>574</v>
      </c>
      <c r="I14" s="51" t="s">
        <v>582</v>
      </c>
      <c r="J14" s="49" t="s">
        <v>571</v>
      </c>
      <c r="K14" s="50"/>
    </row>
    <row r="15" spans="1:11" s="31" customFormat="1" ht="30" customHeight="1">
      <c r="A15" s="45"/>
      <c r="B15" s="43" t="s">
        <v>583</v>
      </c>
      <c r="C15" s="43" t="s">
        <v>584</v>
      </c>
      <c r="D15" s="44" t="s">
        <v>585</v>
      </c>
      <c r="E15" s="48"/>
      <c r="F15" s="54" t="s">
        <v>573</v>
      </c>
      <c r="G15" s="55"/>
      <c r="H15" s="56" t="s">
        <v>571</v>
      </c>
      <c r="I15" s="62" t="s">
        <v>577</v>
      </c>
      <c r="J15" s="56" t="s">
        <v>571</v>
      </c>
      <c r="K15" s="56"/>
    </row>
    <row r="16" spans="1:11" s="31" customFormat="1" ht="30" customHeight="1">
      <c r="A16" s="45"/>
      <c r="B16" s="43" t="s">
        <v>583</v>
      </c>
      <c r="C16" s="43" t="s">
        <v>586</v>
      </c>
      <c r="D16" s="44" t="s">
        <v>587</v>
      </c>
      <c r="E16" s="48"/>
      <c r="F16" s="54" t="s">
        <v>573</v>
      </c>
      <c r="G16" s="55"/>
      <c r="H16" s="56" t="s">
        <v>588</v>
      </c>
      <c r="I16" s="62" t="s">
        <v>582</v>
      </c>
      <c r="J16" s="56" t="s">
        <v>571</v>
      </c>
      <c r="K16" s="56"/>
    </row>
    <row r="17" spans="1:11" s="31" customFormat="1" ht="30" customHeight="1">
      <c r="A17" s="45"/>
      <c r="B17" s="43" t="s">
        <v>583</v>
      </c>
      <c r="C17" s="43" t="s">
        <v>589</v>
      </c>
      <c r="D17" s="44" t="s">
        <v>590</v>
      </c>
      <c r="E17" s="48"/>
      <c r="F17" s="54" t="s">
        <v>573</v>
      </c>
      <c r="G17" s="55"/>
      <c r="H17" s="56" t="s">
        <v>571</v>
      </c>
      <c r="I17" s="62" t="s">
        <v>582</v>
      </c>
      <c r="J17" s="56" t="s">
        <v>571</v>
      </c>
      <c r="K17" s="56"/>
    </row>
    <row r="18" spans="1:11" s="31" customFormat="1" ht="30" customHeight="1">
      <c r="A18" s="45"/>
      <c r="B18" s="43" t="s">
        <v>583</v>
      </c>
      <c r="C18" s="43" t="s">
        <v>591</v>
      </c>
      <c r="D18" s="46" t="s">
        <v>592</v>
      </c>
      <c r="E18" s="57"/>
      <c r="F18" s="54" t="s">
        <v>573</v>
      </c>
      <c r="G18" s="55"/>
      <c r="H18" s="56" t="s">
        <v>588</v>
      </c>
      <c r="I18" s="62" t="s">
        <v>582</v>
      </c>
      <c r="J18" s="56" t="s">
        <v>571</v>
      </c>
      <c r="K18" s="56"/>
    </row>
    <row r="19" spans="1:11" s="31" customFormat="1" ht="30" customHeight="1">
      <c r="A19" s="45"/>
      <c r="B19" s="46" t="s">
        <v>593</v>
      </c>
      <c r="C19" s="43" t="s">
        <v>594</v>
      </c>
      <c r="D19" s="46" t="s">
        <v>595</v>
      </c>
      <c r="E19" s="57"/>
      <c r="F19" s="54" t="s">
        <v>573</v>
      </c>
      <c r="G19" s="55"/>
      <c r="H19" s="56" t="s">
        <v>596</v>
      </c>
      <c r="I19" s="62" t="s">
        <v>582</v>
      </c>
      <c r="J19" s="56" t="s">
        <v>571</v>
      </c>
      <c r="K19" s="56"/>
    </row>
    <row r="20" spans="1:11" s="31" customFormat="1" ht="73.5" customHeight="1">
      <c r="A20" s="40" t="s">
        <v>597</v>
      </c>
      <c r="B20" s="41" t="s">
        <v>553</v>
      </c>
      <c r="C20" s="41"/>
      <c r="D20" s="41"/>
      <c r="E20" s="41"/>
      <c r="F20" s="41"/>
      <c r="G20" s="41"/>
      <c r="H20" s="41"/>
      <c r="I20" s="41"/>
      <c r="J20" s="41"/>
      <c r="K20" s="41"/>
    </row>
    <row r="21" spans="2:6" s="30" customFormat="1" ht="12.75" customHeight="1">
      <c r="B21" s="47"/>
      <c r="C21" s="47"/>
      <c r="D21" s="47"/>
      <c r="E21" s="47"/>
      <c r="F21" s="47"/>
    </row>
    <row r="22" spans="2:6" s="30" customFormat="1" ht="12.75" customHeight="1">
      <c r="B22" s="47"/>
      <c r="C22" s="47"/>
      <c r="D22" s="47"/>
      <c r="E22" s="47"/>
      <c r="F22" s="47"/>
    </row>
    <row r="23" spans="2:6" s="30" customFormat="1" ht="12.75" customHeight="1">
      <c r="B23" s="47"/>
      <c r="C23" s="47"/>
      <c r="D23" s="47"/>
      <c r="E23" s="47"/>
      <c r="F23" s="47"/>
    </row>
    <row r="24" spans="2:6" s="30" customFormat="1" ht="12.75" customHeight="1">
      <c r="B24" s="47"/>
      <c r="C24" s="47"/>
      <c r="D24" s="47"/>
      <c r="E24" s="47"/>
      <c r="F24" s="47"/>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horizontalCentered="1"/>
  <pageMargins left="0.71" right="0.71" top="0.75" bottom="0.75" header="0.31" footer="0.31"/>
  <pageSetup fitToHeight="1" fitToWidth="1" horizontalDpi="600" verticalDpi="600"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H781"/>
  <sheetViews>
    <sheetView tabSelected="1" zoomScale="120" zoomScaleNormal="120" zoomScaleSheetLayoutView="100" workbookViewId="0" topLeftCell="A689">
      <selection activeCell="B699" sqref="B699:H699"/>
    </sheetView>
  </sheetViews>
  <sheetFormatPr defaultColWidth="10.00390625" defaultRowHeight="14.25"/>
  <cols>
    <col min="1" max="1" width="16.00390625" style="1" customWidth="1"/>
    <col min="2" max="3" width="10.25390625" style="1" customWidth="1"/>
    <col min="4" max="4" width="15.375" style="1" customWidth="1"/>
    <col min="5" max="7" width="10.25390625" style="1" customWidth="1"/>
    <col min="8" max="8" width="12.125" style="1" customWidth="1"/>
    <col min="9" max="16384" width="10.00390625" style="1" customWidth="1"/>
  </cols>
  <sheetData>
    <row r="1" spans="1:8" s="1" customFormat="1" ht="27" customHeight="1">
      <c r="A1" s="2" t="s">
        <v>598</v>
      </c>
      <c r="B1" s="3"/>
      <c r="C1" s="3"/>
      <c r="D1" s="3"/>
      <c r="E1" s="3"/>
      <c r="F1" s="3"/>
      <c r="G1" s="3"/>
      <c r="H1" s="3"/>
    </row>
    <row r="2" spans="1:8" s="1" customFormat="1" ht="45" customHeight="1">
      <c r="A2" s="4" t="s">
        <v>599</v>
      </c>
      <c r="B2" s="4"/>
      <c r="C2" s="4"/>
      <c r="D2" s="4"/>
      <c r="E2" s="4"/>
      <c r="F2" s="4"/>
      <c r="G2" s="4"/>
      <c r="H2" s="4"/>
    </row>
    <row r="3" spans="1:8" s="1" customFormat="1" ht="15.75" customHeight="1">
      <c r="A3" s="3"/>
      <c r="B3" s="3"/>
      <c r="C3" s="3"/>
      <c r="D3" s="3"/>
      <c r="E3" s="3"/>
      <c r="F3" s="3"/>
      <c r="G3" s="20" t="s">
        <v>313</v>
      </c>
      <c r="H3" s="20"/>
    </row>
    <row r="4" spans="1:8" s="1" customFormat="1" ht="25.5" customHeight="1">
      <c r="A4" s="5" t="s">
        <v>600</v>
      </c>
      <c r="B4" s="6" t="s">
        <v>601</v>
      </c>
      <c r="C4" s="6"/>
      <c r="D4" s="6"/>
      <c r="E4" s="6"/>
      <c r="F4" s="6"/>
      <c r="G4" s="6"/>
      <c r="H4" s="6"/>
    </row>
    <row r="5" spans="1:8" s="1" customFormat="1" ht="25.5" customHeight="1">
      <c r="A5" s="5" t="s">
        <v>602</v>
      </c>
      <c r="B5" s="7" t="s">
        <v>603</v>
      </c>
      <c r="C5" s="8"/>
      <c r="D5" s="5" t="s">
        <v>604</v>
      </c>
      <c r="E5" s="5"/>
      <c r="F5" s="5" t="s">
        <v>605</v>
      </c>
      <c r="G5" s="5"/>
      <c r="H5" s="5"/>
    </row>
    <row r="6" spans="1:8" s="1" customFormat="1" ht="25.5" customHeight="1">
      <c r="A6" s="5"/>
      <c r="B6" s="9"/>
      <c r="C6" s="10"/>
      <c r="D6" s="5"/>
      <c r="E6" s="5"/>
      <c r="F6" s="5" t="s">
        <v>606</v>
      </c>
      <c r="G6" s="5"/>
      <c r="H6" s="5"/>
    </row>
    <row r="7" spans="1:8" s="1" customFormat="1" ht="25.5" customHeight="1">
      <c r="A7" s="5"/>
      <c r="B7" s="9"/>
      <c r="C7" s="10"/>
      <c r="D7" s="5"/>
      <c r="E7" s="5"/>
      <c r="F7" s="5" t="s">
        <v>607</v>
      </c>
      <c r="G7" s="5"/>
      <c r="H7" s="5"/>
    </row>
    <row r="8" spans="1:8" s="1" customFormat="1" ht="25.5" customHeight="1">
      <c r="A8" s="5"/>
      <c r="B8" s="9"/>
      <c r="C8" s="10"/>
      <c r="D8" s="5"/>
      <c r="E8" s="5"/>
      <c r="F8" s="5" t="s">
        <v>608</v>
      </c>
      <c r="G8" s="5"/>
      <c r="H8" s="5"/>
    </row>
    <row r="9" spans="1:8" s="1" customFormat="1" ht="25.5" customHeight="1">
      <c r="A9" s="5"/>
      <c r="B9" s="9"/>
      <c r="C9" s="10"/>
      <c r="D9" s="5"/>
      <c r="E9" s="5"/>
      <c r="F9" s="5" t="s">
        <v>609</v>
      </c>
      <c r="G9" s="5"/>
      <c r="H9" s="5"/>
    </row>
    <row r="10" spans="1:8" s="1" customFormat="1" ht="25.5" customHeight="1">
      <c r="A10" s="5"/>
      <c r="B10" s="9"/>
      <c r="C10" s="10"/>
      <c r="D10" s="5"/>
      <c r="E10" s="5"/>
      <c r="F10" s="5" t="s">
        <v>610</v>
      </c>
      <c r="G10" s="5"/>
      <c r="H10" s="5"/>
    </row>
    <row r="11" spans="1:8" s="1" customFormat="1" ht="25.5" customHeight="1">
      <c r="A11" s="5"/>
      <c r="B11" s="9"/>
      <c r="C11" s="10"/>
      <c r="D11" s="5"/>
      <c r="E11" s="5"/>
      <c r="F11" s="5" t="s">
        <v>611</v>
      </c>
      <c r="G11" s="5"/>
      <c r="H11" s="5"/>
    </row>
    <row r="12" spans="1:8" s="1" customFormat="1" ht="25.5" customHeight="1">
      <c r="A12" s="5"/>
      <c r="B12" s="11"/>
      <c r="C12" s="12"/>
      <c r="D12" s="5"/>
      <c r="E12" s="5"/>
      <c r="F12" s="5" t="s">
        <v>612</v>
      </c>
      <c r="G12" s="5"/>
      <c r="H12" s="5"/>
    </row>
    <row r="13" spans="1:8" s="1" customFormat="1" ht="25.5" customHeight="1">
      <c r="A13" s="5" t="s">
        <v>613</v>
      </c>
      <c r="B13" s="5">
        <v>80</v>
      </c>
      <c r="C13" s="5"/>
      <c r="D13" s="5" t="s">
        <v>614</v>
      </c>
      <c r="E13" s="5"/>
      <c r="F13" s="5" t="s">
        <v>615</v>
      </c>
      <c r="G13" s="5"/>
      <c r="H13" s="5"/>
    </row>
    <row r="14" spans="1:8" s="1" customFormat="1" ht="25.5" customHeight="1">
      <c r="A14" s="5" t="s">
        <v>616</v>
      </c>
      <c r="B14" s="5" t="s">
        <v>617</v>
      </c>
      <c r="C14" s="5"/>
      <c r="D14" s="5" t="s">
        <v>618</v>
      </c>
      <c r="E14" s="5"/>
      <c r="F14" s="5" t="s">
        <v>619</v>
      </c>
      <c r="G14" s="5"/>
      <c r="H14" s="5"/>
    </row>
    <row r="15" spans="1:8" s="1" customFormat="1" ht="64.5" customHeight="1">
      <c r="A15" s="5" t="s">
        <v>620</v>
      </c>
      <c r="B15" s="6" t="s">
        <v>621</v>
      </c>
      <c r="C15" s="6"/>
      <c r="D15" s="6"/>
      <c r="E15" s="6"/>
      <c r="F15" s="6"/>
      <c r="G15" s="6"/>
      <c r="H15" s="6"/>
    </row>
    <row r="16" spans="1:8" s="1" customFormat="1" ht="64.5" customHeight="1">
      <c r="A16" s="5" t="s">
        <v>622</v>
      </c>
      <c r="B16" s="6" t="s">
        <v>623</v>
      </c>
      <c r="C16" s="6"/>
      <c r="D16" s="6"/>
      <c r="E16" s="6"/>
      <c r="F16" s="6"/>
      <c r="G16" s="6"/>
      <c r="H16" s="6"/>
    </row>
    <row r="17" spans="1:8" s="1" customFormat="1" ht="25.5" customHeight="1">
      <c r="A17" s="5" t="s">
        <v>624</v>
      </c>
      <c r="B17" s="5" t="s">
        <v>558</v>
      </c>
      <c r="C17" s="5" t="s">
        <v>559</v>
      </c>
      <c r="D17" s="5" t="s">
        <v>625</v>
      </c>
      <c r="E17" s="5" t="s">
        <v>626</v>
      </c>
      <c r="F17" s="5" t="s">
        <v>627</v>
      </c>
      <c r="G17" s="5" t="s">
        <v>628</v>
      </c>
      <c r="H17" s="5" t="s">
        <v>564</v>
      </c>
    </row>
    <row r="18" spans="1:8" s="1" customFormat="1" ht="25.5" customHeight="1">
      <c r="A18" s="5"/>
      <c r="B18" s="13" t="s">
        <v>583</v>
      </c>
      <c r="C18" s="13" t="s">
        <v>589</v>
      </c>
      <c r="D18" s="14" t="s">
        <v>629</v>
      </c>
      <c r="E18" s="21">
        <v>100</v>
      </c>
      <c r="F18" s="21" t="s">
        <v>568</v>
      </c>
      <c r="G18" s="22" t="s">
        <v>582</v>
      </c>
      <c r="H18" s="21">
        <v>20</v>
      </c>
    </row>
    <row r="19" spans="1:8" s="1" customFormat="1" ht="25.5" customHeight="1">
      <c r="A19" s="5"/>
      <c r="B19" s="13" t="s">
        <v>565</v>
      </c>
      <c r="C19" s="13" t="s">
        <v>579</v>
      </c>
      <c r="D19" s="14" t="s">
        <v>630</v>
      </c>
      <c r="E19" s="23">
        <v>100</v>
      </c>
      <c r="F19" s="23" t="s">
        <v>568</v>
      </c>
      <c r="G19" s="22" t="s">
        <v>582</v>
      </c>
      <c r="H19" s="23">
        <v>20</v>
      </c>
    </row>
    <row r="20" spans="1:8" s="1" customFormat="1" ht="25.5" customHeight="1">
      <c r="A20" s="5"/>
      <c r="B20" s="13" t="s">
        <v>565</v>
      </c>
      <c r="C20" s="13" t="s">
        <v>566</v>
      </c>
      <c r="D20" s="14" t="s">
        <v>631</v>
      </c>
      <c r="E20" s="23">
        <v>8</v>
      </c>
      <c r="F20" s="23" t="s">
        <v>568</v>
      </c>
      <c r="G20" s="22" t="s">
        <v>570</v>
      </c>
      <c r="H20" s="23">
        <v>20</v>
      </c>
    </row>
    <row r="21" spans="1:8" s="1" customFormat="1" ht="25.5" customHeight="1">
      <c r="A21" s="5"/>
      <c r="B21" s="13" t="s">
        <v>583</v>
      </c>
      <c r="C21" s="13" t="s">
        <v>591</v>
      </c>
      <c r="D21" s="14" t="s">
        <v>632</v>
      </c>
      <c r="E21" s="23">
        <v>80</v>
      </c>
      <c r="F21" s="23" t="s">
        <v>573</v>
      </c>
      <c r="G21" s="22" t="s">
        <v>582</v>
      </c>
      <c r="H21" s="23">
        <v>10</v>
      </c>
    </row>
    <row r="22" spans="1:8" s="1" customFormat="1" ht="25.5" customHeight="1">
      <c r="A22" s="5"/>
      <c r="B22" s="13" t="s">
        <v>593</v>
      </c>
      <c r="C22" s="13" t="s">
        <v>594</v>
      </c>
      <c r="D22" s="14" t="s">
        <v>595</v>
      </c>
      <c r="E22" s="23">
        <v>90</v>
      </c>
      <c r="F22" s="23" t="s">
        <v>573</v>
      </c>
      <c r="G22" s="22" t="s">
        <v>582</v>
      </c>
      <c r="H22" s="23">
        <v>10</v>
      </c>
    </row>
    <row r="23" spans="1:8" s="1" customFormat="1" ht="25.5" customHeight="1">
      <c r="A23" s="5"/>
      <c r="B23" s="13" t="s">
        <v>565</v>
      </c>
      <c r="C23" s="13" t="s">
        <v>566</v>
      </c>
      <c r="D23" s="14" t="s">
        <v>633</v>
      </c>
      <c r="E23" s="22">
        <v>100</v>
      </c>
      <c r="F23" s="22" t="s">
        <v>568</v>
      </c>
      <c r="G23" s="22" t="s">
        <v>582</v>
      </c>
      <c r="H23" s="22">
        <v>10</v>
      </c>
    </row>
    <row r="24" spans="1:8" s="1" customFormat="1" ht="36" customHeight="1">
      <c r="A24" s="3"/>
      <c r="B24" s="3"/>
      <c r="C24" s="3"/>
      <c r="D24" s="3"/>
      <c r="E24" s="3"/>
      <c r="F24" s="3"/>
      <c r="G24" s="3"/>
      <c r="H24" s="3"/>
    </row>
    <row r="25" spans="1:8" s="1" customFormat="1" ht="45" customHeight="1">
      <c r="A25" s="4" t="s">
        <v>634</v>
      </c>
      <c r="B25" s="4"/>
      <c r="C25" s="4"/>
      <c r="D25" s="4"/>
      <c r="E25" s="4"/>
      <c r="F25" s="4"/>
      <c r="G25" s="4"/>
      <c r="H25" s="4"/>
    </row>
    <row r="26" spans="1:8" s="1" customFormat="1" ht="15.75" customHeight="1">
      <c r="A26" s="3"/>
      <c r="B26" s="3"/>
      <c r="C26" s="3"/>
      <c r="D26" s="3"/>
      <c r="E26" s="3"/>
      <c r="F26" s="3"/>
      <c r="G26" s="20" t="s">
        <v>313</v>
      </c>
      <c r="H26" s="20"/>
    </row>
    <row r="27" spans="1:8" s="1" customFormat="1" ht="25.5" customHeight="1">
      <c r="A27" s="5" t="s">
        <v>600</v>
      </c>
      <c r="B27" s="6" t="s">
        <v>635</v>
      </c>
      <c r="C27" s="6"/>
      <c r="D27" s="6"/>
      <c r="E27" s="6"/>
      <c r="F27" s="6"/>
      <c r="G27" s="6"/>
      <c r="H27" s="6"/>
    </row>
    <row r="28" spans="1:8" s="1" customFormat="1" ht="25.5" customHeight="1">
      <c r="A28" s="5" t="s">
        <v>602</v>
      </c>
      <c r="B28" s="7" t="s">
        <v>603</v>
      </c>
      <c r="C28" s="8"/>
      <c r="D28" s="5" t="s">
        <v>604</v>
      </c>
      <c r="E28" s="5"/>
      <c r="F28" s="5" t="s">
        <v>605</v>
      </c>
      <c r="G28" s="5"/>
      <c r="H28" s="5"/>
    </row>
    <row r="29" spans="1:8" s="1" customFormat="1" ht="25.5" customHeight="1">
      <c r="A29" s="5"/>
      <c r="B29" s="9"/>
      <c r="C29" s="10"/>
      <c r="D29" s="5"/>
      <c r="E29" s="5"/>
      <c r="F29" s="5" t="s">
        <v>606</v>
      </c>
      <c r="G29" s="5"/>
      <c r="H29" s="5"/>
    </row>
    <row r="30" spans="1:8" s="1" customFormat="1" ht="25.5" customHeight="1">
      <c r="A30" s="5"/>
      <c r="B30" s="9"/>
      <c r="C30" s="10"/>
      <c r="D30" s="5"/>
      <c r="E30" s="5"/>
      <c r="F30" s="5" t="s">
        <v>607</v>
      </c>
      <c r="G30" s="5"/>
      <c r="H30" s="5"/>
    </row>
    <row r="31" spans="1:8" s="1" customFormat="1" ht="25.5" customHeight="1">
      <c r="A31" s="5"/>
      <c r="B31" s="9"/>
      <c r="C31" s="10"/>
      <c r="D31" s="5"/>
      <c r="E31" s="5"/>
      <c r="F31" s="5" t="s">
        <v>608</v>
      </c>
      <c r="G31" s="5"/>
      <c r="H31" s="5"/>
    </row>
    <row r="32" spans="1:8" s="1" customFormat="1" ht="25.5" customHeight="1">
      <c r="A32" s="5"/>
      <c r="B32" s="9"/>
      <c r="C32" s="10"/>
      <c r="D32" s="5"/>
      <c r="E32" s="5"/>
      <c r="F32" s="5" t="s">
        <v>609</v>
      </c>
      <c r="G32" s="5"/>
      <c r="H32" s="5"/>
    </row>
    <row r="33" spans="1:8" s="1" customFormat="1" ht="25.5" customHeight="1">
      <c r="A33" s="5"/>
      <c r="B33" s="9"/>
      <c r="C33" s="10"/>
      <c r="D33" s="5"/>
      <c r="E33" s="5"/>
      <c r="F33" s="5" t="s">
        <v>610</v>
      </c>
      <c r="G33" s="5"/>
      <c r="H33" s="5"/>
    </row>
    <row r="34" spans="1:8" s="1" customFormat="1" ht="25.5" customHeight="1">
      <c r="A34" s="5"/>
      <c r="B34" s="9"/>
      <c r="C34" s="10"/>
      <c r="D34" s="5"/>
      <c r="E34" s="5"/>
      <c r="F34" s="5" t="s">
        <v>611</v>
      </c>
      <c r="G34" s="5"/>
      <c r="H34" s="5"/>
    </row>
    <row r="35" spans="1:8" s="1" customFormat="1" ht="25.5" customHeight="1">
      <c r="A35" s="5"/>
      <c r="B35" s="11"/>
      <c r="C35" s="12"/>
      <c r="D35" s="5"/>
      <c r="E35" s="5"/>
      <c r="F35" s="5" t="s">
        <v>612</v>
      </c>
      <c r="G35" s="5"/>
      <c r="H35" s="5"/>
    </row>
    <row r="36" spans="1:8" s="1" customFormat="1" ht="25.5" customHeight="1">
      <c r="A36" s="5" t="s">
        <v>613</v>
      </c>
      <c r="B36" s="7">
        <v>48.45</v>
      </c>
      <c r="C36" s="8"/>
      <c r="D36" s="5" t="s">
        <v>614</v>
      </c>
      <c r="E36" s="5"/>
      <c r="F36" s="7" t="s">
        <v>615</v>
      </c>
      <c r="G36" s="24"/>
      <c r="H36" s="8"/>
    </row>
    <row r="37" spans="1:8" s="1" customFormat="1" ht="25.5" customHeight="1">
      <c r="A37" s="5"/>
      <c r="B37" s="9"/>
      <c r="C37" s="10"/>
      <c r="D37" s="5"/>
      <c r="E37" s="5"/>
      <c r="F37" s="9"/>
      <c r="G37" s="25"/>
      <c r="H37" s="10"/>
    </row>
    <row r="38" spans="1:8" s="1" customFormat="1" ht="25.5" customHeight="1">
      <c r="A38" s="5"/>
      <c r="B38" s="11"/>
      <c r="C38" s="12"/>
      <c r="D38" s="5"/>
      <c r="E38" s="5"/>
      <c r="F38" s="11"/>
      <c r="G38" s="26"/>
      <c r="H38" s="12"/>
    </row>
    <row r="39" spans="1:8" s="1" customFormat="1" ht="25.5" customHeight="1">
      <c r="A39" s="5" t="s">
        <v>616</v>
      </c>
      <c r="B39" s="5" t="s">
        <v>617</v>
      </c>
      <c r="C39" s="5"/>
      <c r="D39" s="5" t="s">
        <v>618</v>
      </c>
      <c r="E39" s="5"/>
      <c r="F39" s="5" t="s">
        <v>619</v>
      </c>
      <c r="G39" s="5"/>
      <c r="H39" s="5"/>
    </row>
    <row r="40" spans="1:8" s="1" customFormat="1" ht="64.5" customHeight="1">
      <c r="A40" s="5" t="s">
        <v>620</v>
      </c>
      <c r="B40" s="6" t="s">
        <v>636</v>
      </c>
      <c r="C40" s="6"/>
      <c r="D40" s="6"/>
      <c r="E40" s="6"/>
      <c r="F40" s="6"/>
      <c r="G40" s="6"/>
      <c r="H40" s="6"/>
    </row>
    <row r="41" spans="1:8" s="1" customFormat="1" ht="64.5" customHeight="1">
      <c r="A41" s="5" t="s">
        <v>622</v>
      </c>
      <c r="B41" s="6" t="s">
        <v>637</v>
      </c>
      <c r="C41" s="6"/>
      <c r="D41" s="6"/>
      <c r="E41" s="6"/>
      <c r="F41" s="6"/>
      <c r="G41" s="6"/>
      <c r="H41" s="6"/>
    </row>
    <row r="42" spans="1:8" s="1" customFormat="1" ht="25.5" customHeight="1">
      <c r="A42" s="5" t="s">
        <v>624</v>
      </c>
      <c r="B42" s="5" t="s">
        <v>558</v>
      </c>
      <c r="C42" s="5" t="s">
        <v>559</v>
      </c>
      <c r="D42" s="5" t="s">
        <v>625</v>
      </c>
      <c r="E42" s="5" t="s">
        <v>626</v>
      </c>
      <c r="F42" s="5" t="s">
        <v>627</v>
      </c>
      <c r="G42" s="5" t="s">
        <v>628</v>
      </c>
      <c r="H42" s="5" t="s">
        <v>564</v>
      </c>
    </row>
    <row r="43" spans="1:8" s="1" customFormat="1" ht="25.5" customHeight="1">
      <c r="A43" s="5"/>
      <c r="B43" s="15" t="s">
        <v>565</v>
      </c>
      <c r="C43" s="13" t="s">
        <v>566</v>
      </c>
      <c r="D43" s="14" t="s">
        <v>638</v>
      </c>
      <c r="E43" s="21">
        <v>9</v>
      </c>
      <c r="F43" s="21" t="s">
        <v>568</v>
      </c>
      <c r="G43" s="22" t="s">
        <v>570</v>
      </c>
      <c r="H43" s="21">
        <v>20</v>
      </c>
    </row>
    <row r="44" spans="1:8" s="1" customFormat="1" ht="25.5" customHeight="1">
      <c r="A44" s="5"/>
      <c r="B44" s="13" t="s">
        <v>565</v>
      </c>
      <c r="C44" s="13" t="s">
        <v>579</v>
      </c>
      <c r="D44" s="14" t="s">
        <v>630</v>
      </c>
      <c r="E44" s="23">
        <v>100</v>
      </c>
      <c r="F44" s="23" t="s">
        <v>568</v>
      </c>
      <c r="G44" s="22" t="s">
        <v>582</v>
      </c>
      <c r="H44" s="23">
        <v>20</v>
      </c>
    </row>
    <row r="45" spans="1:8" s="1" customFormat="1" ht="25.5" customHeight="1">
      <c r="A45" s="5"/>
      <c r="B45" s="13" t="s">
        <v>583</v>
      </c>
      <c r="C45" s="13" t="s">
        <v>591</v>
      </c>
      <c r="D45" s="14" t="s">
        <v>632</v>
      </c>
      <c r="E45" s="23">
        <v>80</v>
      </c>
      <c r="F45" s="23" t="s">
        <v>573</v>
      </c>
      <c r="G45" s="22" t="s">
        <v>582</v>
      </c>
      <c r="H45" s="23">
        <v>20</v>
      </c>
    </row>
    <row r="46" spans="1:8" s="1" customFormat="1" ht="25.5" customHeight="1">
      <c r="A46" s="5"/>
      <c r="B46" s="13" t="s">
        <v>583</v>
      </c>
      <c r="C46" s="13" t="s">
        <v>589</v>
      </c>
      <c r="D46" s="14" t="s">
        <v>629</v>
      </c>
      <c r="E46" s="23">
        <v>100</v>
      </c>
      <c r="F46" s="23" t="s">
        <v>568</v>
      </c>
      <c r="G46" s="22" t="s">
        <v>582</v>
      </c>
      <c r="H46" s="23">
        <v>10</v>
      </c>
    </row>
    <row r="47" spans="1:8" s="1" customFormat="1" ht="25.5" customHeight="1">
      <c r="A47" s="5"/>
      <c r="B47" s="13" t="s">
        <v>593</v>
      </c>
      <c r="C47" s="13" t="s">
        <v>594</v>
      </c>
      <c r="D47" s="14" t="s">
        <v>595</v>
      </c>
      <c r="E47" s="23">
        <v>90</v>
      </c>
      <c r="F47" s="23" t="s">
        <v>573</v>
      </c>
      <c r="G47" s="22" t="s">
        <v>582</v>
      </c>
      <c r="H47" s="23">
        <v>10</v>
      </c>
    </row>
    <row r="48" spans="1:8" s="1" customFormat="1" ht="25.5" customHeight="1">
      <c r="A48" s="5"/>
      <c r="B48" s="13" t="s">
        <v>565</v>
      </c>
      <c r="C48" s="13" t="s">
        <v>566</v>
      </c>
      <c r="D48" s="14" t="s">
        <v>633</v>
      </c>
      <c r="E48" s="22">
        <v>100</v>
      </c>
      <c r="F48" s="22" t="s">
        <v>568</v>
      </c>
      <c r="G48" s="22" t="s">
        <v>582</v>
      </c>
      <c r="H48" s="22">
        <v>10</v>
      </c>
    </row>
    <row r="49" spans="1:8" s="1" customFormat="1" ht="15.75" customHeight="1">
      <c r="A49" s="3"/>
      <c r="B49" s="3"/>
      <c r="C49" s="3"/>
      <c r="D49" s="3"/>
      <c r="E49" s="3"/>
      <c r="F49" s="3"/>
      <c r="G49" s="3"/>
      <c r="H49" s="3"/>
    </row>
    <row r="50" spans="1:8" s="1" customFormat="1" ht="45" customHeight="1">
      <c r="A50" s="4" t="s">
        <v>634</v>
      </c>
      <c r="B50" s="4"/>
      <c r="C50" s="4"/>
      <c r="D50" s="4"/>
      <c r="E50" s="4"/>
      <c r="F50" s="4"/>
      <c r="G50" s="4"/>
      <c r="H50" s="4"/>
    </row>
    <row r="51" spans="1:8" s="1" customFormat="1" ht="15.75" customHeight="1">
      <c r="A51" s="3"/>
      <c r="B51" s="3"/>
      <c r="C51" s="3"/>
      <c r="D51" s="3"/>
      <c r="E51" s="3"/>
      <c r="F51" s="3"/>
      <c r="G51" s="20" t="s">
        <v>313</v>
      </c>
      <c r="H51" s="20"/>
    </row>
    <row r="52" spans="1:8" s="1" customFormat="1" ht="25.5" customHeight="1">
      <c r="A52" s="5" t="s">
        <v>600</v>
      </c>
      <c r="B52" s="6" t="s">
        <v>639</v>
      </c>
      <c r="C52" s="6"/>
      <c r="D52" s="6"/>
      <c r="E52" s="6"/>
      <c r="F52" s="6"/>
      <c r="G52" s="6"/>
      <c r="H52" s="6"/>
    </row>
    <row r="53" spans="1:8" s="1" customFormat="1" ht="25.5" customHeight="1">
      <c r="A53" s="5" t="s">
        <v>602</v>
      </c>
      <c r="B53" s="5" t="s">
        <v>603</v>
      </c>
      <c r="C53" s="5"/>
      <c r="D53" s="5" t="s">
        <v>604</v>
      </c>
      <c r="E53" s="5"/>
      <c r="F53" s="5" t="s">
        <v>605</v>
      </c>
      <c r="G53" s="5"/>
      <c r="H53" s="5"/>
    </row>
    <row r="54" spans="1:8" s="1" customFormat="1" ht="25.5" customHeight="1">
      <c r="A54" s="5" t="s">
        <v>613</v>
      </c>
      <c r="B54" s="5">
        <v>10</v>
      </c>
      <c r="C54" s="5"/>
      <c r="D54" s="5" t="s">
        <v>614</v>
      </c>
      <c r="E54" s="5"/>
      <c r="F54" s="5" t="s">
        <v>615</v>
      </c>
      <c r="G54" s="5"/>
      <c r="H54" s="5"/>
    </row>
    <row r="55" spans="1:8" s="1" customFormat="1" ht="25.5" customHeight="1">
      <c r="A55" s="5" t="s">
        <v>616</v>
      </c>
      <c r="B55" s="5" t="s">
        <v>617</v>
      </c>
      <c r="C55" s="5"/>
      <c r="D55" s="5" t="s">
        <v>618</v>
      </c>
      <c r="E55" s="5"/>
      <c r="F55" s="5" t="s">
        <v>619</v>
      </c>
      <c r="G55" s="5"/>
      <c r="H55" s="5"/>
    </row>
    <row r="56" spans="1:8" s="1" customFormat="1" ht="64.5" customHeight="1">
      <c r="A56" s="5" t="s">
        <v>620</v>
      </c>
      <c r="B56" s="6" t="s">
        <v>640</v>
      </c>
      <c r="C56" s="6"/>
      <c r="D56" s="6"/>
      <c r="E56" s="6"/>
      <c r="F56" s="6"/>
      <c r="G56" s="6"/>
      <c r="H56" s="6"/>
    </row>
    <row r="57" spans="1:8" s="1" customFormat="1" ht="64.5" customHeight="1">
      <c r="A57" s="5" t="s">
        <v>622</v>
      </c>
      <c r="B57" s="6" t="s">
        <v>641</v>
      </c>
      <c r="C57" s="6"/>
      <c r="D57" s="6"/>
      <c r="E57" s="6"/>
      <c r="F57" s="6"/>
      <c r="G57" s="6"/>
      <c r="H57" s="6"/>
    </row>
    <row r="58" spans="1:8" s="1" customFormat="1" ht="25.5" customHeight="1">
      <c r="A58" s="5" t="s">
        <v>624</v>
      </c>
      <c r="B58" s="5" t="s">
        <v>558</v>
      </c>
      <c r="C58" s="5" t="s">
        <v>559</v>
      </c>
      <c r="D58" s="5" t="s">
        <v>625</v>
      </c>
      <c r="E58" s="5" t="s">
        <v>626</v>
      </c>
      <c r="F58" s="5" t="s">
        <v>627</v>
      </c>
      <c r="G58" s="5" t="s">
        <v>628</v>
      </c>
      <c r="H58" s="5" t="s">
        <v>564</v>
      </c>
    </row>
    <row r="59" spans="1:8" s="1" customFormat="1" ht="25.5" customHeight="1">
      <c r="A59" s="5"/>
      <c r="B59" s="16" t="s">
        <v>565</v>
      </c>
      <c r="C59" s="17" t="s">
        <v>566</v>
      </c>
      <c r="D59" s="6" t="s">
        <v>642</v>
      </c>
      <c r="E59" s="5" t="s">
        <v>643</v>
      </c>
      <c r="F59" s="5" t="s">
        <v>568</v>
      </c>
      <c r="G59" s="5" t="s">
        <v>570</v>
      </c>
      <c r="H59" s="5" t="s">
        <v>576</v>
      </c>
    </row>
    <row r="60" spans="1:8" s="1" customFormat="1" ht="25.5" customHeight="1">
      <c r="A60" s="5"/>
      <c r="B60" s="18" t="s">
        <v>565</v>
      </c>
      <c r="C60" s="19" t="s">
        <v>644</v>
      </c>
      <c r="D60" s="6" t="s">
        <v>645</v>
      </c>
      <c r="E60" s="5" t="s">
        <v>646</v>
      </c>
      <c r="F60" s="5" t="s">
        <v>568</v>
      </c>
      <c r="G60" s="5" t="s">
        <v>582</v>
      </c>
      <c r="H60" s="5" t="s">
        <v>576</v>
      </c>
    </row>
    <row r="61" spans="1:8" s="1" customFormat="1" ht="25.5" customHeight="1">
      <c r="A61" s="5"/>
      <c r="B61" s="18" t="s">
        <v>565</v>
      </c>
      <c r="C61" s="19" t="s">
        <v>579</v>
      </c>
      <c r="D61" s="6" t="s">
        <v>647</v>
      </c>
      <c r="E61" s="5" t="s">
        <v>571</v>
      </c>
      <c r="F61" s="5" t="s">
        <v>573</v>
      </c>
      <c r="G61" s="5" t="s">
        <v>582</v>
      </c>
      <c r="H61" s="5" t="s">
        <v>576</v>
      </c>
    </row>
    <row r="62" spans="1:8" s="1" customFormat="1" ht="25.5" customHeight="1">
      <c r="A62" s="5"/>
      <c r="B62" s="18" t="s">
        <v>583</v>
      </c>
      <c r="C62" s="19" t="s">
        <v>589</v>
      </c>
      <c r="D62" s="6" t="s">
        <v>648</v>
      </c>
      <c r="E62" s="5" t="s">
        <v>649</v>
      </c>
      <c r="F62" s="5" t="s">
        <v>573</v>
      </c>
      <c r="G62" s="5" t="s">
        <v>582</v>
      </c>
      <c r="H62" s="5" t="s">
        <v>576</v>
      </c>
    </row>
    <row r="63" spans="1:8" s="1" customFormat="1" ht="25.5" customHeight="1">
      <c r="A63" s="5"/>
      <c r="B63" s="18" t="s">
        <v>583</v>
      </c>
      <c r="C63" s="19" t="s">
        <v>591</v>
      </c>
      <c r="D63" s="6" t="s">
        <v>650</v>
      </c>
      <c r="E63" s="5" t="s">
        <v>596</v>
      </c>
      <c r="F63" s="5" t="s">
        <v>573</v>
      </c>
      <c r="G63" s="5" t="s">
        <v>582</v>
      </c>
      <c r="H63" s="5" t="s">
        <v>571</v>
      </c>
    </row>
    <row r="64" spans="1:8" s="1" customFormat="1" ht="15.75" customHeight="1">
      <c r="A64" s="3"/>
      <c r="B64" s="3"/>
      <c r="C64" s="3"/>
      <c r="D64" s="3"/>
      <c r="E64" s="3"/>
      <c r="F64" s="3"/>
      <c r="G64" s="3"/>
      <c r="H64" s="3"/>
    </row>
    <row r="65" spans="1:8" s="1" customFormat="1" ht="45" customHeight="1">
      <c r="A65" s="4" t="s">
        <v>634</v>
      </c>
      <c r="B65" s="4"/>
      <c r="C65" s="4"/>
      <c r="D65" s="4"/>
      <c r="E65" s="4"/>
      <c r="F65" s="4"/>
      <c r="G65" s="4"/>
      <c r="H65" s="4"/>
    </row>
    <row r="66" spans="1:8" s="1" customFormat="1" ht="15.75" customHeight="1">
      <c r="A66" s="3"/>
      <c r="B66" s="3"/>
      <c r="C66" s="3"/>
      <c r="D66" s="3"/>
      <c r="E66" s="3"/>
      <c r="F66" s="3"/>
      <c r="G66" s="20" t="s">
        <v>313</v>
      </c>
      <c r="H66" s="20"/>
    </row>
    <row r="67" spans="1:8" s="1" customFormat="1" ht="25.5" customHeight="1">
      <c r="A67" s="5" t="s">
        <v>600</v>
      </c>
      <c r="B67" s="6" t="s">
        <v>651</v>
      </c>
      <c r="C67" s="6"/>
      <c r="D67" s="6"/>
      <c r="E67" s="6"/>
      <c r="F67" s="6"/>
      <c r="G67" s="6"/>
      <c r="H67" s="6"/>
    </row>
    <row r="68" spans="1:8" s="1" customFormat="1" ht="25.5" customHeight="1">
      <c r="A68" s="5" t="s">
        <v>602</v>
      </c>
      <c r="B68" s="5" t="s">
        <v>603</v>
      </c>
      <c r="C68" s="5"/>
      <c r="D68" s="5" t="s">
        <v>604</v>
      </c>
      <c r="E68" s="5"/>
      <c r="F68" s="5" t="s">
        <v>605</v>
      </c>
      <c r="G68" s="5"/>
      <c r="H68" s="5"/>
    </row>
    <row r="69" spans="1:8" s="1" customFormat="1" ht="25.5" customHeight="1">
      <c r="A69" s="5" t="s">
        <v>613</v>
      </c>
      <c r="B69" s="5">
        <v>117.65</v>
      </c>
      <c r="C69" s="5"/>
      <c r="D69" s="5" t="s">
        <v>614</v>
      </c>
      <c r="E69" s="5"/>
      <c r="F69" s="5" t="s">
        <v>615</v>
      </c>
      <c r="G69" s="5"/>
      <c r="H69" s="5"/>
    </row>
    <row r="70" spans="1:8" s="1" customFormat="1" ht="25.5" customHeight="1">
      <c r="A70" s="5" t="s">
        <v>616</v>
      </c>
      <c r="B70" s="5" t="s">
        <v>617</v>
      </c>
      <c r="C70" s="5"/>
      <c r="D70" s="5" t="s">
        <v>618</v>
      </c>
      <c r="E70" s="5"/>
      <c r="F70" s="5" t="s">
        <v>619</v>
      </c>
      <c r="G70" s="5"/>
      <c r="H70" s="5"/>
    </row>
    <row r="71" spans="1:8" s="1" customFormat="1" ht="64.5" customHeight="1">
      <c r="A71" s="5" t="s">
        <v>620</v>
      </c>
      <c r="B71" s="6" t="s">
        <v>652</v>
      </c>
      <c r="C71" s="6"/>
      <c r="D71" s="6"/>
      <c r="E71" s="6"/>
      <c r="F71" s="6"/>
      <c r="G71" s="6"/>
      <c r="H71" s="6"/>
    </row>
    <row r="72" spans="1:8" s="1" customFormat="1" ht="64.5" customHeight="1">
      <c r="A72" s="5" t="s">
        <v>622</v>
      </c>
      <c r="B72" s="6" t="s">
        <v>653</v>
      </c>
      <c r="C72" s="6"/>
      <c r="D72" s="6"/>
      <c r="E72" s="6"/>
      <c r="F72" s="6"/>
      <c r="G72" s="6"/>
      <c r="H72" s="6"/>
    </row>
    <row r="73" spans="1:8" s="1" customFormat="1" ht="25.5" customHeight="1">
      <c r="A73" s="5" t="s">
        <v>624</v>
      </c>
      <c r="B73" s="5" t="s">
        <v>558</v>
      </c>
      <c r="C73" s="5" t="s">
        <v>559</v>
      </c>
      <c r="D73" s="5" t="s">
        <v>625</v>
      </c>
      <c r="E73" s="5" t="s">
        <v>626</v>
      </c>
      <c r="F73" s="5" t="s">
        <v>627</v>
      </c>
      <c r="G73" s="5" t="s">
        <v>628</v>
      </c>
      <c r="H73" s="5" t="s">
        <v>564</v>
      </c>
    </row>
    <row r="74" spans="1:8" s="1" customFormat="1" ht="25.5" customHeight="1">
      <c r="A74" s="5"/>
      <c r="B74" s="27" t="s">
        <v>565</v>
      </c>
      <c r="C74" s="21" t="s">
        <v>589</v>
      </c>
      <c r="D74" s="6" t="s">
        <v>654</v>
      </c>
      <c r="E74" s="5" t="s">
        <v>655</v>
      </c>
      <c r="F74" s="5" t="s">
        <v>573</v>
      </c>
      <c r="G74" s="5" t="s">
        <v>656</v>
      </c>
      <c r="H74" s="5" t="s">
        <v>576</v>
      </c>
    </row>
    <row r="75" spans="1:8" s="1" customFormat="1" ht="25.5" customHeight="1">
      <c r="A75" s="5"/>
      <c r="B75" s="21" t="s">
        <v>565</v>
      </c>
      <c r="C75" s="21" t="s">
        <v>579</v>
      </c>
      <c r="D75" s="6" t="s">
        <v>657</v>
      </c>
      <c r="E75" s="5" t="s">
        <v>646</v>
      </c>
      <c r="F75" s="5" t="s">
        <v>568</v>
      </c>
      <c r="G75" s="5" t="s">
        <v>582</v>
      </c>
      <c r="H75" s="5" t="s">
        <v>576</v>
      </c>
    </row>
    <row r="76" spans="1:8" s="1" customFormat="1" ht="25.5" customHeight="1">
      <c r="A76" s="5"/>
      <c r="B76" s="21" t="s">
        <v>565</v>
      </c>
      <c r="C76" s="21" t="s">
        <v>566</v>
      </c>
      <c r="D76" s="6" t="s">
        <v>658</v>
      </c>
      <c r="E76" s="5" t="s">
        <v>659</v>
      </c>
      <c r="F76" s="5" t="s">
        <v>581</v>
      </c>
      <c r="G76" s="5" t="s">
        <v>660</v>
      </c>
      <c r="H76" s="5" t="s">
        <v>576</v>
      </c>
    </row>
    <row r="77" spans="1:8" s="1" customFormat="1" ht="25.5" customHeight="1">
      <c r="A77" s="5"/>
      <c r="B77" s="21" t="s">
        <v>583</v>
      </c>
      <c r="C77" s="21" t="s">
        <v>591</v>
      </c>
      <c r="D77" s="6" t="s">
        <v>661</v>
      </c>
      <c r="E77" s="5" t="s">
        <v>646</v>
      </c>
      <c r="F77" s="5" t="s">
        <v>568</v>
      </c>
      <c r="G77" s="5" t="s">
        <v>582</v>
      </c>
      <c r="H77" s="5" t="s">
        <v>576</v>
      </c>
    </row>
    <row r="78" spans="1:8" s="1" customFormat="1" ht="25.5" customHeight="1">
      <c r="A78" s="5"/>
      <c r="B78" s="21" t="s">
        <v>593</v>
      </c>
      <c r="C78" s="21" t="s">
        <v>594</v>
      </c>
      <c r="D78" s="6" t="s">
        <v>595</v>
      </c>
      <c r="E78" s="5" t="s">
        <v>596</v>
      </c>
      <c r="F78" s="5" t="s">
        <v>573</v>
      </c>
      <c r="G78" s="5" t="s">
        <v>582</v>
      </c>
      <c r="H78" s="5" t="s">
        <v>571</v>
      </c>
    </row>
    <row r="79" spans="1:8" s="1" customFormat="1" ht="15.75" customHeight="1">
      <c r="A79" s="3"/>
      <c r="B79" s="3"/>
      <c r="C79" s="3"/>
      <c r="D79" s="3"/>
      <c r="E79" s="3"/>
      <c r="F79" s="3"/>
      <c r="G79" s="3"/>
      <c r="H79" s="3"/>
    </row>
    <row r="80" spans="1:8" s="1" customFormat="1" ht="45" customHeight="1">
      <c r="A80" s="4" t="s">
        <v>634</v>
      </c>
      <c r="B80" s="4"/>
      <c r="C80" s="4"/>
      <c r="D80" s="4"/>
      <c r="E80" s="4"/>
      <c r="F80" s="4"/>
      <c r="G80" s="4"/>
      <c r="H80" s="4"/>
    </row>
    <row r="81" spans="1:8" s="1" customFormat="1" ht="15.75" customHeight="1">
      <c r="A81" s="3"/>
      <c r="B81" s="3"/>
      <c r="C81" s="3"/>
      <c r="D81" s="3"/>
      <c r="E81" s="3"/>
      <c r="F81" s="3"/>
      <c r="G81" s="20" t="s">
        <v>313</v>
      </c>
      <c r="H81" s="20"/>
    </row>
    <row r="82" spans="1:8" s="1" customFormat="1" ht="25.5" customHeight="1">
      <c r="A82" s="5" t="s">
        <v>600</v>
      </c>
      <c r="B82" s="6" t="s">
        <v>662</v>
      </c>
      <c r="C82" s="6"/>
      <c r="D82" s="6"/>
      <c r="E82" s="6"/>
      <c r="F82" s="6"/>
      <c r="G82" s="6"/>
      <c r="H82" s="6"/>
    </row>
    <row r="83" spans="1:8" s="1" customFormat="1" ht="25.5" customHeight="1">
      <c r="A83" s="5" t="s">
        <v>602</v>
      </c>
      <c r="B83" s="5" t="s">
        <v>603</v>
      </c>
      <c r="C83" s="5"/>
      <c r="D83" s="5" t="s">
        <v>604</v>
      </c>
      <c r="E83" s="5"/>
      <c r="F83" s="5" t="s">
        <v>605</v>
      </c>
      <c r="G83" s="5"/>
      <c r="H83" s="5"/>
    </row>
    <row r="84" spans="1:8" s="1" customFormat="1" ht="25.5" customHeight="1">
      <c r="A84" s="5" t="s">
        <v>613</v>
      </c>
      <c r="B84" s="5">
        <v>60</v>
      </c>
      <c r="C84" s="5"/>
      <c r="D84" s="5" t="s">
        <v>614</v>
      </c>
      <c r="E84" s="5"/>
      <c r="F84" s="5" t="s">
        <v>615</v>
      </c>
      <c r="G84" s="5"/>
      <c r="H84" s="5"/>
    </row>
    <row r="85" spans="1:8" s="1" customFormat="1" ht="25.5" customHeight="1">
      <c r="A85" s="5" t="s">
        <v>616</v>
      </c>
      <c r="B85" s="5" t="s">
        <v>617</v>
      </c>
      <c r="C85" s="5"/>
      <c r="D85" s="5" t="s">
        <v>618</v>
      </c>
      <c r="E85" s="5"/>
      <c r="F85" s="5" t="s">
        <v>619</v>
      </c>
      <c r="G85" s="5"/>
      <c r="H85" s="5"/>
    </row>
    <row r="86" spans="1:8" s="1" customFormat="1" ht="64.5" customHeight="1">
      <c r="A86" s="5" t="s">
        <v>620</v>
      </c>
      <c r="B86" s="6" t="s">
        <v>663</v>
      </c>
      <c r="C86" s="6"/>
      <c r="D86" s="6"/>
      <c r="E86" s="6"/>
      <c r="F86" s="6"/>
      <c r="G86" s="6"/>
      <c r="H86" s="6"/>
    </row>
    <row r="87" spans="1:8" s="1" customFormat="1" ht="64.5" customHeight="1">
      <c r="A87" s="5" t="s">
        <v>622</v>
      </c>
      <c r="B87" s="6" t="s">
        <v>664</v>
      </c>
      <c r="C87" s="6"/>
      <c r="D87" s="6"/>
      <c r="E87" s="6"/>
      <c r="F87" s="6"/>
      <c r="G87" s="6"/>
      <c r="H87" s="6"/>
    </row>
    <row r="88" spans="1:8" s="1" customFormat="1" ht="25.5" customHeight="1">
      <c r="A88" s="5" t="s">
        <v>624</v>
      </c>
      <c r="B88" s="5" t="s">
        <v>558</v>
      </c>
      <c r="C88" s="5" t="s">
        <v>559</v>
      </c>
      <c r="D88" s="5" t="s">
        <v>625</v>
      </c>
      <c r="E88" s="5" t="s">
        <v>626</v>
      </c>
      <c r="F88" s="5" t="s">
        <v>627</v>
      </c>
      <c r="G88" s="5" t="s">
        <v>628</v>
      </c>
      <c r="H88" s="5" t="s">
        <v>564</v>
      </c>
    </row>
    <row r="89" spans="1:8" s="1" customFormat="1" ht="25.5" customHeight="1">
      <c r="A89" s="5"/>
      <c r="B89" s="16" t="s">
        <v>565</v>
      </c>
      <c r="C89" s="16" t="s">
        <v>566</v>
      </c>
      <c r="D89" s="6" t="s">
        <v>665</v>
      </c>
      <c r="E89" s="5" t="s">
        <v>576</v>
      </c>
      <c r="F89" s="5" t="s">
        <v>573</v>
      </c>
      <c r="G89" s="5" t="s">
        <v>666</v>
      </c>
      <c r="H89" s="5" t="s">
        <v>576</v>
      </c>
    </row>
    <row r="90" spans="1:8" s="1" customFormat="1" ht="25.5" customHeight="1">
      <c r="A90" s="5"/>
      <c r="B90" s="16" t="s">
        <v>565</v>
      </c>
      <c r="C90" s="16" t="s">
        <v>566</v>
      </c>
      <c r="D90" s="6" t="s">
        <v>667</v>
      </c>
      <c r="E90" s="5" t="s">
        <v>646</v>
      </c>
      <c r="F90" s="5" t="s">
        <v>568</v>
      </c>
      <c r="G90" s="5" t="s">
        <v>582</v>
      </c>
      <c r="H90" s="5" t="s">
        <v>576</v>
      </c>
    </row>
    <row r="91" spans="1:8" s="1" customFormat="1" ht="25.5" customHeight="1">
      <c r="A91" s="5"/>
      <c r="B91" s="16" t="s">
        <v>565</v>
      </c>
      <c r="C91" s="16" t="s">
        <v>644</v>
      </c>
      <c r="D91" s="6" t="s">
        <v>668</v>
      </c>
      <c r="E91" s="5" t="s">
        <v>596</v>
      </c>
      <c r="F91" s="5" t="s">
        <v>573</v>
      </c>
      <c r="G91" s="5" t="s">
        <v>582</v>
      </c>
      <c r="H91" s="5" t="s">
        <v>576</v>
      </c>
    </row>
    <row r="92" spans="1:8" s="1" customFormat="1" ht="25.5" customHeight="1">
      <c r="A92" s="5"/>
      <c r="B92" s="16" t="s">
        <v>565</v>
      </c>
      <c r="C92" s="16" t="s">
        <v>579</v>
      </c>
      <c r="D92" s="6" t="s">
        <v>669</v>
      </c>
      <c r="E92" s="5" t="s">
        <v>596</v>
      </c>
      <c r="F92" s="5" t="s">
        <v>573</v>
      </c>
      <c r="G92" s="5" t="s">
        <v>582</v>
      </c>
      <c r="H92" s="5" t="s">
        <v>576</v>
      </c>
    </row>
    <row r="93" spans="1:8" s="1" customFormat="1" ht="25.5" customHeight="1">
      <c r="A93" s="5"/>
      <c r="B93" s="16" t="s">
        <v>583</v>
      </c>
      <c r="C93" s="16" t="s">
        <v>584</v>
      </c>
      <c r="D93" s="6" t="s">
        <v>670</v>
      </c>
      <c r="E93" s="5" t="s">
        <v>596</v>
      </c>
      <c r="F93" s="5" t="s">
        <v>573</v>
      </c>
      <c r="G93" s="5" t="s">
        <v>582</v>
      </c>
      <c r="H93" s="5" t="s">
        <v>571</v>
      </c>
    </row>
    <row r="94" spans="1:8" s="1" customFormat="1" ht="15.75" customHeight="1">
      <c r="A94" s="3"/>
      <c r="B94" s="3"/>
      <c r="C94" s="3"/>
      <c r="D94" s="3"/>
      <c r="E94" s="3"/>
      <c r="F94" s="3"/>
      <c r="G94" s="3"/>
      <c r="H94" s="3"/>
    </row>
    <row r="95" spans="1:8" s="1" customFormat="1" ht="45" customHeight="1">
      <c r="A95" s="4" t="s">
        <v>634</v>
      </c>
      <c r="B95" s="4"/>
      <c r="C95" s="4"/>
      <c r="D95" s="4"/>
      <c r="E95" s="4"/>
      <c r="F95" s="4"/>
      <c r="G95" s="4"/>
      <c r="H95" s="4"/>
    </row>
    <row r="96" spans="1:8" s="1" customFormat="1" ht="15.75" customHeight="1">
      <c r="A96" s="3"/>
      <c r="B96" s="3"/>
      <c r="C96" s="3"/>
      <c r="D96" s="3"/>
      <c r="E96" s="3"/>
      <c r="F96" s="3"/>
      <c r="G96" s="20" t="s">
        <v>313</v>
      </c>
      <c r="H96" s="20"/>
    </row>
    <row r="97" spans="1:8" s="1" customFormat="1" ht="25.5" customHeight="1">
      <c r="A97" s="5" t="s">
        <v>600</v>
      </c>
      <c r="B97" s="6" t="s">
        <v>671</v>
      </c>
      <c r="C97" s="6"/>
      <c r="D97" s="6"/>
      <c r="E97" s="6"/>
      <c r="F97" s="6"/>
      <c r="G97" s="6"/>
      <c r="H97" s="6"/>
    </row>
    <row r="98" spans="1:8" s="1" customFormat="1" ht="25.5" customHeight="1">
      <c r="A98" s="5" t="s">
        <v>602</v>
      </c>
      <c r="B98" s="5" t="s">
        <v>603</v>
      </c>
      <c r="C98" s="5"/>
      <c r="D98" s="5" t="s">
        <v>604</v>
      </c>
      <c r="E98" s="5"/>
      <c r="F98" s="5" t="s">
        <v>605</v>
      </c>
      <c r="G98" s="5"/>
      <c r="H98" s="5"/>
    </row>
    <row r="99" spans="1:8" s="1" customFormat="1" ht="25.5" customHeight="1">
      <c r="A99" s="5" t="s">
        <v>613</v>
      </c>
      <c r="B99" s="5">
        <v>30</v>
      </c>
      <c r="C99" s="5"/>
      <c r="D99" s="5" t="s">
        <v>614</v>
      </c>
      <c r="E99" s="5"/>
      <c r="F99" s="5" t="s">
        <v>615</v>
      </c>
      <c r="G99" s="5"/>
      <c r="H99" s="5"/>
    </row>
    <row r="100" spans="1:8" s="1" customFormat="1" ht="25.5" customHeight="1">
      <c r="A100" s="5" t="s">
        <v>616</v>
      </c>
      <c r="B100" s="5" t="s">
        <v>617</v>
      </c>
      <c r="C100" s="5"/>
      <c r="D100" s="5" t="s">
        <v>618</v>
      </c>
      <c r="E100" s="5"/>
      <c r="F100" s="5" t="s">
        <v>619</v>
      </c>
      <c r="G100" s="5"/>
      <c r="H100" s="5"/>
    </row>
    <row r="101" spans="1:8" s="1" customFormat="1" ht="64.5" customHeight="1">
      <c r="A101" s="5" t="s">
        <v>620</v>
      </c>
      <c r="B101" s="6" t="s">
        <v>672</v>
      </c>
      <c r="C101" s="6"/>
      <c r="D101" s="6"/>
      <c r="E101" s="6"/>
      <c r="F101" s="6"/>
      <c r="G101" s="6"/>
      <c r="H101" s="6"/>
    </row>
    <row r="102" spans="1:8" s="1" customFormat="1" ht="64.5" customHeight="1">
      <c r="A102" s="5" t="s">
        <v>622</v>
      </c>
      <c r="B102" s="6" t="s">
        <v>673</v>
      </c>
      <c r="C102" s="6"/>
      <c r="D102" s="6"/>
      <c r="E102" s="6"/>
      <c r="F102" s="6"/>
      <c r="G102" s="6"/>
      <c r="H102" s="6"/>
    </row>
    <row r="103" spans="1:8" s="1" customFormat="1" ht="25.5" customHeight="1">
      <c r="A103" s="5" t="s">
        <v>624</v>
      </c>
      <c r="B103" s="5" t="s">
        <v>558</v>
      </c>
      <c r="C103" s="5" t="s">
        <v>559</v>
      </c>
      <c r="D103" s="5" t="s">
        <v>625</v>
      </c>
      <c r="E103" s="5" t="s">
        <v>626</v>
      </c>
      <c r="F103" s="5" t="s">
        <v>627</v>
      </c>
      <c r="G103" s="5" t="s">
        <v>628</v>
      </c>
      <c r="H103" s="5" t="s">
        <v>564</v>
      </c>
    </row>
    <row r="104" spans="1:8" s="1" customFormat="1" ht="25.5" customHeight="1">
      <c r="A104" s="5"/>
      <c r="B104" s="18" t="s">
        <v>565</v>
      </c>
      <c r="C104" s="19" t="s">
        <v>566</v>
      </c>
      <c r="D104" s="6" t="s">
        <v>674</v>
      </c>
      <c r="E104" s="5" t="s">
        <v>569</v>
      </c>
      <c r="F104" s="5" t="s">
        <v>573</v>
      </c>
      <c r="G104" s="5" t="s">
        <v>675</v>
      </c>
      <c r="H104" s="5" t="s">
        <v>576</v>
      </c>
    </row>
    <row r="105" spans="1:8" s="1" customFormat="1" ht="25.5" customHeight="1">
      <c r="A105" s="5"/>
      <c r="B105" s="18" t="s">
        <v>565</v>
      </c>
      <c r="C105" s="19" t="s">
        <v>579</v>
      </c>
      <c r="D105" s="6" t="s">
        <v>676</v>
      </c>
      <c r="E105" s="5" t="s">
        <v>646</v>
      </c>
      <c r="F105" s="5" t="s">
        <v>568</v>
      </c>
      <c r="G105" s="5" t="s">
        <v>582</v>
      </c>
      <c r="H105" s="5" t="s">
        <v>576</v>
      </c>
    </row>
    <row r="106" spans="1:8" s="1" customFormat="1" ht="25.5" customHeight="1">
      <c r="A106" s="5"/>
      <c r="B106" s="18" t="s">
        <v>583</v>
      </c>
      <c r="C106" s="19" t="s">
        <v>584</v>
      </c>
      <c r="D106" s="6" t="s">
        <v>677</v>
      </c>
      <c r="E106" s="5" t="s">
        <v>588</v>
      </c>
      <c r="F106" s="5" t="s">
        <v>573</v>
      </c>
      <c r="G106" s="5" t="s">
        <v>582</v>
      </c>
      <c r="H106" s="5" t="s">
        <v>576</v>
      </c>
    </row>
    <row r="107" spans="1:8" s="1" customFormat="1" ht="25.5" customHeight="1">
      <c r="A107" s="5"/>
      <c r="B107" s="18" t="s">
        <v>583</v>
      </c>
      <c r="C107" s="19" t="s">
        <v>678</v>
      </c>
      <c r="D107" s="6" t="s">
        <v>679</v>
      </c>
      <c r="E107" s="5" t="s">
        <v>649</v>
      </c>
      <c r="F107" s="5" t="s">
        <v>573</v>
      </c>
      <c r="G107" s="5" t="s">
        <v>582</v>
      </c>
      <c r="H107" s="5" t="s">
        <v>576</v>
      </c>
    </row>
    <row r="108" spans="1:8" s="1" customFormat="1" ht="25.5" customHeight="1">
      <c r="A108" s="5"/>
      <c r="B108" s="18" t="s">
        <v>593</v>
      </c>
      <c r="C108" s="19" t="s">
        <v>594</v>
      </c>
      <c r="D108" s="6" t="s">
        <v>670</v>
      </c>
      <c r="E108" s="5" t="s">
        <v>596</v>
      </c>
      <c r="F108" s="5" t="s">
        <v>573</v>
      </c>
      <c r="G108" s="5" t="s">
        <v>582</v>
      </c>
      <c r="H108" s="5" t="s">
        <v>571</v>
      </c>
    </row>
    <row r="109" spans="1:8" s="1" customFormat="1" ht="15.75" customHeight="1">
      <c r="A109" s="3"/>
      <c r="B109" s="3"/>
      <c r="C109" s="3"/>
      <c r="D109" s="3"/>
      <c r="E109" s="3"/>
      <c r="F109" s="3"/>
      <c r="G109" s="3"/>
      <c r="H109" s="3"/>
    </row>
    <row r="110" spans="1:8" s="1" customFormat="1" ht="45" customHeight="1">
      <c r="A110" s="4" t="s">
        <v>634</v>
      </c>
      <c r="B110" s="4"/>
      <c r="C110" s="4"/>
      <c r="D110" s="4"/>
      <c r="E110" s="4"/>
      <c r="F110" s="4"/>
      <c r="G110" s="4"/>
      <c r="H110" s="4"/>
    </row>
    <row r="111" spans="1:8" s="1" customFormat="1" ht="15.75" customHeight="1">
      <c r="A111" s="3"/>
      <c r="B111" s="3"/>
      <c r="C111" s="3"/>
      <c r="D111" s="3"/>
      <c r="E111" s="3"/>
      <c r="F111" s="3"/>
      <c r="G111" s="20" t="s">
        <v>313</v>
      </c>
      <c r="H111" s="20"/>
    </row>
    <row r="112" spans="1:8" s="1" customFormat="1" ht="25.5" customHeight="1">
      <c r="A112" s="5" t="s">
        <v>600</v>
      </c>
      <c r="B112" s="6" t="s">
        <v>680</v>
      </c>
      <c r="C112" s="6"/>
      <c r="D112" s="6"/>
      <c r="E112" s="6"/>
      <c r="F112" s="6"/>
      <c r="G112" s="6"/>
      <c r="H112" s="6"/>
    </row>
    <row r="113" spans="1:8" s="1" customFormat="1" ht="25.5" customHeight="1">
      <c r="A113" s="5" t="s">
        <v>602</v>
      </c>
      <c r="B113" s="5" t="s">
        <v>603</v>
      </c>
      <c r="C113" s="5"/>
      <c r="D113" s="5" t="s">
        <v>604</v>
      </c>
      <c r="E113" s="5"/>
      <c r="F113" s="5" t="s">
        <v>605</v>
      </c>
      <c r="G113" s="5"/>
      <c r="H113" s="5"/>
    </row>
    <row r="114" spans="1:8" s="1" customFormat="1" ht="25.5" customHeight="1">
      <c r="A114" s="5" t="s">
        <v>613</v>
      </c>
      <c r="B114" s="5">
        <v>50</v>
      </c>
      <c r="C114" s="5"/>
      <c r="D114" s="5" t="s">
        <v>614</v>
      </c>
      <c r="E114" s="5"/>
      <c r="F114" s="5" t="s">
        <v>615</v>
      </c>
      <c r="G114" s="5"/>
      <c r="H114" s="5"/>
    </row>
    <row r="115" spans="1:8" s="1" customFormat="1" ht="25.5" customHeight="1">
      <c r="A115" s="5" t="s">
        <v>616</v>
      </c>
      <c r="B115" s="5" t="s">
        <v>617</v>
      </c>
      <c r="C115" s="5"/>
      <c r="D115" s="5" t="s">
        <v>618</v>
      </c>
      <c r="E115" s="5"/>
      <c r="F115" s="5" t="s">
        <v>619</v>
      </c>
      <c r="G115" s="5"/>
      <c r="H115" s="5"/>
    </row>
    <row r="116" spans="1:8" s="1" customFormat="1" ht="64.5" customHeight="1">
      <c r="A116" s="5" t="s">
        <v>620</v>
      </c>
      <c r="B116" s="6" t="s">
        <v>681</v>
      </c>
      <c r="C116" s="6"/>
      <c r="D116" s="6"/>
      <c r="E116" s="6"/>
      <c r="F116" s="6"/>
      <c r="G116" s="6"/>
      <c r="H116" s="6"/>
    </row>
    <row r="117" spans="1:8" s="1" customFormat="1" ht="64.5" customHeight="1">
      <c r="A117" s="5" t="s">
        <v>622</v>
      </c>
      <c r="B117" s="6" t="s">
        <v>682</v>
      </c>
      <c r="C117" s="6"/>
      <c r="D117" s="6"/>
      <c r="E117" s="6"/>
      <c r="F117" s="6"/>
      <c r="G117" s="6"/>
      <c r="H117" s="6"/>
    </row>
    <row r="118" spans="1:8" s="1" customFormat="1" ht="25.5" customHeight="1">
      <c r="A118" s="5" t="s">
        <v>624</v>
      </c>
      <c r="B118" s="5" t="s">
        <v>558</v>
      </c>
      <c r="C118" s="5" t="s">
        <v>559</v>
      </c>
      <c r="D118" s="5" t="s">
        <v>625</v>
      </c>
      <c r="E118" s="5" t="s">
        <v>626</v>
      </c>
      <c r="F118" s="5" t="s">
        <v>627</v>
      </c>
      <c r="G118" s="5" t="s">
        <v>628</v>
      </c>
      <c r="H118" s="5" t="s">
        <v>564</v>
      </c>
    </row>
    <row r="119" spans="1:8" s="1" customFormat="1" ht="25.5" customHeight="1">
      <c r="A119" s="5"/>
      <c r="B119" s="18" t="s">
        <v>565</v>
      </c>
      <c r="C119" s="19" t="s">
        <v>579</v>
      </c>
      <c r="D119" s="6" t="s">
        <v>683</v>
      </c>
      <c r="E119" s="5" t="s">
        <v>684</v>
      </c>
      <c r="F119" s="5" t="s">
        <v>568</v>
      </c>
      <c r="G119" s="5" t="s">
        <v>685</v>
      </c>
      <c r="H119" s="5" t="s">
        <v>576</v>
      </c>
    </row>
    <row r="120" spans="1:8" s="1" customFormat="1" ht="25.5" customHeight="1">
      <c r="A120" s="5"/>
      <c r="B120" s="18" t="s">
        <v>565</v>
      </c>
      <c r="C120" s="19" t="s">
        <v>686</v>
      </c>
      <c r="D120" s="6" t="s">
        <v>687</v>
      </c>
      <c r="E120" s="5" t="s">
        <v>688</v>
      </c>
      <c r="F120" s="5" t="s">
        <v>568</v>
      </c>
      <c r="G120" s="5" t="s">
        <v>582</v>
      </c>
      <c r="H120" s="5" t="s">
        <v>576</v>
      </c>
    </row>
    <row r="121" spans="1:8" s="1" customFormat="1" ht="25.5" customHeight="1">
      <c r="A121" s="5"/>
      <c r="B121" s="18" t="s">
        <v>565</v>
      </c>
      <c r="C121" s="19" t="s">
        <v>566</v>
      </c>
      <c r="D121" s="6" t="s">
        <v>689</v>
      </c>
      <c r="E121" s="5" t="s">
        <v>588</v>
      </c>
      <c r="F121" s="5" t="s">
        <v>573</v>
      </c>
      <c r="G121" s="5" t="s">
        <v>582</v>
      </c>
      <c r="H121" s="5" t="s">
        <v>576</v>
      </c>
    </row>
    <row r="122" spans="1:8" s="1" customFormat="1" ht="25.5" customHeight="1">
      <c r="A122" s="5"/>
      <c r="B122" s="18" t="s">
        <v>583</v>
      </c>
      <c r="C122" s="19" t="s">
        <v>591</v>
      </c>
      <c r="D122" s="6" t="s">
        <v>690</v>
      </c>
      <c r="E122" s="5" t="s">
        <v>596</v>
      </c>
      <c r="F122" s="5" t="s">
        <v>573</v>
      </c>
      <c r="G122" s="5" t="s">
        <v>582</v>
      </c>
      <c r="H122" s="5" t="s">
        <v>576</v>
      </c>
    </row>
    <row r="123" spans="1:8" s="1" customFormat="1" ht="25.5" customHeight="1">
      <c r="A123" s="5"/>
      <c r="B123" s="18" t="s">
        <v>583</v>
      </c>
      <c r="C123" s="19" t="s">
        <v>584</v>
      </c>
      <c r="D123" s="6" t="s">
        <v>691</v>
      </c>
      <c r="E123" s="5" t="s">
        <v>596</v>
      </c>
      <c r="F123" s="5" t="s">
        <v>573</v>
      </c>
      <c r="G123" s="5" t="s">
        <v>582</v>
      </c>
      <c r="H123" s="5" t="s">
        <v>571</v>
      </c>
    </row>
    <row r="124" spans="1:8" s="1" customFormat="1" ht="15.75" customHeight="1">
      <c r="A124" s="3"/>
      <c r="B124" s="3"/>
      <c r="C124" s="3"/>
      <c r="D124" s="3"/>
      <c r="E124" s="3"/>
      <c r="F124" s="3"/>
      <c r="G124" s="3"/>
      <c r="H124" s="3"/>
    </row>
    <row r="125" spans="1:8" s="1" customFormat="1" ht="45" customHeight="1">
      <c r="A125" s="4" t="s">
        <v>634</v>
      </c>
      <c r="B125" s="4"/>
      <c r="C125" s="4"/>
      <c r="D125" s="4"/>
      <c r="E125" s="4"/>
      <c r="F125" s="4"/>
      <c r="G125" s="4"/>
      <c r="H125" s="4"/>
    </row>
    <row r="126" spans="1:8" s="1" customFormat="1" ht="15.75" customHeight="1">
      <c r="A126" s="3"/>
      <c r="B126" s="3"/>
      <c r="C126" s="3"/>
      <c r="D126" s="3"/>
      <c r="E126" s="3"/>
      <c r="F126" s="3"/>
      <c r="G126" s="20" t="s">
        <v>313</v>
      </c>
      <c r="H126" s="20"/>
    </row>
    <row r="127" spans="1:8" s="1" customFormat="1" ht="25.5" customHeight="1">
      <c r="A127" s="5" t="s">
        <v>600</v>
      </c>
      <c r="B127" s="6" t="s">
        <v>692</v>
      </c>
      <c r="C127" s="6"/>
      <c r="D127" s="6"/>
      <c r="E127" s="6"/>
      <c r="F127" s="6"/>
      <c r="G127" s="6"/>
      <c r="H127" s="6"/>
    </row>
    <row r="128" spans="1:8" s="1" customFormat="1" ht="25.5" customHeight="1">
      <c r="A128" s="5" t="s">
        <v>602</v>
      </c>
      <c r="B128" s="5" t="s">
        <v>603</v>
      </c>
      <c r="C128" s="5"/>
      <c r="D128" s="5" t="s">
        <v>604</v>
      </c>
      <c r="E128" s="5"/>
      <c r="F128" s="5" t="s">
        <v>605</v>
      </c>
      <c r="G128" s="5"/>
      <c r="H128" s="5"/>
    </row>
    <row r="129" spans="1:8" s="1" customFormat="1" ht="25.5" customHeight="1">
      <c r="A129" s="5" t="s">
        <v>613</v>
      </c>
      <c r="B129" s="5">
        <v>10</v>
      </c>
      <c r="C129" s="5"/>
      <c r="D129" s="5" t="s">
        <v>614</v>
      </c>
      <c r="E129" s="5"/>
      <c r="F129" s="5" t="s">
        <v>615</v>
      </c>
      <c r="G129" s="5"/>
      <c r="H129" s="5"/>
    </row>
    <row r="130" spans="1:8" s="1" customFormat="1" ht="25.5" customHeight="1">
      <c r="A130" s="5" t="s">
        <v>616</v>
      </c>
      <c r="B130" s="5" t="s">
        <v>617</v>
      </c>
      <c r="C130" s="5"/>
      <c r="D130" s="5" t="s">
        <v>618</v>
      </c>
      <c r="E130" s="5"/>
      <c r="F130" s="5" t="s">
        <v>619</v>
      </c>
      <c r="G130" s="5"/>
      <c r="H130" s="5"/>
    </row>
    <row r="131" spans="1:8" s="1" customFormat="1" ht="64.5" customHeight="1">
      <c r="A131" s="5" t="s">
        <v>620</v>
      </c>
      <c r="B131" s="6" t="s">
        <v>693</v>
      </c>
      <c r="C131" s="6"/>
      <c r="D131" s="6"/>
      <c r="E131" s="6"/>
      <c r="F131" s="6"/>
      <c r="G131" s="6"/>
      <c r="H131" s="6"/>
    </row>
    <row r="132" spans="1:8" s="1" customFormat="1" ht="64.5" customHeight="1">
      <c r="A132" s="5" t="s">
        <v>622</v>
      </c>
      <c r="B132" s="6" t="s">
        <v>694</v>
      </c>
      <c r="C132" s="6"/>
      <c r="D132" s="6"/>
      <c r="E132" s="6"/>
      <c r="F132" s="6"/>
      <c r="G132" s="6"/>
      <c r="H132" s="6"/>
    </row>
    <row r="133" spans="1:8" s="1" customFormat="1" ht="25.5" customHeight="1">
      <c r="A133" s="5" t="s">
        <v>624</v>
      </c>
      <c r="B133" s="5" t="s">
        <v>558</v>
      </c>
      <c r="C133" s="5" t="s">
        <v>559</v>
      </c>
      <c r="D133" s="5" t="s">
        <v>625</v>
      </c>
      <c r="E133" s="5" t="s">
        <v>626</v>
      </c>
      <c r="F133" s="5" t="s">
        <v>627</v>
      </c>
      <c r="G133" s="5" t="s">
        <v>628</v>
      </c>
      <c r="H133" s="5" t="s">
        <v>564</v>
      </c>
    </row>
    <row r="134" spans="1:8" s="1" customFormat="1" ht="25.5" customHeight="1">
      <c r="A134" s="5"/>
      <c r="B134" s="18" t="s">
        <v>565</v>
      </c>
      <c r="C134" s="19" t="s">
        <v>566</v>
      </c>
      <c r="D134" s="6" t="s">
        <v>695</v>
      </c>
      <c r="E134" s="5" t="s">
        <v>576</v>
      </c>
      <c r="F134" s="5" t="s">
        <v>568</v>
      </c>
      <c r="G134" s="5" t="s">
        <v>570</v>
      </c>
      <c r="H134" s="5" t="s">
        <v>576</v>
      </c>
    </row>
    <row r="135" spans="1:8" s="1" customFormat="1" ht="25.5" customHeight="1">
      <c r="A135" s="5"/>
      <c r="B135" s="18" t="s">
        <v>565</v>
      </c>
      <c r="C135" s="19" t="s">
        <v>579</v>
      </c>
      <c r="D135" s="6" t="s">
        <v>696</v>
      </c>
      <c r="E135" s="5" t="s">
        <v>588</v>
      </c>
      <c r="F135" s="5" t="s">
        <v>573</v>
      </c>
      <c r="G135" s="5" t="s">
        <v>582</v>
      </c>
      <c r="H135" s="5" t="s">
        <v>576</v>
      </c>
    </row>
    <row r="136" spans="1:8" s="1" customFormat="1" ht="25.5" customHeight="1">
      <c r="A136" s="5"/>
      <c r="B136" s="18" t="s">
        <v>583</v>
      </c>
      <c r="C136" s="19" t="s">
        <v>584</v>
      </c>
      <c r="D136" s="6" t="s">
        <v>697</v>
      </c>
      <c r="E136" s="5" t="s">
        <v>588</v>
      </c>
      <c r="F136" s="5" t="s">
        <v>573</v>
      </c>
      <c r="G136" s="5" t="s">
        <v>582</v>
      </c>
      <c r="H136" s="5" t="s">
        <v>576</v>
      </c>
    </row>
    <row r="137" spans="1:8" s="1" customFormat="1" ht="25.5" customHeight="1">
      <c r="A137" s="5"/>
      <c r="B137" s="18" t="s">
        <v>583</v>
      </c>
      <c r="C137" s="19" t="s">
        <v>589</v>
      </c>
      <c r="D137" s="6" t="s">
        <v>698</v>
      </c>
      <c r="E137" s="5" t="s">
        <v>588</v>
      </c>
      <c r="F137" s="5" t="s">
        <v>573</v>
      </c>
      <c r="G137" s="5" t="s">
        <v>582</v>
      </c>
      <c r="H137" s="5" t="s">
        <v>576</v>
      </c>
    </row>
    <row r="138" spans="1:8" s="1" customFormat="1" ht="25.5" customHeight="1">
      <c r="A138" s="5"/>
      <c r="B138" s="18" t="s">
        <v>593</v>
      </c>
      <c r="C138" s="19" t="s">
        <v>594</v>
      </c>
      <c r="D138" s="6" t="s">
        <v>699</v>
      </c>
      <c r="E138" s="5" t="s">
        <v>596</v>
      </c>
      <c r="F138" s="5" t="s">
        <v>573</v>
      </c>
      <c r="G138" s="5" t="s">
        <v>582</v>
      </c>
      <c r="H138" s="5" t="s">
        <v>571</v>
      </c>
    </row>
    <row r="139" spans="1:8" s="1" customFormat="1" ht="15.75" customHeight="1">
      <c r="A139" s="3"/>
      <c r="B139" s="3"/>
      <c r="C139" s="3"/>
      <c r="D139" s="3"/>
      <c r="E139" s="3"/>
      <c r="F139" s="3"/>
      <c r="G139" s="3"/>
      <c r="H139" s="3"/>
    </row>
    <row r="140" spans="1:8" s="1" customFormat="1" ht="45" customHeight="1">
      <c r="A140" s="4" t="s">
        <v>634</v>
      </c>
      <c r="B140" s="4"/>
      <c r="C140" s="4"/>
      <c r="D140" s="4"/>
      <c r="E140" s="4"/>
      <c r="F140" s="4"/>
      <c r="G140" s="4"/>
      <c r="H140" s="4"/>
    </row>
    <row r="141" spans="1:8" s="1" customFormat="1" ht="15.75" customHeight="1">
      <c r="A141" s="3"/>
      <c r="B141" s="3"/>
      <c r="C141" s="3"/>
      <c r="D141" s="3"/>
      <c r="E141" s="3"/>
      <c r="F141" s="3"/>
      <c r="G141" s="20" t="s">
        <v>313</v>
      </c>
      <c r="H141" s="20"/>
    </row>
    <row r="142" spans="1:8" s="1" customFormat="1" ht="25.5" customHeight="1">
      <c r="A142" s="5" t="s">
        <v>600</v>
      </c>
      <c r="B142" s="6" t="s">
        <v>700</v>
      </c>
      <c r="C142" s="6"/>
      <c r="D142" s="6"/>
      <c r="E142" s="6"/>
      <c r="F142" s="6"/>
      <c r="G142" s="6"/>
      <c r="H142" s="6"/>
    </row>
    <row r="143" spans="1:8" s="1" customFormat="1" ht="25.5" customHeight="1">
      <c r="A143" s="5" t="s">
        <v>602</v>
      </c>
      <c r="B143" s="5" t="s">
        <v>603</v>
      </c>
      <c r="C143" s="5"/>
      <c r="D143" s="5" t="s">
        <v>604</v>
      </c>
      <c r="E143" s="5"/>
      <c r="F143" s="5" t="s">
        <v>605</v>
      </c>
      <c r="G143" s="5"/>
      <c r="H143" s="5"/>
    </row>
    <row r="144" spans="1:8" s="1" customFormat="1" ht="25.5" customHeight="1">
      <c r="A144" s="5" t="s">
        <v>613</v>
      </c>
      <c r="B144" s="5">
        <v>7.2</v>
      </c>
      <c r="C144" s="5"/>
      <c r="D144" s="5" t="s">
        <v>614</v>
      </c>
      <c r="E144" s="5"/>
      <c r="F144" s="5" t="s">
        <v>615</v>
      </c>
      <c r="G144" s="5"/>
      <c r="H144" s="5"/>
    </row>
    <row r="145" spans="1:8" s="1" customFormat="1" ht="25.5" customHeight="1">
      <c r="A145" s="5" t="s">
        <v>616</v>
      </c>
      <c r="B145" s="5" t="s">
        <v>617</v>
      </c>
      <c r="C145" s="5"/>
      <c r="D145" s="5" t="s">
        <v>618</v>
      </c>
      <c r="E145" s="5"/>
      <c r="F145" s="5" t="s">
        <v>619</v>
      </c>
      <c r="G145" s="5"/>
      <c r="H145" s="5"/>
    </row>
    <row r="146" spans="1:8" s="1" customFormat="1" ht="64.5" customHeight="1">
      <c r="A146" s="5" t="s">
        <v>620</v>
      </c>
      <c r="B146" s="6" t="s">
        <v>701</v>
      </c>
      <c r="C146" s="6"/>
      <c r="D146" s="6"/>
      <c r="E146" s="6"/>
      <c r="F146" s="6"/>
      <c r="G146" s="6"/>
      <c r="H146" s="6"/>
    </row>
    <row r="147" spans="1:8" s="1" customFormat="1" ht="64.5" customHeight="1">
      <c r="A147" s="5" t="s">
        <v>622</v>
      </c>
      <c r="B147" s="6" t="s">
        <v>702</v>
      </c>
      <c r="C147" s="6"/>
      <c r="D147" s="6"/>
      <c r="E147" s="6"/>
      <c r="F147" s="6"/>
      <c r="G147" s="6"/>
      <c r="H147" s="6"/>
    </row>
    <row r="148" spans="1:8" s="1" customFormat="1" ht="25.5" customHeight="1">
      <c r="A148" s="5" t="s">
        <v>624</v>
      </c>
      <c r="B148" s="5" t="s">
        <v>558</v>
      </c>
      <c r="C148" s="5" t="s">
        <v>559</v>
      </c>
      <c r="D148" s="5" t="s">
        <v>625</v>
      </c>
      <c r="E148" s="5" t="s">
        <v>626</v>
      </c>
      <c r="F148" s="5" t="s">
        <v>627</v>
      </c>
      <c r="G148" s="5" t="s">
        <v>628</v>
      </c>
      <c r="H148" s="5" t="s">
        <v>564</v>
      </c>
    </row>
    <row r="149" spans="1:8" s="1" customFormat="1" ht="25.5" customHeight="1">
      <c r="A149" s="5"/>
      <c r="B149" s="23" t="s">
        <v>565</v>
      </c>
      <c r="C149" s="23" t="s">
        <v>579</v>
      </c>
      <c r="D149" s="6" t="s">
        <v>703</v>
      </c>
      <c r="E149" s="5" t="s">
        <v>574</v>
      </c>
      <c r="F149" s="5" t="s">
        <v>573</v>
      </c>
      <c r="G149" s="5" t="s">
        <v>570</v>
      </c>
      <c r="H149" s="5" t="s">
        <v>576</v>
      </c>
    </row>
    <row r="150" spans="1:8" s="1" customFormat="1" ht="25.5" customHeight="1">
      <c r="A150" s="5"/>
      <c r="B150" s="23" t="s">
        <v>565</v>
      </c>
      <c r="C150" s="23" t="s">
        <v>579</v>
      </c>
      <c r="D150" s="6" t="s">
        <v>704</v>
      </c>
      <c r="E150" s="5" t="s">
        <v>588</v>
      </c>
      <c r="F150" s="5" t="s">
        <v>573</v>
      </c>
      <c r="G150" s="5" t="s">
        <v>582</v>
      </c>
      <c r="H150" s="5" t="s">
        <v>576</v>
      </c>
    </row>
    <row r="151" spans="1:8" s="1" customFormat="1" ht="25.5" customHeight="1">
      <c r="A151" s="5"/>
      <c r="B151" s="23" t="s">
        <v>583</v>
      </c>
      <c r="C151" s="23" t="s">
        <v>584</v>
      </c>
      <c r="D151" s="6" t="s">
        <v>705</v>
      </c>
      <c r="E151" s="5" t="s">
        <v>588</v>
      </c>
      <c r="F151" s="5" t="s">
        <v>573</v>
      </c>
      <c r="G151" s="5" t="s">
        <v>582</v>
      </c>
      <c r="H151" s="5" t="s">
        <v>576</v>
      </c>
    </row>
    <row r="152" spans="1:8" s="1" customFormat="1" ht="25.5" customHeight="1">
      <c r="A152" s="5"/>
      <c r="B152" s="23" t="s">
        <v>583</v>
      </c>
      <c r="C152" s="23" t="s">
        <v>589</v>
      </c>
      <c r="D152" s="6" t="s">
        <v>706</v>
      </c>
      <c r="E152" s="5" t="s">
        <v>588</v>
      </c>
      <c r="F152" s="5" t="s">
        <v>573</v>
      </c>
      <c r="G152" s="5" t="s">
        <v>582</v>
      </c>
      <c r="H152" s="5" t="s">
        <v>576</v>
      </c>
    </row>
    <row r="153" spans="1:8" s="1" customFormat="1" ht="25.5" customHeight="1">
      <c r="A153" s="5"/>
      <c r="B153" s="23" t="s">
        <v>593</v>
      </c>
      <c r="C153" s="23" t="s">
        <v>594</v>
      </c>
      <c r="D153" s="6" t="s">
        <v>699</v>
      </c>
      <c r="E153" s="5" t="s">
        <v>596</v>
      </c>
      <c r="F153" s="5" t="s">
        <v>573</v>
      </c>
      <c r="G153" s="5" t="s">
        <v>582</v>
      </c>
      <c r="H153" s="5" t="s">
        <v>571</v>
      </c>
    </row>
    <row r="154" spans="1:8" s="1" customFormat="1" ht="15.75" customHeight="1">
      <c r="A154" s="3"/>
      <c r="B154" s="3"/>
      <c r="C154" s="3"/>
      <c r="D154" s="3"/>
      <c r="E154" s="3"/>
      <c r="F154" s="3"/>
      <c r="G154" s="3"/>
      <c r="H154" s="3"/>
    </row>
    <row r="155" spans="1:8" s="1" customFormat="1" ht="45" customHeight="1">
      <c r="A155" s="4" t="s">
        <v>634</v>
      </c>
      <c r="B155" s="4"/>
      <c r="C155" s="4"/>
      <c r="D155" s="4"/>
      <c r="E155" s="4"/>
      <c r="F155" s="4"/>
      <c r="G155" s="4"/>
      <c r="H155" s="4"/>
    </row>
    <row r="156" spans="1:8" s="1" customFormat="1" ht="15.75" customHeight="1">
      <c r="A156" s="3"/>
      <c r="B156" s="3"/>
      <c r="C156" s="3"/>
      <c r="D156" s="3"/>
      <c r="E156" s="3"/>
      <c r="F156" s="3"/>
      <c r="G156" s="20" t="s">
        <v>313</v>
      </c>
      <c r="H156" s="20"/>
    </row>
    <row r="157" spans="1:8" s="1" customFormat="1" ht="25.5" customHeight="1">
      <c r="A157" s="5" t="s">
        <v>600</v>
      </c>
      <c r="B157" s="6" t="s">
        <v>707</v>
      </c>
      <c r="C157" s="6"/>
      <c r="D157" s="6"/>
      <c r="E157" s="6"/>
      <c r="F157" s="6"/>
      <c r="G157" s="6"/>
      <c r="H157" s="6"/>
    </row>
    <row r="158" spans="1:8" s="1" customFormat="1" ht="25.5" customHeight="1">
      <c r="A158" s="5" t="s">
        <v>602</v>
      </c>
      <c r="B158" s="5" t="s">
        <v>603</v>
      </c>
      <c r="C158" s="5"/>
      <c r="D158" s="5" t="s">
        <v>604</v>
      </c>
      <c r="E158" s="5"/>
      <c r="F158" s="5" t="s">
        <v>605</v>
      </c>
      <c r="G158" s="5"/>
      <c r="H158" s="5"/>
    </row>
    <row r="159" spans="1:8" s="1" customFormat="1" ht="25.5" customHeight="1">
      <c r="A159" s="5" t="s">
        <v>613</v>
      </c>
      <c r="B159" s="5">
        <v>100</v>
      </c>
      <c r="C159" s="5"/>
      <c r="D159" s="5" t="s">
        <v>614</v>
      </c>
      <c r="E159" s="5"/>
      <c r="F159" s="5" t="s">
        <v>615</v>
      </c>
      <c r="G159" s="5"/>
      <c r="H159" s="5"/>
    </row>
    <row r="160" spans="1:8" s="1" customFormat="1" ht="25.5" customHeight="1">
      <c r="A160" s="5" t="s">
        <v>616</v>
      </c>
      <c r="B160" s="5" t="s">
        <v>617</v>
      </c>
      <c r="C160" s="5"/>
      <c r="D160" s="5" t="s">
        <v>618</v>
      </c>
      <c r="E160" s="5"/>
      <c r="F160" s="5" t="s">
        <v>619</v>
      </c>
      <c r="G160" s="5"/>
      <c r="H160" s="5"/>
    </row>
    <row r="161" spans="1:8" s="1" customFormat="1" ht="64.5" customHeight="1">
      <c r="A161" s="5" t="s">
        <v>620</v>
      </c>
      <c r="B161" s="6" t="s">
        <v>708</v>
      </c>
      <c r="C161" s="6"/>
      <c r="D161" s="6"/>
      <c r="E161" s="6"/>
      <c r="F161" s="6"/>
      <c r="G161" s="6"/>
      <c r="H161" s="6"/>
    </row>
    <row r="162" spans="1:8" s="1" customFormat="1" ht="64.5" customHeight="1">
      <c r="A162" s="5" t="s">
        <v>622</v>
      </c>
      <c r="B162" s="6" t="s">
        <v>709</v>
      </c>
      <c r="C162" s="6"/>
      <c r="D162" s="6"/>
      <c r="E162" s="6"/>
      <c r="F162" s="6"/>
      <c r="G162" s="6"/>
      <c r="H162" s="6"/>
    </row>
    <row r="163" spans="1:8" s="1" customFormat="1" ht="25.5" customHeight="1">
      <c r="A163" s="5" t="s">
        <v>624</v>
      </c>
      <c r="B163" s="5" t="s">
        <v>558</v>
      </c>
      <c r="C163" s="5" t="s">
        <v>559</v>
      </c>
      <c r="D163" s="5" t="s">
        <v>625</v>
      </c>
      <c r="E163" s="5" t="s">
        <v>626</v>
      </c>
      <c r="F163" s="5" t="s">
        <v>627</v>
      </c>
      <c r="G163" s="5" t="s">
        <v>628</v>
      </c>
      <c r="H163" s="5" t="s">
        <v>564</v>
      </c>
    </row>
    <row r="164" spans="1:8" s="1" customFormat="1" ht="25.5" customHeight="1">
      <c r="A164" s="5"/>
      <c r="B164" s="16" t="s">
        <v>565</v>
      </c>
      <c r="C164" s="16" t="s">
        <v>566</v>
      </c>
      <c r="D164" s="6" t="s">
        <v>710</v>
      </c>
      <c r="E164" s="5" t="s">
        <v>569</v>
      </c>
      <c r="F164" s="5" t="s">
        <v>573</v>
      </c>
      <c r="G164" s="5" t="s">
        <v>711</v>
      </c>
      <c r="H164" s="5" t="s">
        <v>576</v>
      </c>
    </row>
    <row r="165" spans="1:8" s="1" customFormat="1" ht="25.5" customHeight="1">
      <c r="A165" s="5"/>
      <c r="B165" s="16" t="s">
        <v>565</v>
      </c>
      <c r="C165" s="16" t="s">
        <v>579</v>
      </c>
      <c r="D165" s="6" t="s">
        <v>712</v>
      </c>
      <c r="E165" s="5" t="s">
        <v>576</v>
      </c>
      <c r="F165" s="5" t="s">
        <v>573</v>
      </c>
      <c r="G165" s="5" t="s">
        <v>582</v>
      </c>
      <c r="H165" s="5" t="s">
        <v>576</v>
      </c>
    </row>
    <row r="166" spans="1:8" s="1" customFormat="1" ht="25.5" customHeight="1">
      <c r="A166" s="5"/>
      <c r="B166" s="16" t="s">
        <v>583</v>
      </c>
      <c r="C166" s="16" t="s">
        <v>589</v>
      </c>
      <c r="D166" s="6" t="s">
        <v>713</v>
      </c>
      <c r="E166" s="5" t="s">
        <v>588</v>
      </c>
      <c r="F166" s="5" t="s">
        <v>573</v>
      </c>
      <c r="G166" s="5" t="s">
        <v>582</v>
      </c>
      <c r="H166" s="5" t="s">
        <v>576</v>
      </c>
    </row>
    <row r="167" spans="1:8" s="1" customFormat="1" ht="25.5" customHeight="1">
      <c r="A167" s="5"/>
      <c r="B167" s="16" t="s">
        <v>583</v>
      </c>
      <c r="C167" s="16" t="s">
        <v>586</v>
      </c>
      <c r="D167" s="6" t="s">
        <v>714</v>
      </c>
      <c r="E167" s="5" t="s">
        <v>576</v>
      </c>
      <c r="F167" s="5" t="s">
        <v>573</v>
      </c>
      <c r="G167" s="5" t="s">
        <v>582</v>
      </c>
      <c r="H167" s="5" t="s">
        <v>576</v>
      </c>
    </row>
    <row r="168" spans="1:8" s="1" customFormat="1" ht="25.5" customHeight="1">
      <c r="A168" s="5"/>
      <c r="B168" s="16" t="s">
        <v>593</v>
      </c>
      <c r="C168" s="16" t="s">
        <v>594</v>
      </c>
      <c r="D168" s="6" t="s">
        <v>715</v>
      </c>
      <c r="E168" s="5" t="s">
        <v>596</v>
      </c>
      <c r="F168" s="5" t="s">
        <v>573</v>
      </c>
      <c r="G168" s="5" t="s">
        <v>582</v>
      </c>
      <c r="H168" s="5" t="s">
        <v>571</v>
      </c>
    </row>
    <row r="169" spans="1:8" s="1" customFormat="1" ht="15.75" customHeight="1">
      <c r="A169" s="3"/>
      <c r="B169" s="3"/>
      <c r="C169" s="3"/>
      <c r="D169" s="3"/>
      <c r="E169" s="3"/>
      <c r="F169" s="3"/>
      <c r="G169" s="3"/>
      <c r="H169" s="3"/>
    </row>
    <row r="170" spans="1:8" s="1" customFormat="1" ht="45" customHeight="1">
      <c r="A170" s="4" t="s">
        <v>634</v>
      </c>
      <c r="B170" s="4"/>
      <c r="C170" s="4"/>
      <c r="D170" s="4"/>
      <c r="E170" s="4"/>
      <c r="F170" s="4"/>
      <c r="G170" s="4"/>
      <c r="H170" s="4"/>
    </row>
    <row r="171" spans="1:8" s="1" customFormat="1" ht="15.75" customHeight="1">
      <c r="A171" s="3"/>
      <c r="B171" s="3"/>
      <c r="C171" s="3"/>
      <c r="D171" s="3"/>
      <c r="E171" s="3"/>
      <c r="F171" s="3"/>
      <c r="G171" s="20" t="s">
        <v>313</v>
      </c>
      <c r="H171" s="20"/>
    </row>
    <row r="172" spans="1:8" s="1" customFormat="1" ht="25.5" customHeight="1">
      <c r="A172" s="5" t="s">
        <v>600</v>
      </c>
      <c r="B172" s="6" t="s">
        <v>716</v>
      </c>
      <c r="C172" s="6"/>
      <c r="D172" s="6"/>
      <c r="E172" s="6"/>
      <c r="F172" s="6"/>
      <c r="G172" s="6"/>
      <c r="H172" s="6"/>
    </row>
    <row r="173" spans="1:8" s="1" customFormat="1" ht="25.5" customHeight="1">
      <c r="A173" s="5" t="s">
        <v>602</v>
      </c>
      <c r="B173" s="5" t="s">
        <v>603</v>
      </c>
      <c r="C173" s="5"/>
      <c r="D173" s="5" t="s">
        <v>604</v>
      </c>
      <c r="E173" s="5"/>
      <c r="F173" s="5" t="s">
        <v>605</v>
      </c>
      <c r="G173" s="5"/>
      <c r="H173" s="5"/>
    </row>
    <row r="174" spans="1:8" s="1" customFormat="1" ht="25.5" customHeight="1">
      <c r="A174" s="5" t="s">
        <v>613</v>
      </c>
      <c r="B174" s="5">
        <v>30</v>
      </c>
      <c r="C174" s="5"/>
      <c r="D174" s="5" t="s">
        <v>614</v>
      </c>
      <c r="E174" s="5"/>
      <c r="F174" s="5" t="s">
        <v>615</v>
      </c>
      <c r="G174" s="5"/>
      <c r="H174" s="5"/>
    </row>
    <row r="175" spans="1:8" s="1" customFormat="1" ht="25.5" customHeight="1">
      <c r="A175" s="5" t="s">
        <v>616</v>
      </c>
      <c r="B175" s="5" t="s">
        <v>617</v>
      </c>
      <c r="C175" s="5"/>
      <c r="D175" s="5" t="s">
        <v>618</v>
      </c>
      <c r="E175" s="5"/>
      <c r="F175" s="5" t="s">
        <v>619</v>
      </c>
      <c r="G175" s="5"/>
      <c r="H175" s="5"/>
    </row>
    <row r="176" spans="1:8" s="1" customFormat="1" ht="64.5" customHeight="1">
      <c r="A176" s="5" t="s">
        <v>620</v>
      </c>
      <c r="B176" s="6" t="s">
        <v>717</v>
      </c>
      <c r="C176" s="6"/>
      <c r="D176" s="6"/>
      <c r="E176" s="6"/>
      <c r="F176" s="6"/>
      <c r="G176" s="6"/>
      <c r="H176" s="6"/>
    </row>
    <row r="177" spans="1:8" s="1" customFormat="1" ht="64.5" customHeight="1">
      <c r="A177" s="5" t="s">
        <v>622</v>
      </c>
      <c r="B177" s="6" t="s">
        <v>718</v>
      </c>
      <c r="C177" s="6"/>
      <c r="D177" s="6"/>
      <c r="E177" s="6"/>
      <c r="F177" s="6"/>
      <c r="G177" s="6"/>
      <c r="H177" s="6"/>
    </row>
    <row r="178" spans="1:8" s="1" customFormat="1" ht="25.5" customHeight="1">
      <c r="A178" s="5" t="s">
        <v>624</v>
      </c>
      <c r="B178" s="5" t="s">
        <v>558</v>
      </c>
      <c r="C178" s="5" t="s">
        <v>559</v>
      </c>
      <c r="D178" s="5" t="s">
        <v>625</v>
      </c>
      <c r="E178" s="5" t="s">
        <v>626</v>
      </c>
      <c r="F178" s="5" t="s">
        <v>627</v>
      </c>
      <c r="G178" s="5" t="s">
        <v>628</v>
      </c>
      <c r="H178" s="5" t="s">
        <v>564</v>
      </c>
    </row>
    <row r="179" spans="1:8" s="1" customFormat="1" ht="25.5" customHeight="1">
      <c r="A179" s="5"/>
      <c r="B179" s="28" t="s">
        <v>565</v>
      </c>
      <c r="C179" s="28" t="s">
        <v>566</v>
      </c>
      <c r="D179" s="6" t="s">
        <v>719</v>
      </c>
      <c r="E179" s="5" t="s">
        <v>569</v>
      </c>
      <c r="F179" s="5" t="s">
        <v>568</v>
      </c>
      <c r="G179" s="5" t="s">
        <v>720</v>
      </c>
      <c r="H179" s="5" t="s">
        <v>571</v>
      </c>
    </row>
    <row r="180" spans="1:8" s="1" customFormat="1" ht="25.5" customHeight="1">
      <c r="A180" s="5"/>
      <c r="B180" s="28" t="s">
        <v>565</v>
      </c>
      <c r="C180" s="28" t="s">
        <v>566</v>
      </c>
      <c r="D180" s="6" t="s">
        <v>721</v>
      </c>
      <c r="E180" s="5" t="s">
        <v>722</v>
      </c>
      <c r="F180" s="5" t="s">
        <v>573</v>
      </c>
      <c r="G180" s="5" t="s">
        <v>570</v>
      </c>
      <c r="H180" s="5" t="s">
        <v>571</v>
      </c>
    </row>
    <row r="181" spans="1:8" s="1" customFormat="1" ht="37.5" customHeight="1">
      <c r="A181" s="5"/>
      <c r="B181" s="28" t="s">
        <v>583</v>
      </c>
      <c r="C181" s="28" t="s">
        <v>589</v>
      </c>
      <c r="D181" s="6" t="s">
        <v>723</v>
      </c>
      <c r="E181" s="5" t="s">
        <v>659</v>
      </c>
      <c r="F181" s="5" t="s">
        <v>581</v>
      </c>
      <c r="G181" s="5" t="s">
        <v>660</v>
      </c>
      <c r="H181" s="5" t="s">
        <v>576</v>
      </c>
    </row>
    <row r="182" spans="1:8" s="1" customFormat="1" ht="25.5" customHeight="1">
      <c r="A182" s="5"/>
      <c r="B182" s="28" t="s">
        <v>583</v>
      </c>
      <c r="C182" s="28" t="s">
        <v>591</v>
      </c>
      <c r="D182" s="6" t="s">
        <v>724</v>
      </c>
      <c r="E182" s="5" t="s">
        <v>596</v>
      </c>
      <c r="F182" s="5" t="s">
        <v>573</v>
      </c>
      <c r="G182" s="5" t="s">
        <v>582</v>
      </c>
      <c r="H182" s="5" t="s">
        <v>576</v>
      </c>
    </row>
    <row r="183" spans="1:8" s="1" customFormat="1" ht="25.5" customHeight="1">
      <c r="A183" s="5"/>
      <c r="B183" s="29" t="s">
        <v>565</v>
      </c>
      <c r="C183" s="29" t="s">
        <v>644</v>
      </c>
      <c r="D183" s="6" t="s">
        <v>725</v>
      </c>
      <c r="E183" s="5" t="s">
        <v>596</v>
      </c>
      <c r="F183" s="5" t="s">
        <v>573</v>
      </c>
      <c r="G183" s="5" t="s">
        <v>582</v>
      </c>
      <c r="H183" s="5" t="s">
        <v>576</v>
      </c>
    </row>
    <row r="184" spans="1:8" s="1" customFormat="1" ht="25.5" customHeight="1">
      <c r="A184" s="5"/>
      <c r="B184" s="28" t="s">
        <v>593</v>
      </c>
      <c r="C184" s="28" t="s">
        <v>594</v>
      </c>
      <c r="D184" s="6" t="s">
        <v>726</v>
      </c>
      <c r="E184" s="5" t="s">
        <v>596</v>
      </c>
      <c r="F184" s="5" t="s">
        <v>573</v>
      </c>
      <c r="G184" s="5" t="s">
        <v>582</v>
      </c>
      <c r="H184" s="5" t="s">
        <v>571</v>
      </c>
    </row>
    <row r="185" spans="1:8" s="1" customFormat="1" ht="15.75" customHeight="1">
      <c r="A185" s="3"/>
      <c r="B185" s="3"/>
      <c r="C185" s="3"/>
      <c r="D185" s="3"/>
      <c r="E185" s="3"/>
      <c r="F185" s="3"/>
      <c r="G185" s="3"/>
      <c r="H185" s="3"/>
    </row>
    <row r="186" spans="1:8" s="1" customFormat="1" ht="45" customHeight="1">
      <c r="A186" s="4" t="s">
        <v>634</v>
      </c>
      <c r="B186" s="4"/>
      <c r="C186" s="4"/>
      <c r="D186" s="4"/>
      <c r="E186" s="4"/>
      <c r="F186" s="4"/>
      <c r="G186" s="4"/>
      <c r="H186" s="4"/>
    </row>
    <row r="187" spans="1:8" s="1" customFormat="1" ht="15.75" customHeight="1">
      <c r="A187" s="3"/>
      <c r="B187" s="3"/>
      <c r="C187" s="3"/>
      <c r="D187" s="3"/>
      <c r="E187" s="3"/>
      <c r="F187" s="3"/>
      <c r="G187" s="20" t="s">
        <v>313</v>
      </c>
      <c r="H187" s="20"/>
    </row>
    <row r="188" spans="1:8" s="1" customFormat="1" ht="25.5" customHeight="1">
      <c r="A188" s="5" t="s">
        <v>600</v>
      </c>
      <c r="B188" s="6" t="s">
        <v>727</v>
      </c>
      <c r="C188" s="6"/>
      <c r="D188" s="6"/>
      <c r="E188" s="6"/>
      <c r="F188" s="6"/>
      <c r="G188" s="6"/>
      <c r="H188" s="6"/>
    </row>
    <row r="189" spans="1:8" s="1" customFormat="1" ht="25.5" customHeight="1">
      <c r="A189" s="5" t="s">
        <v>602</v>
      </c>
      <c r="B189" s="5" t="s">
        <v>603</v>
      </c>
      <c r="C189" s="5"/>
      <c r="D189" s="5" t="s">
        <v>604</v>
      </c>
      <c r="E189" s="5"/>
      <c r="F189" s="5" t="s">
        <v>605</v>
      </c>
      <c r="G189" s="5"/>
      <c r="H189" s="5"/>
    </row>
    <row r="190" spans="1:8" s="1" customFormat="1" ht="25.5" customHeight="1">
      <c r="A190" s="5" t="s">
        <v>613</v>
      </c>
      <c r="B190" s="5">
        <v>25.5</v>
      </c>
      <c r="C190" s="5"/>
      <c r="D190" s="5" t="s">
        <v>614</v>
      </c>
      <c r="E190" s="5"/>
      <c r="F190" s="5" t="s">
        <v>615</v>
      </c>
      <c r="G190" s="5"/>
      <c r="H190" s="5"/>
    </row>
    <row r="191" spans="1:8" s="1" customFormat="1" ht="25.5" customHeight="1">
      <c r="A191" s="5" t="s">
        <v>616</v>
      </c>
      <c r="B191" s="5" t="s">
        <v>617</v>
      </c>
      <c r="C191" s="5"/>
      <c r="D191" s="5" t="s">
        <v>618</v>
      </c>
      <c r="E191" s="5"/>
      <c r="F191" s="5" t="s">
        <v>619</v>
      </c>
      <c r="G191" s="5"/>
      <c r="H191" s="5"/>
    </row>
    <row r="192" spans="1:8" s="1" customFormat="1" ht="64.5" customHeight="1">
      <c r="A192" s="5" t="s">
        <v>620</v>
      </c>
      <c r="B192" s="6" t="s">
        <v>728</v>
      </c>
      <c r="C192" s="6"/>
      <c r="D192" s="6"/>
      <c r="E192" s="6"/>
      <c r="F192" s="6"/>
      <c r="G192" s="6"/>
      <c r="H192" s="6"/>
    </row>
    <row r="193" spans="1:8" s="1" customFormat="1" ht="64.5" customHeight="1">
      <c r="A193" s="5" t="s">
        <v>622</v>
      </c>
      <c r="B193" s="6" t="s">
        <v>729</v>
      </c>
      <c r="C193" s="6"/>
      <c r="D193" s="6"/>
      <c r="E193" s="6"/>
      <c r="F193" s="6"/>
      <c r="G193" s="6"/>
      <c r="H193" s="6"/>
    </row>
    <row r="194" spans="1:8" s="1" customFormat="1" ht="25.5" customHeight="1">
      <c r="A194" s="5" t="s">
        <v>624</v>
      </c>
      <c r="B194" s="5" t="s">
        <v>558</v>
      </c>
      <c r="C194" s="5" t="s">
        <v>559</v>
      </c>
      <c r="D194" s="5" t="s">
        <v>625</v>
      </c>
      <c r="E194" s="5" t="s">
        <v>626</v>
      </c>
      <c r="F194" s="5" t="s">
        <v>627</v>
      </c>
      <c r="G194" s="5" t="s">
        <v>628</v>
      </c>
      <c r="H194" s="5" t="s">
        <v>564</v>
      </c>
    </row>
    <row r="195" spans="1:8" s="1" customFormat="1" ht="25.5" customHeight="1">
      <c r="A195" s="5"/>
      <c r="B195" s="18" t="s">
        <v>565</v>
      </c>
      <c r="C195" s="19" t="s">
        <v>566</v>
      </c>
      <c r="D195" s="6" t="s">
        <v>730</v>
      </c>
      <c r="E195" s="5" t="s">
        <v>646</v>
      </c>
      <c r="F195" s="5" t="s">
        <v>568</v>
      </c>
      <c r="G195" s="5" t="s">
        <v>582</v>
      </c>
      <c r="H195" s="5" t="s">
        <v>576</v>
      </c>
    </row>
    <row r="196" spans="1:8" s="1" customFormat="1" ht="25.5" customHeight="1">
      <c r="A196" s="5"/>
      <c r="B196" s="18" t="s">
        <v>565</v>
      </c>
      <c r="C196" s="19" t="s">
        <v>644</v>
      </c>
      <c r="D196" s="6" t="s">
        <v>731</v>
      </c>
      <c r="E196" s="5" t="s">
        <v>732</v>
      </c>
      <c r="F196" s="5" t="s">
        <v>568</v>
      </c>
      <c r="G196" s="5" t="s">
        <v>570</v>
      </c>
      <c r="H196" s="5" t="s">
        <v>576</v>
      </c>
    </row>
    <row r="197" spans="1:8" s="1" customFormat="1" ht="25.5" customHeight="1">
      <c r="A197" s="5"/>
      <c r="B197" s="18" t="s">
        <v>583</v>
      </c>
      <c r="C197" s="19" t="s">
        <v>584</v>
      </c>
      <c r="D197" s="6" t="s">
        <v>733</v>
      </c>
      <c r="E197" s="5" t="s">
        <v>649</v>
      </c>
      <c r="F197" s="5" t="s">
        <v>573</v>
      </c>
      <c r="G197" s="5" t="s">
        <v>582</v>
      </c>
      <c r="H197" s="5" t="s">
        <v>576</v>
      </c>
    </row>
    <row r="198" spans="1:8" s="1" customFormat="1" ht="25.5" customHeight="1">
      <c r="A198" s="5"/>
      <c r="B198" s="18" t="s">
        <v>583</v>
      </c>
      <c r="C198" s="19" t="s">
        <v>591</v>
      </c>
      <c r="D198" s="6" t="s">
        <v>734</v>
      </c>
      <c r="E198" s="5" t="s">
        <v>596</v>
      </c>
      <c r="F198" s="5" t="s">
        <v>573</v>
      </c>
      <c r="G198" s="5" t="s">
        <v>582</v>
      </c>
      <c r="H198" s="5" t="s">
        <v>576</v>
      </c>
    </row>
    <row r="199" spans="1:8" s="1" customFormat="1" ht="25.5" customHeight="1">
      <c r="A199" s="5"/>
      <c r="B199" s="18" t="s">
        <v>593</v>
      </c>
      <c r="C199" s="19" t="s">
        <v>594</v>
      </c>
      <c r="D199" s="6" t="s">
        <v>670</v>
      </c>
      <c r="E199" s="5" t="s">
        <v>596</v>
      </c>
      <c r="F199" s="5" t="s">
        <v>573</v>
      </c>
      <c r="G199" s="5" t="s">
        <v>582</v>
      </c>
      <c r="H199" s="5" t="s">
        <v>571</v>
      </c>
    </row>
    <row r="200" spans="1:8" s="1" customFormat="1" ht="15.75" customHeight="1">
      <c r="A200" s="3"/>
      <c r="B200" s="3"/>
      <c r="C200" s="3"/>
      <c r="D200" s="3"/>
      <c r="E200" s="3"/>
      <c r="F200" s="3"/>
      <c r="G200" s="3"/>
      <c r="H200" s="3"/>
    </row>
    <row r="201" spans="1:8" s="1" customFormat="1" ht="45" customHeight="1">
      <c r="A201" s="4" t="s">
        <v>634</v>
      </c>
      <c r="B201" s="4"/>
      <c r="C201" s="4"/>
      <c r="D201" s="4"/>
      <c r="E201" s="4"/>
      <c r="F201" s="4"/>
      <c r="G201" s="4"/>
      <c r="H201" s="4"/>
    </row>
    <row r="202" spans="1:8" s="1" customFormat="1" ht="15.75" customHeight="1">
      <c r="A202" s="3"/>
      <c r="B202" s="3"/>
      <c r="C202" s="3"/>
      <c r="D202" s="3"/>
      <c r="E202" s="3"/>
      <c r="F202" s="3"/>
      <c r="G202" s="20" t="s">
        <v>313</v>
      </c>
      <c r="H202" s="20"/>
    </row>
    <row r="203" spans="1:8" s="1" customFormat="1" ht="25.5" customHeight="1">
      <c r="A203" s="5" t="s">
        <v>600</v>
      </c>
      <c r="B203" s="6" t="s">
        <v>735</v>
      </c>
      <c r="C203" s="6"/>
      <c r="D203" s="6"/>
      <c r="E203" s="6"/>
      <c r="F203" s="6"/>
      <c r="G203" s="6"/>
      <c r="H203" s="6"/>
    </row>
    <row r="204" spans="1:8" s="1" customFormat="1" ht="25.5" customHeight="1">
      <c r="A204" s="5" t="s">
        <v>602</v>
      </c>
      <c r="B204" s="5" t="s">
        <v>603</v>
      </c>
      <c r="C204" s="5"/>
      <c r="D204" s="5" t="s">
        <v>604</v>
      </c>
      <c r="E204" s="5"/>
      <c r="F204" s="5" t="s">
        <v>605</v>
      </c>
      <c r="G204" s="5"/>
      <c r="H204" s="5"/>
    </row>
    <row r="205" spans="1:8" s="1" customFormat="1" ht="25.5" customHeight="1">
      <c r="A205" s="5" t="s">
        <v>613</v>
      </c>
      <c r="B205" s="5">
        <v>5</v>
      </c>
      <c r="C205" s="5"/>
      <c r="D205" s="5" t="s">
        <v>614</v>
      </c>
      <c r="E205" s="5"/>
      <c r="F205" s="5" t="s">
        <v>615</v>
      </c>
      <c r="G205" s="5"/>
      <c r="H205" s="5"/>
    </row>
    <row r="206" spans="1:8" s="1" customFormat="1" ht="25.5" customHeight="1">
      <c r="A206" s="5" t="s">
        <v>616</v>
      </c>
      <c r="B206" s="5" t="s">
        <v>617</v>
      </c>
      <c r="C206" s="5"/>
      <c r="D206" s="5" t="s">
        <v>618</v>
      </c>
      <c r="E206" s="5"/>
      <c r="F206" s="5" t="s">
        <v>619</v>
      </c>
      <c r="G206" s="5"/>
      <c r="H206" s="5"/>
    </row>
    <row r="207" spans="1:8" s="1" customFormat="1" ht="87.75" customHeight="1">
      <c r="A207" s="5" t="s">
        <v>620</v>
      </c>
      <c r="B207" s="6" t="s">
        <v>736</v>
      </c>
      <c r="C207" s="6"/>
      <c r="D207" s="6"/>
      <c r="E207" s="6"/>
      <c r="F207" s="6"/>
      <c r="G207" s="6"/>
      <c r="H207" s="6"/>
    </row>
    <row r="208" spans="1:8" s="1" customFormat="1" ht="64.5" customHeight="1">
      <c r="A208" s="5" t="s">
        <v>622</v>
      </c>
      <c r="B208" s="6" t="s">
        <v>737</v>
      </c>
      <c r="C208" s="6"/>
      <c r="D208" s="6"/>
      <c r="E208" s="6"/>
      <c r="F208" s="6"/>
      <c r="G208" s="6"/>
      <c r="H208" s="6"/>
    </row>
    <row r="209" spans="1:8" s="1" customFormat="1" ht="25.5" customHeight="1">
      <c r="A209" s="5" t="s">
        <v>624</v>
      </c>
      <c r="B209" s="5" t="s">
        <v>558</v>
      </c>
      <c r="C209" s="5" t="s">
        <v>559</v>
      </c>
      <c r="D209" s="5" t="s">
        <v>625</v>
      </c>
      <c r="E209" s="5" t="s">
        <v>626</v>
      </c>
      <c r="F209" s="5" t="s">
        <v>627</v>
      </c>
      <c r="G209" s="5" t="s">
        <v>628</v>
      </c>
      <c r="H209" s="5" t="s">
        <v>564</v>
      </c>
    </row>
    <row r="210" spans="1:8" s="1" customFormat="1" ht="25.5" customHeight="1">
      <c r="A210" s="5"/>
      <c r="B210" s="18" t="s">
        <v>565</v>
      </c>
      <c r="C210" s="19" t="s">
        <v>566</v>
      </c>
      <c r="D210" s="6" t="s">
        <v>738</v>
      </c>
      <c r="E210" s="5" t="s">
        <v>722</v>
      </c>
      <c r="F210" s="5" t="s">
        <v>573</v>
      </c>
      <c r="G210" s="5" t="s">
        <v>666</v>
      </c>
      <c r="H210" s="5" t="s">
        <v>576</v>
      </c>
    </row>
    <row r="211" spans="1:8" s="1" customFormat="1" ht="25.5" customHeight="1">
      <c r="A211" s="5"/>
      <c r="B211" s="18" t="s">
        <v>565</v>
      </c>
      <c r="C211" s="19" t="s">
        <v>644</v>
      </c>
      <c r="D211" s="6" t="s">
        <v>739</v>
      </c>
      <c r="E211" s="5" t="s">
        <v>740</v>
      </c>
      <c r="F211" s="5" t="s">
        <v>581</v>
      </c>
      <c r="G211" s="5" t="s">
        <v>660</v>
      </c>
      <c r="H211" s="5" t="s">
        <v>576</v>
      </c>
    </row>
    <row r="212" spans="1:8" s="1" customFormat="1" ht="25.5" customHeight="1">
      <c r="A212" s="5"/>
      <c r="B212" s="18" t="s">
        <v>583</v>
      </c>
      <c r="C212" s="19" t="s">
        <v>589</v>
      </c>
      <c r="D212" s="6" t="s">
        <v>741</v>
      </c>
      <c r="E212" s="5" t="s">
        <v>649</v>
      </c>
      <c r="F212" s="5" t="s">
        <v>573</v>
      </c>
      <c r="G212" s="5" t="s">
        <v>582</v>
      </c>
      <c r="H212" s="5" t="s">
        <v>576</v>
      </c>
    </row>
    <row r="213" spans="1:8" s="1" customFormat="1" ht="25.5" customHeight="1">
      <c r="A213" s="5"/>
      <c r="B213" s="18" t="s">
        <v>583</v>
      </c>
      <c r="C213" s="19" t="s">
        <v>584</v>
      </c>
      <c r="D213" s="6" t="s">
        <v>742</v>
      </c>
      <c r="E213" s="5" t="s">
        <v>596</v>
      </c>
      <c r="F213" s="5" t="s">
        <v>573</v>
      </c>
      <c r="G213" s="5" t="s">
        <v>582</v>
      </c>
      <c r="H213" s="5" t="s">
        <v>576</v>
      </c>
    </row>
    <row r="214" spans="1:8" s="1" customFormat="1" ht="25.5" customHeight="1">
      <c r="A214" s="5"/>
      <c r="B214" s="18" t="s">
        <v>593</v>
      </c>
      <c r="C214" s="19" t="s">
        <v>594</v>
      </c>
      <c r="D214" s="6" t="s">
        <v>743</v>
      </c>
      <c r="E214" s="5" t="s">
        <v>596</v>
      </c>
      <c r="F214" s="5" t="s">
        <v>573</v>
      </c>
      <c r="G214" s="5" t="s">
        <v>582</v>
      </c>
      <c r="H214" s="5" t="s">
        <v>571</v>
      </c>
    </row>
    <row r="215" spans="1:8" s="1" customFormat="1" ht="15.75" customHeight="1">
      <c r="A215" s="3"/>
      <c r="B215" s="3"/>
      <c r="C215" s="3"/>
      <c r="D215" s="3"/>
      <c r="E215" s="3"/>
      <c r="F215" s="3"/>
      <c r="G215" s="3"/>
      <c r="H215" s="3"/>
    </row>
    <row r="216" spans="1:8" s="1" customFormat="1" ht="45" customHeight="1">
      <c r="A216" s="4" t="s">
        <v>634</v>
      </c>
      <c r="B216" s="4"/>
      <c r="C216" s="4"/>
      <c r="D216" s="4"/>
      <c r="E216" s="4"/>
      <c r="F216" s="4"/>
      <c r="G216" s="4"/>
      <c r="H216" s="4"/>
    </row>
    <row r="217" spans="1:8" s="1" customFormat="1" ht="15.75" customHeight="1">
      <c r="A217" s="3"/>
      <c r="B217" s="3"/>
      <c r="C217" s="3"/>
      <c r="D217" s="3"/>
      <c r="E217" s="3"/>
      <c r="F217" s="3"/>
      <c r="G217" s="20" t="s">
        <v>313</v>
      </c>
      <c r="H217" s="20"/>
    </row>
    <row r="218" spans="1:8" s="1" customFormat="1" ht="25.5" customHeight="1">
      <c r="A218" s="5" t="s">
        <v>600</v>
      </c>
      <c r="B218" s="6" t="s">
        <v>744</v>
      </c>
      <c r="C218" s="6"/>
      <c r="D218" s="6"/>
      <c r="E218" s="6"/>
      <c r="F218" s="6"/>
      <c r="G218" s="6"/>
      <c r="H218" s="6"/>
    </row>
    <row r="219" spans="1:8" s="1" customFormat="1" ht="25.5" customHeight="1">
      <c r="A219" s="5" t="s">
        <v>602</v>
      </c>
      <c r="B219" s="5" t="s">
        <v>603</v>
      </c>
      <c r="C219" s="5"/>
      <c r="D219" s="5" t="s">
        <v>604</v>
      </c>
      <c r="E219" s="5"/>
      <c r="F219" s="5" t="s">
        <v>605</v>
      </c>
      <c r="G219" s="5"/>
      <c r="H219" s="5"/>
    </row>
    <row r="220" spans="1:8" s="1" customFormat="1" ht="25.5" customHeight="1">
      <c r="A220" s="5" t="s">
        <v>613</v>
      </c>
      <c r="B220" s="5">
        <v>6</v>
      </c>
      <c r="C220" s="5"/>
      <c r="D220" s="5" t="s">
        <v>614</v>
      </c>
      <c r="E220" s="5"/>
      <c r="F220" s="5" t="s">
        <v>615</v>
      </c>
      <c r="G220" s="5"/>
      <c r="H220" s="5"/>
    </row>
    <row r="221" spans="1:8" s="1" customFormat="1" ht="25.5" customHeight="1">
      <c r="A221" s="5" t="s">
        <v>616</v>
      </c>
      <c r="B221" s="5" t="s">
        <v>617</v>
      </c>
      <c r="C221" s="5"/>
      <c r="D221" s="5" t="s">
        <v>618</v>
      </c>
      <c r="E221" s="5"/>
      <c r="F221" s="5" t="s">
        <v>619</v>
      </c>
      <c r="G221" s="5"/>
      <c r="H221" s="5"/>
    </row>
    <row r="222" spans="1:8" s="1" customFormat="1" ht="87.75" customHeight="1">
      <c r="A222" s="5" t="s">
        <v>620</v>
      </c>
      <c r="B222" s="6" t="s">
        <v>745</v>
      </c>
      <c r="C222" s="6"/>
      <c r="D222" s="6"/>
      <c r="E222" s="6"/>
      <c r="F222" s="6"/>
      <c r="G222" s="6"/>
      <c r="H222" s="6"/>
    </row>
    <row r="223" spans="1:8" s="1" customFormat="1" ht="64.5" customHeight="1">
      <c r="A223" s="5" t="s">
        <v>622</v>
      </c>
      <c r="B223" s="6" t="s">
        <v>746</v>
      </c>
      <c r="C223" s="6"/>
      <c r="D223" s="6"/>
      <c r="E223" s="6"/>
      <c r="F223" s="6"/>
      <c r="G223" s="6"/>
      <c r="H223" s="6"/>
    </row>
    <row r="224" spans="1:8" s="1" customFormat="1" ht="25.5" customHeight="1">
      <c r="A224" s="5" t="s">
        <v>624</v>
      </c>
      <c r="B224" s="5" t="s">
        <v>558</v>
      </c>
      <c r="C224" s="5" t="s">
        <v>559</v>
      </c>
      <c r="D224" s="5" t="s">
        <v>625</v>
      </c>
      <c r="E224" s="5" t="s">
        <v>626</v>
      </c>
      <c r="F224" s="5" t="s">
        <v>627</v>
      </c>
      <c r="G224" s="5" t="s">
        <v>628</v>
      </c>
      <c r="H224" s="5" t="s">
        <v>564</v>
      </c>
    </row>
    <row r="225" spans="1:8" s="1" customFormat="1" ht="25.5" customHeight="1">
      <c r="A225" s="5"/>
      <c r="B225" s="18" t="s">
        <v>565</v>
      </c>
      <c r="C225" s="19" t="s">
        <v>579</v>
      </c>
      <c r="D225" s="6" t="s">
        <v>747</v>
      </c>
      <c r="E225" s="5" t="s">
        <v>748</v>
      </c>
      <c r="F225" s="5" t="s">
        <v>573</v>
      </c>
      <c r="G225" s="5" t="s">
        <v>570</v>
      </c>
      <c r="H225" s="5" t="s">
        <v>576</v>
      </c>
    </row>
    <row r="226" spans="1:8" s="1" customFormat="1" ht="25.5" customHeight="1">
      <c r="A226" s="5"/>
      <c r="B226" s="18" t="s">
        <v>565</v>
      </c>
      <c r="C226" s="19" t="s">
        <v>566</v>
      </c>
      <c r="D226" s="6" t="s">
        <v>749</v>
      </c>
      <c r="E226" s="5" t="s">
        <v>684</v>
      </c>
      <c r="F226" s="5" t="s">
        <v>573</v>
      </c>
      <c r="G226" s="5" t="s">
        <v>577</v>
      </c>
      <c r="H226" s="5" t="s">
        <v>576</v>
      </c>
    </row>
    <row r="227" spans="1:8" s="1" customFormat="1" ht="25.5" customHeight="1">
      <c r="A227" s="5"/>
      <c r="B227" s="18" t="s">
        <v>583</v>
      </c>
      <c r="C227" s="19" t="s">
        <v>589</v>
      </c>
      <c r="D227" s="6" t="s">
        <v>750</v>
      </c>
      <c r="E227" s="5" t="s">
        <v>649</v>
      </c>
      <c r="F227" s="5" t="s">
        <v>573</v>
      </c>
      <c r="G227" s="5" t="s">
        <v>582</v>
      </c>
      <c r="H227" s="5" t="s">
        <v>576</v>
      </c>
    </row>
    <row r="228" spans="1:8" s="1" customFormat="1" ht="25.5" customHeight="1">
      <c r="A228" s="5"/>
      <c r="B228" s="18" t="s">
        <v>583</v>
      </c>
      <c r="C228" s="19" t="s">
        <v>584</v>
      </c>
      <c r="D228" s="6" t="s">
        <v>751</v>
      </c>
      <c r="E228" s="5" t="s">
        <v>596</v>
      </c>
      <c r="F228" s="5" t="s">
        <v>573</v>
      </c>
      <c r="G228" s="5" t="s">
        <v>582</v>
      </c>
      <c r="H228" s="5" t="s">
        <v>576</v>
      </c>
    </row>
    <row r="229" spans="1:8" s="1" customFormat="1" ht="25.5" customHeight="1">
      <c r="A229" s="5"/>
      <c r="B229" s="18" t="s">
        <v>593</v>
      </c>
      <c r="C229" s="19" t="s">
        <v>752</v>
      </c>
      <c r="D229" s="6" t="s">
        <v>670</v>
      </c>
      <c r="E229" s="5" t="s">
        <v>596</v>
      </c>
      <c r="F229" s="5" t="s">
        <v>573</v>
      </c>
      <c r="G229" s="5" t="s">
        <v>582</v>
      </c>
      <c r="H229" s="5" t="s">
        <v>571</v>
      </c>
    </row>
    <row r="230" spans="1:8" s="1" customFormat="1" ht="15.75" customHeight="1">
      <c r="A230" s="3"/>
      <c r="B230" s="3"/>
      <c r="C230" s="3"/>
      <c r="D230" s="3"/>
      <c r="E230" s="3"/>
      <c r="F230" s="3"/>
      <c r="G230" s="3"/>
      <c r="H230" s="3"/>
    </row>
    <row r="231" spans="1:8" s="1" customFormat="1" ht="45" customHeight="1">
      <c r="A231" s="4" t="s">
        <v>634</v>
      </c>
      <c r="B231" s="4"/>
      <c r="C231" s="4"/>
      <c r="D231" s="4"/>
      <c r="E231" s="4"/>
      <c r="F231" s="4"/>
      <c r="G231" s="4"/>
      <c r="H231" s="4"/>
    </row>
    <row r="232" spans="1:8" s="1" customFormat="1" ht="15.75" customHeight="1">
      <c r="A232" s="3"/>
      <c r="B232" s="3"/>
      <c r="C232" s="3"/>
      <c r="D232" s="3"/>
      <c r="E232" s="3"/>
      <c r="F232" s="3"/>
      <c r="G232" s="20" t="s">
        <v>313</v>
      </c>
      <c r="H232" s="20"/>
    </row>
    <row r="233" spans="1:8" s="1" customFormat="1" ht="25.5" customHeight="1">
      <c r="A233" s="5" t="s">
        <v>600</v>
      </c>
      <c r="B233" s="6" t="s">
        <v>753</v>
      </c>
      <c r="C233" s="6"/>
      <c r="D233" s="6"/>
      <c r="E233" s="6"/>
      <c r="F233" s="6"/>
      <c r="G233" s="6"/>
      <c r="H233" s="6"/>
    </row>
    <row r="234" spans="1:8" s="1" customFormat="1" ht="25.5" customHeight="1">
      <c r="A234" s="5" t="s">
        <v>602</v>
      </c>
      <c r="B234" s="5" t="s">
        <v>603</v>
      </c>
      <c r="C234" s="5"/>
      <c r="D234" s="5" t="s">
        <v>604</v>
      </c>
      <c r="E234" s="5"/>
      <c r="F234" s="5" t="s">
        <v>605</v>
      </c>
      <c r="G234" s="5"/>
      <c r="H234" s="5"/>
    </row>
    <row r="235" spans="1:8" s="1" customFormat="1" ht="25.5" customHeight="1">
      <c r="A235" s="5" t="s">
        <v>613</v>
      </c>
      <c r="B235" s="5">
        <v>28</v>
      </c>
      <c r="C235" s="5"/>
      <c r="D235" s="5" t="s">
        <v>614</v>
      </c>
      <c r="E235" s="5"/>
      <c r="F235" s="5" t="s">
        <v>615</v>
      </c>
      <c r="G235" s="5"/>
      <c r="H235" s="5"/>
    </row>
    <row r="236" spans="1:8" s="1" customFormat="1" ht="25.5" customHeight="1">
      <c r="A236" s="5" t="s">
        <v>616</v>
      </c>
      <c r="B236" s="5" t="s">
        <v>617</v>
      </c>
      <c r="C236" s="5"/>
      <c r="D236" s="5" t="s">
        <v>618</v>
      </c>
      <c r="E236" s="5"/>
      <c r="F236" s="5" t="s">
        <v>619</v>
      </c>
      <c r="G236" s="5"/>
      <c r="H236" s="5"/>
    </row>
    <row r="237" spans="1:8" s="1" customFormat="1" ht="64.5" customHeight="1">
      <c r="A237" s="5" t="s">
        <v>620</v>
      </c>
      <c r="B237" s="6" t="s">
        <v>754</v>
      </c>
      <c r="C237" s="6"/>
      <c r="D237" s="6"/>
      <c r="E237" s="6"/>
      <c r="F237" s="6"/>
      <c r="G237" s="6"/>
      <c r="H237" s="6"/>
    </row>
    <row r="238" spans="1:8" s="1" customFormat="1" ht="64.5" customHeight="1">
      <c r="A238" s="5" t="s">
        <v>622</v>
      </c>
      <c r="B238" s="6" t="s">
        <v>755</v>
      </c>
      <c r="C238" s="6"/>
      <c r="D238" s="6"/>
      <c r="E238" s="6"/>
      <c r="F238" s="6"/>
      <c r="G238" s="6"/>
      <c r="H238" s="6"/>
    </row>
    <row r="239" spans="1:8" s="1" customFormat="1" ht="25.5" customHeight="1">
      <c r="A239" s="5" t="s">
        <v>624</v>
      </c>
      <c r="B239" s="5" t="s">
        <v>558</v>
      </c>
      <c r="C239" s="5" t="s">
        <v>559</v>
      </c>
      <c r="D239" s="5" t="s">
        <v>625</v>
      </c>
      <c r="E239" s="5" t="s">
        <v>626</v>
      </c>
      <c r="F239" s="5" t="s">
        <v>627</v>
      </c>
      <c r="G239" s="5" t="s">
        <v>628</v>
      </c>
      <c r="H239" s="5" t="s">
        <v>564</v>
      </c>
    </row>
    <row r="240" spans="1:8" s="1" customFormat="1" ht="25.5" customHeight="1">
      <c r="A240" s="5"/>
      <c r="B240" s="18" t="s">
        <v>565</v>
      </c>
      <c r="C240" s="19" t="s">
        <v>566</v>
      </c>
      <c r="D240" s="6" t="s">
        <v>756</v>
      </c>
      <c r="E240" s="5" t="s">
        <v>659</v>
      </c>
      <c r="F240" s="5" t="s">
        <v>573</v>
      </c>
      <c r="G240" s="5" t="s">
        <v>577</v>
      </c>
      <c r="H240" s="5" t="s">
        <v>576</v>
      </c>
    </row>
    <row r="241" spans="1:8" s="1" customFormat="1" ht="25.5" customHeight="1">
      <c r="A241" s="5"/>
      <c r="B241" s="18" t="s">
        <v>565</v>
      </c>
      <c r="C241" s="19" t="s">
        <v>686</v>
      </c>
      <c r="D241" s="6" t="s">
        <v>757</v>
      </c>
      <c r="E241" s="5" t="s">
        <v>688</v>
      </c>
      <c r="F241" s="5" t="s">
        <v>568</v>
      </c>
      <c r="G241" s="5" t="s">
        <v>582</v>
      </c>
      <c r="H241" s="5" t="s">
        <v>576</v>
      </c>
    </row>
    <row r="242" spans="1:8" s="1" customFormat="1" ht="25.5" customHeight="1">
      <c r="A242" s="5"/>
      <c r="B242" s="18" t="s">
        <v>583</v>
      </c>
      <c r="C242" s="19" t="s">
        <v>591</v>
      </c>
      <c r="D242" s="6" t="s">
        <v>758</v>
      </c>
      <c r="E242" s="5" t="s">
        <v>571</v>
      </c>
      <c r="F242" s="5" t="s">
        <v>573</v>
      </c>
      <c r="G242" s="5" t="s">
        <v>582</v>
      </c>
      <c r="H242" s="5" t="s">
        <v>576</v>
      </c>
    </row>
    <row r="243" spans="1:8" s="1" customFormat="1" ht="25.5" customHeight="1">
      <c r="A243" s="5"/>
      <c r="B243" s="18" t="s">
        <v>583</v>
      </c>
      <c r="C243" s="19" t="s">
        <v>589</v>
      </c>
      <c r="D243" s="6" t="s">
        <v>759</v>
      </c>
      <c r="E243" s="5" t="s">
        <v>649</v>
      </c>
      <c r="F243" s="5" t="s">
        <v>573</v>
      </c>
      <c r="G243" s="5" t="s">
        <v>582</v>
      </c>
      <c r="H243" s="5" t="s">
        <v>576</v>
      </c>
    </row>
    <row r="244" spans="1:8" s="1" customFormat="1" ht="25.5" customHeight="1">
      <c r="A244" s="5"/>
      <c r="B244" s="18" t="s">
        <v>593</v>
      </c>
      <c r="C244" s="19" t="s">
        <v>594</v>
      </c>
      <c r="D244" s="6" t="s">
        <v>760</v>
      </c>
      <c r="E244" s="5" t="s">
        <v>596</v>
      </c>
      <c r="F244" s="5" t="s">
        <v>573</v>
      </c>
      <c r="G244" s="5" t="s">
        <v>582</v>
      </c>
      <c r="H244" s="5" t="s">
        <v>571</v>
      </c>
    </row>
    <row r="245" spans="1:8" s="1" customFormat="1" ht="15.75" customHeight="1">
      <c r="A245" s="3"/>
      <c r="B245" s="3"/>
      <c r="C245" s="3"/>
      <c r="D245" s="3"/>
      <c r="E245" s="3"/>
      <c r="F245" s="3"/>
      <c r="G245" s="3"/>
      <c r="H245" s="3"/>
    </row>
    <row r="246" spans="1:8" s="1" customFormat="1" ht="45" customHeight="1">
      <c r="A246" s="4" t="s">
        <v>634</v>
      </c>
      <c r="B246" s="4"/>
      <c r="C246" s="4"/>
      <c r="D246" s="4"/>
      <c r="E246" s="4"/>
      <c r="F246" s="4"/>
      <c r="G246" s="4"/>
      <c r="H246" s="4"/>
    </row>
    <row r="247" spans="1:8" s="1" customFormat="1" ht="15.75" customHeight="1">
      <c r="A247" s="3"/>
      <c r="B247" s="3"/>
      <c r="C247" s="3"/>
      <c r="D247" s="3"/>
      <c r="E247" s="3"/>
      <c r="F247" s="3"/>
      <c r="G247" s="20" t="s">
        <v>313</v>
      </c>
      <c r="H247" s="20"/>
    </row>
    <row r="248" spans="1:8" s="1" customFormat="1" ht="25.5" customHeight="1">
      <c r="A248" s="5" t="s">
        <v>600</v>
      </c>
      <c r="B248" s="6" t="s">
        <v>761</v>
      </c>
      <c r="C248" s="6"/>
      <c r="D248" s="6"/>
      <c r="E248" s="6"/>
      <c r="F248" s="6"/>
      <c r="G248" s="6"/>
      <c r="H248" s="6"/>
    </row>
    <row r="249" spans="1:8" s="1" customFormat="1" ht="25.5" customHeight="1">
      <c r="A249" s="5" t="s">
        <v>602</v>
      </c>
      <c r="B249" s="5" t="s">
        <v>603</v>
      </c>
      <c r="C249" s="5"/>
      <c r="D249" s="5" t="s">
        <v>604</v>
      </c>
      <c r="E249" s="5"/>
      <c r="F249" s="5" t="s">
        <v>605</v>
      </c>
      <c r="G249" s="5"/>
      <c r="H249" s="5"/>
    </row>
    <row r="250" spans="1:8" s="1" customFormat="1" ht="25.5" customHeight="1">
      <c r="A250" s="5" t="s">
        <v>613</v>
      </c>
      <c r="B250" s="5">
        <v>1</v>
      </c>
      <c r="C250" s="5"/>
      <c r="D250" s="5" t="s">
        <v>614</v>
      </c>
      <c r="E250" s="5"/>
      <c r="F250" s="5" t="s">
        <v>615</v>
      </c>
      <c r="G250" s="5"/>
      <c r="H250" s="5"/>
    </row>
    <row r="251" spans="1:8" s="1" customFormat="1" ht="25.5" customHeight="1">
      <c r="A251" s="5" t="s">
        <v>616</v>
      </c>
      <c r="B251" s="5" t="s">
        <v>617</v>
      </c>
      <c r="C251" s="5"/>
      <c r="D251" s="5" t="s">
        <v>618</v>
      </c>
      <c r="E251" s="5"/>
      <c r="F251" s="5" t="s">
        <v>619</v>
      </c>
      <c r="G251" s="5"/>
      <c r="H251" s="5"/>
    </row>
    <row r="252" spans="1:8" s="1" customFormat="1" ht="64.5" customHeight="1">
      <c r="A252" s="5" t="s">
        <v>620</v>
      </c>
      <c r="B252" s="6" t="s">
        <v>762</v>
      </c>
      <c r="C252" s="6"/>
      <c r="D252" s="6"/>
      <c r="E252" s="6"/>
      <c r="F252" s="6"/>
      <c r="G252" s="6"/>
      <c r="H252" s="6"/>
    </row>
    <row r="253" spans="1:8" s="1" customFormat="1" ht="64.5" customHeight="1">
      <c r="A253" s="5" t="s">
        <v>622</v>
      </c>
      <c r="B253" s="6" t="s">
        <v>763</v>
      </c>
      <c r="C253" s="6"/>
      <c r="D253" s="6"/>
      <c r="E253" s="6"/>
      <c r="F253" s="6"/>
      <c r="G253" s="6"/>
      <c r="H253" s="6"/>
    </row>
    <row r="254" spans="1:8" s="1" customFormat="1" ht="25.5" customHeight="1">
      <c r="A254" s="5" t="s">
        <v>624</v>
      </c>
      <c r="B254" s="5" t="s">
        <v>558</v>
      </c>
      <c r="C254" s="5" t="s">
        <v>559</v>
      </c>
      <c r="D254" s="5" t="s">
        <v>625</v>
      </c>
      <c r="E254" s="5" t="s">
        <v>626</v>
      </c>
      <c r="F254" s="5" t="s">
        <v>627</v>
      </c>
      <c r="G254" s="5" t="s">
        <v>628</v>
      </c>
      <c r="H254" s="5" t="s">
        <v>564</v>
      </c>
    </row>
    <row r="255" spans="1:8" s="1" customFormat="1" ht="25.5" customHeight="1">
      <c r="A255" s="5"/>
      <c r="B255" s="18" t="s">
        <v>565</v>
      </c>
      <c r="C255" s="19" t="s">
        <v>579</v>
      </c>
      <c r="D255" s="6" t="s">
        <v>764</v>
      </c>
      <c r="E255" s="5" t="s">
        <v>722</v>
      </c>
      <c r="F255" s="5" t="s">
        <v>573</v>
      </c>
      <c r="G255" s="5" t="s">
        <v>666</v>
      </c>
      <c r="H255" s="5" t="s">
        <v>576</v>
      </c>
    </row>
    <row r="256" spans="1:8" s="1" customFormat="1" ht="25.5" customHeight="1">
      <c r="A256" s="5"/>
      <c r="B256" s="18" t="s">
        <v>565</v>
      </c>
      <c r="C256" s="19" t="s">
        <v>566</v>
      </c>
      <c r="D256" s="6" t="s">
        <v>667</v>
      </c>
      <c r="E256" s="5" t="s">
        <v>646</v>
      </c>
      <c r="F256" s="5" t="s">
        <v>568</v>
      </c>
      <c r="G256" s="5" t="s">
        <v>582</v>
      </c>
      <c r="H256" s="5" t="s">
        <v>576</v>
      </c>
    </row>
    <row r="257" spans="1:8" s="1" customFormat="1" ht="25.5" customHeight="1">
      <c r="A257" s="5"/>
      <c r="B257" s="18" t="s">
        <v>583</v>
      </c>
      <c r="C257" s="19" t="s">
        <v>584</v>
      </c>
      <c r="D257" s="6" t="s">
        <v>750</v>
      </c>
      <c r="E257" s="5" t="s">
        <v>588</v>
      </c>
      <c r="F257" s="5" t="s">
        <v>573</v>
      </c>
      <c r="G257" s="5" t="s">
        <v>582</v>
      </c>
      <c r="H257" s="5" t="s">
        <v>576</v>
      </c>
    </row>
    <row r="258" spans="1:8" s="1" customFormat="1" ht="25.5" customHeight="1">
      <c r="A258" s="5"/>
      <c r="B258" s="18" t="s">
        <v>583</v>
      </c>
      <c r="C258" s="19" t="s">
        <v>591</v>
      </c>
      <c r="D258" s="6" t="s">
        <v>765</v>
      </c>
      <c r="E258" s="5" t="s">
        <v>766</v>
      </c>
      <c r="F258" s="5" t="s">
        <v>573</v>
      </c>
      <c r="G258" s="5" t="s">
        <v>582</v>
      </c>
      <c r="H258" s="5" t="s">
        <v>576</v>
      </c>
    </row>
    <row r="259" spans="1:8" s="1" customFormat="1" ht="25.5" customHeight="1">
      <c r="A259" s="5"/>
      <c r="B259" s="18" t="s">
        <v>593</v>
      </c>
      <c r="C259" s="19" t="s">
        <v>594</v>
      </c>
      <c r="D259" s="6" t="s">
        <v>670</v>
      </c>
      <c r="E259" s="5" t="s">
        <v>596</v>
      </c>
      <c r="F259" s="5" t="s">
        <v>573</v>
      </c>
      <c r="G259" s="5" t="s">
        <v>582</v>
      </c>
      <c r="H259" s="5" t="s">
        <v>571</v>
      </c>
    </row>
    <row r="260" spans="1:8" s="1" customFormat="1" ht="15.75" customHeight="1">
      <c r="A260" s="3"/>
      <c r="B260" s="3"/>
      <c r="C260" s="3"/>
      <c r="D260" s="3"/>
      <c r="E260" s="3"/>
      <c r="F260" s="3"/>
      <c r="G260" s="3"/>
      <c r="H260" s="3"/>
    </row>
    <row r="261" spans="1:8" s="1" customFormat="1" ht="45" customHeight="1">
      <c r="A261" s="4" t="s">
        <v>634</v>
      </c>
      <c r="B261" s="4"/>
      <c r="C261" s="4"/>
      <c r="D261" s="4"/>
      <c r="E261" s="4"/>
      <c r="F261" s="4"/>
      <c r="G261" s="4"/>
      <c r="H261" s="4"/>
    </row>
    <row r="262" spans="1:8" s="1" customFormat="1" ht="15.75" customHeight="1">
      <c r="A262" s="3"/>
      <c r="B262" s="3"/>
      <c r="C262" s="3"/>
      <c r="D262" s="3"/>
      <c r="E262" s="3"/>
      <c r="F262" s="3"/>
      <c r="G262" s="20" t="s">
        <v>313</v>
      </c>
      <c r="H262" s="20"/>
    </row>
    <row r="263" spans="1:8" s="1" customFormat="1" ht="25.5" customHeight="1">
      <c r="A263" s="5" t="s">
        <v>600</v>
      </c>
      <c r="B263" s="6" t="s">
        <v>767</v>
      </c>
      <c r="C263" s="6"/>
      <c r="D263" s="6"/>
      <c r="E263" s="6"/>
      <c r="F263" s="6"/>
      <c r="G263" s="6"/>
      <c r="H263" s="6"/>
    </row>
    <row r="264" spans="1:8" s="1" customFormat="1" ht="25.5" customHeight="1">
      <c r="A264" s="5" t="s">
        <v>602</v>
      </c>
      <c r="B264" s="5" t="s">
        <v>603</v>
      </c>
      <c r="C264" s="5"/>
      <c r="D264" s="5" t="s">
        <v>604</v>
      </c>
      <c r="E264" s="5"/>
      <c r="F264" s="5" t="s">
        <v>605</v>
      </c>
      <c r="G264" s="5"/>
      <c r="H264" s="5"/>
    </row>
    <row r="265" spans="1:8" s="1" customFormat="1" ht="25.5" customHeight="1">
      <c r="A265" s="5" t="s">
        <v>613</v>
      </c>
      <c r="B265" s="5">
        <v>15</v>
      </c>
      <c r="C265" s="5"/>
      <c r="D265" s="5" t="s">
        <v>614</v>
      </c>
      <c r="E265" s="5"/>
      <c r="F265" s="5" t="s">
        <v>615</v>
      </c>
      <c r="G265" s="5"/>
      <c r="H265" s="5"/>
    </row>
    <row r="266" spans="1:8" s="1" customFormat="1" ht="25.5" customHeight="1">
      <c r="A266" s="5" t="s">
        <v>616</v>
      </c>
      <c r="B266" s="5" t="s">
        <v>617</v>
      </c>
      <c r="C266" s="5"/>
      <c r="D266" s="5" t="s">
        <v>618</v>
      </c>
      <c r="E266" s="5"/>
      <c r="F266" s="5" t="s">
        <v>619</v>
      </c>
      <c r="G266" s="5"/>
      <c r="H266" s="5"/>
    </row>
    <row r="267" spans="1:8" s="1" customFormat="1" ht="64.5" customHeight="1">
      <c r="A267" s="5" t="s">
        <v>620</v>
      </c>
      <c r="B267" s="6" t="s">
        <v>768</v>
      </c>
      <c r="C267" s="6"/>
      <c r="D267" s="6"/>
      <c r="E267" s="6"/>
      <c r="F267" s="6"/>
      <c r="G267" s="6"/>
      <c r="H267" s="6"/>
    </row>
    <row r="268" spans="1:8" s="1" customFormat="1" ht="64.5" customHeight="1">
      <c r="A268" s="5" t="s">
        <v>622</v>
      </c>
      <c r="B268" s="6" t="s">
        <v>769</v>
      </c>
      <c r="C268" s="6"/>
      <c r="D268" s="6"/>
      <c r="E268" s="6"/>
      <c r="F268" s="6"/>
      <c r="G268" s="6"/>
      <c r="H268" s="6"/>
    </row>
    <row r="269" spans="1:8" s="1" customFormat="1" ht="25.5" customHeight="1">
      <c r="A269" s="5" t="s">
        <v>624</v>
      </c>
      <c r="B269" s="5" t="s">
        <v>558</v>
      </c>
      <c r="C269" s="5" t="s">
        <v>559</v>
      </c>
      <c r="D269" s="5" t="s">
        <v>625</v>
      </c>
      <c r="E269" s="5" t="s">
        <v>626</v>
      </c>
      <c r="F269" s="5" t="s">
        <v>627</v>
      </c>
      <c r="G269" s="5" t="s">
        <v>628</v>
      </c>
      <c r="H269" s="5" t="s">
        <v>564</v>
      </c>
    </row>
    <row r="270" spans="1:8" s="1" customFormat="1" ht="25.5" customHeight="1">
      <c r="A270" s="5"/>
      <c r="B270" s="18" t="s">
        <v>565</v>
      </c>
      <c r="C270" s="19" t="s">
        <v>566</v>
      </c>
      <c r="D270" s="6" t="s">
        <v>665</v>
      </c>
      <c r="E270" s="5" t="s">
        <v>659</v>
      </c>
      <c r="F270" s="5" t="s">
        <v>573</v>
      </c>
      <c r="G270" s="5" t="s">
        <v>666</v>
      </c>
      <c r="H270" s="5" t="s">
        <v>576</v>
      </c>
    </row>
    <row r="271" spans="1:8" s="1" customFormat="1" ht="25.5" customHeight="1">
      <c r="A271" s="5"/>
      <c r="B271" s="18" t="s">
        <v>565</v>
      </c>
      <c r="C271" s="19" t="s">
        <v>579</v>
      </c>
      <c r="D271" s="6" t="s">
        <v>667</v>
      </c>
      <c r="E271" s="5" t="s">
        <v>646</v>
      </c>
      <c r="F271" s="5" t="s">
        <v>568</v>
      </c>
      <c r="G271" s="5" t="s">
        <v>582</v>
      </c>
      <c r="H271" s="5" t="s">
        <v>576</v>
      </c>
    </row>
    <row r="272" spans="1:8" s="1" customFormat="1" ht="25.5" customHeight="1">
      <c r="A272" s="5"/>
      <c r="B272" s="18" t="s">
        <v>583</v>
      </c>
      <c r="C272" s="19" t="s">
        <v>584</v>
      </c>
      <c r="D272" s="6" t="s">
        <v>770</v>
      </c>
      <c r="E272" s="5" t="s">
        <v>588</v>
      </c>
      <c r="F272" s="5" t="s">
        <v>573</v>
      </c>
      <c r="G272" s="5" t="s">
        <v>582</v>
      </c>
      <c r="H272" s="5" t="s">
        <v>576</v>
      </c>
    </row>
    <row r="273" spans="1:8" s="1" customFormat="1" ht="25.5" customHeight="1">
      <c r="A273" s="5"/>
      <c r="B273" s="18" t="s">
        <v>583</v>
      </c>
      <c r="C273" s="19" t="s">
        <v>589</v>
      </c>
      <c r="D273" s="6" t="s">
        <v>771</v>
      </c>
      <c r="E273" s="5" t="s">
        <v>772</v>
      </c>
      <c r="F273" s="5" t="s">
        <v>573</v>
      </c>
      <c r="G273" s="5" t="s">
        <v>582</v>
      </c>
      <c r="H273" s="5" t="s">
        <v>576</v>
      </c>
    </row>
    <row r="274" spans="1:8" s="1" customFormat="1" ht="25.5" customHeight="1">
      <c r="A274" s="5"/>
      <c r="B274" s="18" t="s">
        <v>593</v>
      </c>
      <c r="C274" s="19" t="s">
        <v>594</v>
      </c>
      <c r="D274" s="6" t="s">
        <v>670</v>
      </c>
      <c r="E274" s="5" t="s">
        <v>596</v>
      </c>
      <c r="F274" s="5" t="s">
        <v>573</v>
      </c>
      <c r="G274" s="5" t="s">
        <v>582</v>
      </c>
      <c r="H274" s="5" t="s">
        <v>571</v>
      </c>
    </row>
    <row r="275" spans="1:8" s="1" customFormat="1" ht="15.75" customHeight="1">
      <c r="A275" s="3"/>
      <c r="B275" s="3"/>
      <c r="C275" s="3"/>
      <c r="D275" s="3"/>
      <c r="E275" s="3"/>
      <c r="F275" s="3"/>
      <c r="G275" s="3"/>
      <c r="H275" s="3"/>
    </row>
    <row r="276" spans="1:8" s="1" customFormat="1" ht="45" customHeight="1">
      <c r="A276" s="4" t="s">
        <v>634</v>
      </c>
      <c r="B276" s="4"/>
      <c r="C276" s="4"/>
      <c r="D276" s="4"/>
      <c r="E276" s="4"/>
      <c r="F276" s="4"/>
      <c r="G276" s="4"/>
      <c r="H276" s="4"/>
    </row>
    <row r="277" spans="1:8" s="1" customFormat="1" ht="15.75" customHeight="1">
      <c r="A277" s="3"/>
      <c r="B277" s="3"/>
      <c r="C277" s="3"/>
      <c r="D277" s="3"/>
      <c r="E277" s="3"/>
      <c r="F277" s="3"/>
      <c r="G277" s="20" t="s">
        <v>313</v>
      </c>
      <c r="H277" s="20"/>
    </row>
    <row r="278" spans="1:8" s="1" customFormat="1" ht="25.5" customHeight="1">
      <c r="A278" s="5" t="s">
        <v>600</v>
      </c>
      <c r="B278" s="6" t="s">
        <v>773</v>
      </c>
      <c r="C278" s="6"/>
      <c r="D278" s="6"/>
      <c r="E278" s="6"/>
      <c r="F278" s="6"/>
      <c r="G278" s="6"/>
      <c r="H278" s="6"/>
    </row>
    <row r="279" spans="1:8" s="1" customFormat="1" ht="25.5" customHeight="1">
      <c r="A279" s="5" t="s">
        <v>602</v>
      </c>
      <c r="B279" s="5" t="s">
        <v>603</v>
      </c>
      <c r="C279" s="5"/>
      <c r="D279" s="5" t="s">
        <v>604</v>
      </c>
      <c r="E279" s="5"/>
      <c r="F279" s="5" t="s">
        <v>605</v>
      </c>
      <c r="G279" s="5"/>
      <c r="H279" s="5"/>
    </row>
    <row r="280" spans="1:8" s="1" customFormat="1" ht="25.5" customHeight="1">
      <c r="A280" s="5" t="s">
        <v>613</v>
      </c>
      <c r="B280" s="5">
        <v>84</v>
      </c>
      <c r="C280" s="5"/>
      <c r="D280" s="5" t="s">
        <v>614</v>
      </c>
      <c r="E280" s="5"/>
      <c r="F280" s="5" t="s">
        <v>615</v>
      </c>
      <c r="G280" s="5"/>
      <c r="H280" s="5"/>
    </row>
    <row r="281" spans="1:8" s="1" customFormat="1" ht="25.5" customHeight="1">
      <c r="A281" s="5" t="s">
        <v>616</v>
      </c>
      <c r="B281" s="5" t="s">
        <v>617</v>
      </c>
      <c r="C281" s="5"/>
      <c r="D281" s="5" t="s">
        <v>618</v>
      </c>
      <c r="E281" s="5"/>
      <c r="F281" s="5" t="s">
        <v>619</v>
      </c>
      <c r="G281" s="5"/>
      <c r="H281" s="5"/>
    </row>
    <row r="282" spans="1:8" s="1" customFormat="1" ht="87.75" customHeight="1">
      <c r="A282" s="5" t="s">
        <v>620</v>
      </c>
      <c r="B282" s="6" t="s">
        <v>774</v>
      </c>
      <c r="C282" s="6"/>
      <c r="D282" s="6"/>
      <c r="E282" s="6"/>
      <c r="F282" s="6"/>
      <c r="G282" s="6"/>
      <c r="H282" s="6"/>
    </row>
    <row r="283" spans="1:8" s="1" customFormat="1" ht="64.5" customHeight="1">
      <c r="A283" s="5" t="s">
        <v>622</v>
      </c>
      <c r="B283" s="6" t="s">
        <v>775</v>
      </c>
      <c r="C283" s="6"/>
      <c r="D283" s="6"/>
      <c r="E283" s="6"/>
      <c r="F283" s="6"/>
      <c r="G283" s="6"/>
      <c r="H283" s="6"/>
    </row>
    <row r="284" spans="1:8" s="1" customFormat="1" ht="25.5" customHeight="1">
      <c r="A284" s="5" t="s">
        <v>624</v>
      </c>
      <c r="B284" s="5" t="s">
        <v>558</v>
      </c>
      <c r="C284" s="5" t="s">
        <v>559</v>
      </c>
      <c r="D284" s="5" t="s">
        <v>625</v>
      </c>
      <c r="E284" s="5" t="s">
        <v>626</v>
      </c>
      <c r="F284" s="5" t="s">
        <v>627</v>
      </c>
      <c r="G284" s="5" t="s">
        <v>628</v>
      </c>
      <c r="H284" s="5" t="s">
        <v>564</v>
      </c>
    </row>
    <row r="285" spans="1:8" s="1" customFormat="1" ht="25.5" customHeight="1">
      <c r="A285" s="5"/>
      <c r="B285" s="18" t="s">
        <v>565</v>
      </c>
      <c r="C285" s="19" t="s">
        <v>566</v>
      </c>
      <c r="D285" s="6" t="s">
        <v>776</v>
      </c>
      <c r="E285" s="5" t="s">
        <v>777</v>
      </c>
      <c r="F285" s="5" t="s">
        <v>568</v>
      </c>
      <c r="G285" s="5" t="s">
        <v>711</v>
      </c>
      <c r="H285" s="5" t="s">
        <v>576</v>
      </c>
    </row>
    <row r="286" spans="1:8" s="1" customFormat="1" ht="25.5" customHeight="1">
      <c r="A286" s="5"/>
      <c r="B286" s="18" t="s">
        <v>565</v>
      </c>
      <c r="C286" s="19" t="s">
        <v>579</v>
      </c>
      <c r="D286" s="6" t="s">
        <v>778</v>
      </c>
      <c r="E286" s="5" t="s">
        <v>646</v>
      </c>
      <c r="F286" s="5" t="s">
        <v>568</v>
      </c>
      <c r="G286" s="5" t="s">
        <v>582</v>
      </c>
      <c r="H286" s="5" t="s">
        <v>576</v>
      </c>
    </row>
    <row r="287" spans="1:8" s="1" customFormat="1" ht="25.5" customHeight="1">
      <c r="A287" s="5"/>
      <c r="B287" s="18" t="s">
        <v>583</v>
      </c>
      <c r="C287" s="19" t="s">
        <v>584</v>
      </c>
      <c r="D287" s="6" t="s">
        <v>779</v>
      </c>
      <c r="E287" s="5" t="s">
        <v>649</v>
      </c>
      <c r="F287" s="5" t="s">
        <v>573</v>
      </c>
      <c r="G287" s="5" t="s">
        <v>582</v>
      </c>
      <c r="H287" s="5" t="s">
        <v>576</v>
      </c>
    </row>
    <row r="288" spans="1:8" s="1" customFormat="1" ht="25.5" customHeight="1">
      <c r="A288" s="5"/>
      <c r="B288" s="18" t="s">
        <v>583</v>
      </c>
      <c r="C288" s="19" t="s">
        <v>589</v>
      </c>
      <c r="D288" s="6" t="s">
        <v>780</v>
      </c>
      <c r="E288" s="5" t="s">
        <v>596</v>
      </c>
      <c r="F288" s="5" t="s">
        <v>573</v>
      </c>
      <c r="G288" s="5" t="s">
        <v>582</v>
      </c>
      <c r="H288" s="5" t="s">
        <v>576</v>
      </c>
    </row>
    <row r="289" spans="1:8" s="1" customFormat="1" ht="25.5" customHeight="1">
      <c r="A289" s="5"/>
      <c r="B289" s="18" t="s">
        <v>593</v>
      </c>
      <c r="C289" s="19" t="s">
        <v>594</v>
      </c>
      <c r="D289" s="6" t="s">
        <v>670</v>
      </c>
      <c r="E289" s="5" t="s">
        <v>596</v>
      </c>
      <c r="F289" s="5" t="s">
        <v>573</v>
      </c>
      <c r="G289" s="5" t="s">
        <v>582</v>
      </c>
      <c r="H289" s="5" t="s">
        <v>571</v>
      </c>
    </row>
    <row r="290" spans="1:8" s="1" customFormat="1" ht="15.75" customHeight="1">
      <c r="A290" s="3"/>
      <c r="B290" s="3"/>
      <c r="C290" s="3"/>
      <c r="D290" s="3"/>
      <c r="E290" s="3"/>
      <c r="F290" s="3"/>
      <c r="G290" s="3"/>
      <c r="H290" s="3"/>
    </row>
    <row r="291" spans="1:8" s="1" customFormat="1" ht="45" customHeight="1">
      <c r="A291" s="4" t="s">
        <v>634</v>
      </c>
      <c r="B291" s="4"/>
      <c r="C291" s="4"/>
      <c r="D291" s="4"/>
      <c r="E291" s="4"/>
      <c r="F291" s="4"/>
      <c r="G291" s="4"/>
      <c r="H291" s="4"/>
    </row>
    <row r="292" spans="1:8" s="1" customFormat="1" ht="15.75" customHeight="1">
      <c r="A292" s="3"/>
      <c r="B292" s="3"/>
      <c r="C292" s="3"/>
      <c r="D292" s="3"/>
      <c r="E292" s="3"/>
      <c r="F292" s="3"/>
      <c r="G292" s="20" t="s">
        <v>313</v>
      </c>
      <c r="H292" s="20"/>
    </row>
    <row r="293" spans="1:8" s="1" customFormat="1" ht="25.5" customHeight="1">
      <c r="A293" s="5" t="s">
        <v>600</v>
      </c>
      <c r="B293" s="6" t="s">
        <v>781</v>
      </c>
      <c r="C293" s="6"/>
      <c r="D293" s="6"/>
      <c r="E293" s="6"/>
      <c r="F293" s="6"/>
      <c r="G293" s="6"/>
      <c r="H293" s="6"/>
    </row>
    <row r="294" spans="1:8" s="1" customFormat="1" ht="25.5" customHeight="1">
      <c r="A294" s="5" t="s">
        <v>602</v>
      </c>
      <c r="B294" s="5" t="s">
        <v>603</v>
      </c>
      <c r="C294" s="5"/>
      <c r="D294" s="5" t="s">
        <v>604</v>
      </c>
      <c r="E294" s="5"/>
      <c r="F294" s="5" t="s">
        <v>605</v>
      </c>
      <c r="G294" s="5"/>
      <c r="H294" s="5"/>
    </row>
    <row r="295" spans="1:8" s="1" customFormat="1" ht="25.5" customHeight="1">
      <c r="A295" s="5" t="s">
        <v>613</v>
      </c>
      <c r="B295" s="5">
        <v>10</v>
      </c>
      <c r="C295" s="5"/>
      <c r="D295" s="5" t="s">
        <v>614</v>
      </c>
      <c r="E295" s="5"/>
      <c r="F295" s="5" t="s">
        <v>615</v>
      </c>
      <c r="G295" s="5"/>
      <c r="H295" s="5"/>
    </row>
    <row r="296" spans="1:8" s="1" customFormat="1" ht="25.5" customHeight="1">
      <c r="A296" s="5" t="s">
        <v>616</v>
      </c>
      <c r="B296" s="5" t="s">
        <v>617</v>
      </c>
      <c r="C296" s="5"/>
      <c r="D296" s="5" t="s">
        <v>618</v>
      </c>
      <c r="E296" s="5"/>
      <c r="F296" s="5" t="s">
        <v>619</v>
      </c>
      <c r="G296" s="5"/>
      <c r="H296" s="5"/>
    </row>
    <row r="297" spans="1:8" s="1" customFormat="1" ht="64.5" customHeight="1">
      <c r="A297" s="5" t="s">
        <v>620</v>
      </c>
      <c r="B297" s="6" t="s">
        <v>782</v>
      </c>
      <c r="C297" s="6"/>
      <c r="D297" s="6"/>
      <c r="E297" s="6"/>
      <c r="F297" s="6"/>
      <c r="G297" s="6"/>
      <c r="H297" s="6"/>
    </row>
    <row r="298" spans="1:8" s="1" customFormat="1" ht="64.5" customHeight="1">
      <c r="A298" s="5" t="s">
        <v>622</v>
      </c>
      <c r="B298" s="6" t="s">
        <v>783</v>
      </c>
      <c r="C298" s="6"/>
      <c r="D298" s="6"/>
      <c r="E298" s="6"/>
      <c r="F298" s="6"/>
      <c r="G298" s="6"/>
      <c r="H298" s="6"/>
    </row>
    <row r="299" spans="1:8" s="1" customFormat="1" ht="25.5" customHeight="1">
      <c r="A299" s="5" t="s">
        <v>624</v>
      </c>
      <c r="B299" s="5" t="s">
        <v>558</v>
      </c>
      <c r="C299" s="5" t="s">
        <v>559</v>
      </c>
      <c r="D299" s="5" t="s">
        <v>625</v>
      </c>
      <c r="E299" s="5" t="s">
        <v>626</v>
      </c>
      <c r="F299" s="5" t="s">
        <v>627</v>
      </c>
      <c r="G299" s="5" t="s">
        <v>628</v>
      </c>
      <c r="H299" s="5" t="s">
        <v>564</v>
      </c>
    </row>
    <row r="300" spans="1:8" s="1" customFormat="1" ht="25.5" customHeight="1">
      <c r="A300" s="5"/>
      <c r="B300" s="18" t="s">
        <v>565</v>
      </c>
      <c r="C300" s="19" t="s">
        <v>566</v>
      </c>
      <c r="D300" s="6" t="s">
        <v>784</v>
      </c>
      <c r="E300" s="5" t="s">
        <v>574</v>
      </c>
      <c r="F300" s="5" t="s">
        <v>573</v>
      </c>
      <c r="G300" s="5" t="s">
        <v>666</v>
      </c>
      <c r="H300" s="5" t="s">
        <v>576</v>
      </c>
    </row>
    <row r="301" spans="1:8" s="1" customFormat="1" ht="25.5" customHeight="1">
      <c r="A301" s="5"/>
      <c r="B301" s="18" t="s">
        <v>565</v>
      </c>
      <c r="C301" s="19" t="s">
        <v>579</v>
      </c>
      <c r="D301" s="6" t="s">
        <v>785</v>
      </c>
      <c r="E301" s="5" t="s">
        <v>684</v>
      </c>
      <c r="F301" s="5" t="s">
        <v>573</v>
      </c>
      <c r="G301" s="5" t="s">
        <v>577</v>
      </c>
      <c r="H301" s="5" t="s">
        <v>576</v>
      </c>
    </row>
    <row r="302" spans="1:8" s="1" customFormat="1" ht="25.5" customHeight="1">
      <c r="A302" s="5"/>
      <c r="B302" s="18" t="s">
        <v>583</v>
      </c>
      <c r="C302" s="19" t="s">
        <v>584</v>
      </c>
      <c r="D302" s="6" t="s">
        <v>786</v>
      </c>
      <c r="E302" s="5" t="s">
        <v>646</v>
      </c>
      <c r="F302" s="5" t="s">
        <v>573</v>
      </c>
      <c r="G302" s="5" t="s">
        <v>582</v>
      </c>
      <c r="H302" s="5" t="s">
        <v>576</v>
      </c>
    </row>
    <row r="303" spans="1:8" s="1" customFormat="1" ht="25.5" customHeight="1">
      <c r="A303" s="5"/>
      <c r="B303" s="18" t="s">
        <v>583</v>
      </c>
      <c r="C303" s="19" t="s">
        <v>589</v>
      </c>
      <c r="D303" s="6" t="s">
        <v>787</v>
      </c>
      <c r="E303" s="5" t="s">
        <v>766</v>
      </c>
      <c r="F303" s="5" t="s">
        <v>573</v>
      </c>
      <c r="G303" s="5" t="s">
        <v>582</v>
      </c>
      <c r="H303" s="5" t="s">
        <v>576</v>
      </c>
    </row>
    <row r="304" spans="1:8" s="1" customFormat="1" ht="25.5" customHeight="1">
      <c r="A304" s="5"/>
      <c r="B304" s="18" t="s">
        <v>593</v>
      </c>
      <c r="C304" s="19" t="s">
        <v>594</v>
      </c>
      <c r="D304" s="6" t="s">
        <v>650</v>
      </c>
      <c r="E304" s="5" t="s">
        <v>596</v>
      </c>
      <c r="F304" s="5" t="s">
        <v>573</v>
      </c>
      <c r="G304" s="5" t="s">
        <v>582</v>
      </c>
      <c r="H304" s="5" t="s">
        <v>571</v>
      </c>
    </row>
    <row r="305" spans="1:8" s="1" customFormat="1" ht="15.75" customHeight="1">
      <c r="A305" s="3"/>
      <c r="B305" s="3"/>
      <c r="C305" s="3"/>
      <c r="D305" s="3"/>
      <c r="E305" s="3"/>
      <c r="F305" s="3"/>
      <c r="G305" s="3"/>
      <c r="H305" s="3"/>
    </row>
    <row r="306" spans="1:8" s="1" customFormat="1" ht="45" customHeight="1">
      <c r="A306" s="4" t="s">
        <v>634</v>
      </c>
      <c r="B306" s="4"/>
      <c r="C306" s="4"/>
      <c r="D306" s="4"/>
      <c r="E306" s="4"/>
      <c r="F306" s="4"/>
      <c r="G306" s="4"/>
      <c r="H306" s="4"/>
    </row>
    <row r="307" spans="1:8" s="1" customFormat="1" ht="15.75" customHeight="1">
      <c r="A307" s="3"/>
      <c r="B307" s="3"/>
      <c r="C307" s="3"/>
      <c r="D307" s="3"/>
      <c r="E307" s="3"/>
      <c r="F307" s="3"/>
      <c r="G307" s="20" t="s">
        <v>313</v>
      </c>
      <c r="H307" s="20"/>
    </row>
    <row r="308" spans="1:8" s="1" customFormat="1" ht="25.5" customHeight="1">
      <c r="A308" s="5" t="s">
        <v>600</v>
      </c>
      <c r="B308" s="6" t="s">
        <v>788</v>
      </c>
      <c r="C308" s="6"/>
      <c r="D308" s="6"/>
      <c r="E308" s="6"/>
      <c r="F308" s="6"/>
      <c r="G308" s="6"/>
      <c r="H308" s="6"/>
    </row>
    <row r="309" spans="1:8" s="1" customFormat="1" ht="25.5" customHeight="1">
      <c r="A309" s="5" t="s">
        <v>602</v>
      </c>
      <c r="B309" s="5" t="s">
        <v>603</v>
      </c>
      <c r="C309" s="5"/>
      <c r="D309" s="5" t="s">
        <v>604</v>
      </c>
      <c r="E309" s="5"/>
      <c r="F309" s="5" t="s">
        <v>605</v>
      </c>
      <c r="G309" s="5"/>
      <c r="H309" s="5"/>
    </row>
    <row r="310" spans="1:8" s="1" customFormat="1" ht="25.5" customHeight="1">
      <c r="A310" s="5" t="s">
        <v>613</v>
      </c>
      <c r="B310" s="5">
        <v>25</v>
      </c>
      <c r="C310" s="5"/>
      <c r="D310" s="5" t="s">
        <v>614</v>
      </c>
      <c r="E310" s="5"/>
      <c r="F310" s="5" t="s">
        <v>615</v>
      </c>
      <c r="G310" s="5"/>
      <c r="H310" s="5"/>
    </row>
    <row r="311" spans="1:8" s="1" customFormat="1" ht="25.5" customHeight="1">
      <c r="A311" s="5" t="s">
        <v>616</v>
      </c>
      <c r="B311" s="5" t="s">
        <v>617</v>
      </c>
      <c r="C311" s="5"/>
      <c r="D311" s="5" t="s">
        <v>618</v>
      </c>
      <c r="E311" s="5"/>
      <c r="F311" s="5" t="s">
        <v>619</v>
      </c>
      <c r="G311" s="5"/>
      <c r="H311" s="5"/>
    </row>
    <row r="312" spans="1:8" s="1" customFormat="1" ht="64.5" customHeight="1">
      <c r="A312" s="5" t="s">
        <v>620</v>
      </c>
      <c r="B312" s="6" t="s">
        <v>789</v>
      </c>
      <c r="C312" s="6"/>
      <c r="D312" s="6"/>
      <c r="E312" s="6"/>
      <c r="F312" s="6"/>
      <c r="G312" s="6"/>
      <c r="H312" s="6"/>
    </row>
    <row r="313" spans="1:8" s="1" customFormat="1" ht="64.5" customHeight="1">
      <c r="A313" s="5" t="s">
        <v>622</v>
      </c>
      <c r="B313" s="6" t="s">
        <v>790</v>
      </c>
      <c r="C313" s="6"/>
      <c r="D313" s="6"/>
      <c r="E313" s="6"/>
      <c r="F313" s="6"/>
      <c r="G313" s="6"/>
      <c r="H313" s="6"/>
    </row>
    <row r="314" spans="1:8" s="1" customFormat="1" ht="25.5" customHeight="1">
      <c r="A314" s="5" t="s">
        <v>624</v>
      </c>
      <c r="B314" s="5" t="s">
        <v>558</v>
      </c>
      <c r="C314" s="5" t="s">
        <v>559</v>
      </c>
      <c r="D314" s="5" t="s">
        <v>625</v>
      </c>
      <c r="E314" s="5" t="s">
        <v>626</v>
      </c>
      <c r="F314" s="5" t="s">
        <v>627</v>
      </c>
      <c r="G314" s="5" t="s">
        <v>628</v>
      </c>
      <c r="H314" s="5" t="s">
        <v>564</v>
      </c>
    </row>
    <row r="315" spans="1:8" s="1" customFormat="1" ht="25.5" customHeight="1">
      <c r="A315" s="5"/>
      <c r="B315" s="18" t="s">
        <v>565</v>
      </c>
      <c r="C315" s="19" t="s">
        <v>566</v>
      </c>
      <c r="D315" s="6" t="s">
        <v>791</v>
      </c>
      <c r="E315" s="5" t="s">
        <v>569</v>
      </c>
      <c r="F315" s="5" t="s">
        <v>573</v>
      </c>
      <c r="G315" s="5" t="s">
        <v>666</v>
      </c>
      <c r="H315" s="5" t="s">
        <v>576</v>
      </c>
    </row>
    <row r="316" spans="1:8" s="1" customFormat="1" ht="25.5" customHeight="1">
      <c r="A316" s="5"/>
      <c r="B316" s="18" t="s">
        <v>565</v>
      </c>
      <c r="C316" s="19" t="s">
        <v>686</v>
      </c>
      <c r="D316" s="6" t="s">
        <v>757</v>
      </c>
      <c r="E316" s="5" t="s">
        <v>574</v>
      </c>
      <c r="F316" s="5" t="s">
        <v>581</v>
      </c>
      <c r="G316" s="5" t="s">
        <v>582</v>
      </c>
      <c r="H316" s="5" t="s">
        <v>576</v>
      </c>
    </row>
    <row r="317" spans="1:8" s="1" customFormat="1" ht="25.5" customHeight="1">
      <c r="A317" s="5"/>
      <c r="B317" s="18" t="s">
        <v>583</v>
      </c>
      <c r="C317" s="19" t="s">
        <v>584</v>
      </c>
      <c r="D317" s="6" t="s">
        <v>792</v>
      </c>
      <c r="E317" s="5" t="s">
        <v>588</v>
      </c>
      <c r="F317" s="5" t="s">
        <v>573</v>
      </c>
      <c r="G317" s="5" t="s">
        <v>582</v>
      </c>
      <c r="H317" s="5" t="s">
        <v>576</v>
      </c>
    </row>
    <row r="318" spans="1:8" s="1" customFormat="1" ht="25.5" customHeight="1">
      <c r="A318" s="5"/>
      <c r="B318" s="18" t="s">
        <v>583</v>
      </c>
      <c r="C318" s="19" t="s">
        <v>589</v>
      </c>
      <c r="D318" s="6" t="s">
        <v>793</v>
      </c>
      <c r="E318" s="5" t="s">
        <v>569</v>
      </c>
      <c r="F318" s="5" t="s">
        <v>573</v>
      </c>
      <c r="G318" s="5" t="s">
        <v>577</v>
      </c>
      <c r="H318" s="5" t="s">
        <v>576</v>
      </c>
    </row>
    <row r="319" spans="1:8" s="1" customFormat="1" ht="25.5" customHeight="1">
      <c r="A319" s="5"/>
      <c r="B319" s="18" t="s">
        <v>593</v>
      </c>
      <c r="C319" s="19" t="s">
        <v>594</v>
      </c>
      <c r="D319" s="6" t="s">
        <v>794</v>
      </c>
      <c r="E319" s="5" t="s">
        <v>596</v>
      </c>
      <c r="F319" s="5" t="s">
        <v>573</v>
      </c>
      <c r="G319" s="5" t="s">
        <v>582</v>
      </c>
      <c r="H319" s="5" t="s">
        <v>571</v>
      </c>
    </row>
    <row r="320" spans="1:8" s="1" customFormat="1" ht="15.75" customHeight="1">
      <c r="A320" s="3"/>
      <c r="B320" s="3"/>
      <c r="C320" s="3"/>
      <c r="D320" s="3"/>
      <c r="E320" s="3"/>
      <c r="F320" s="3"/>
      <c r="G320" s="3"/>
      <c r="H320" s="3"/>
    </row>
    <row r="321" spans="1:8" s="1" customFormat="1" ht="45" customHeight="1">
      <c r="A321" s="4" t="s">
        <v>634</v>
      </c>
      <c r="B321" s="4"/>
      <c r="C321" s="4"/>
      <c r="D321" s="4"/>
      <c r="E321" s="4"/>
      <c r="F321" s="4"/>
      <c r="G321" s="4"/>
      <c r="H321" s="4"/>
    </row>
    <row r="322" spans="1:8" s="1" customFormat="1" ht="15.75" customHeight="1">
      <c r="A322" s="3"/>
      <c r="B322" s="3"/>
      <c r="C322" s="3"/>
      <c r="D322" s="3"/>
      <c r="E322" s="3"/>
      <c r="F322" s="3"/>
      <c r="G322" s="20" t="s">
        <v>313</v>
      </c>
      <c r="H322" s="20"/>
    </row>
    <row r="323" spans="1:8" s="1" customFormat="1" ht="25.5" customHeight="1">
      <c r="A323" s="5" t="s">
        <v>600</v>
      </c>
      <c r="B323" s="6" t="s">
        <v>795</v>
      </c>
      <c r="C323" s="6"/>
      <c r="D323" s="6"/>
      <c r="E323" s="6"/>
      <c r="F323" s="6"/>
      <c r="G323" s="6"/>
      <c r="H323" s="6"/>
    </row>
    <row r="324" spans="1:8" s="1" customFormat="1" ht="25.5" customHeight="1">
      <c r="A324" s="5" t="s">
        <v>602</v>
      </c>
      <c r="B324" s="5" t="s">
        <v>603</v>
      </c>
      <c r="C324" s="5"/>
      <c r="D324" s="5" t="s">
        <v>604</v>
      </c>
      <c r="E324" s="5"/>
      <c r="F324" s="5" t="s">
        <v>605</v>
      </c>
      <c r="G324" s="5"/>
      <c r="H324" s="5"/>
    </row>
    <row r="325" spans="1:8" s="1" customFormat="1" ht="25.5" customHeight="1">
      <c r="A325" s="5" t="s">
        <v>613</v>
      </c>
      <c r="B325" s="5">
        <v>5</v>
      </c>
      <c r="C325" s="5"/>
      <c r="D325" s="5" t="s">
        <v>614</v>
      </c>
      <c r="E325" s="5"/>
      <c r="F325" s="5" t="s">
        <v>615</v>
      </c>
      <c r="G325" s="5"/>
      <c r="H325" s="5"/>
    </row>
    <row r="326" spans="1:8" s="1" customFormat="1" ht="25.5" customHeight="1">
      <c r="A326" s="5" t="s">
        <v>616</v>
      </c>
      <c r="B326" s="5" t="s">
        <v>617</v>
      </c>
      <c r="C326" s="5"/>
      <c r="D326" s="5" t="s">
        <v>618</v>
      </c>
      <c r="E326" s="5"/>
      <c r="F326" s="5" t="s">
        <v>619</v>
      </c>
      <c r="G326" s="5"/>
      <c r="H326" s="5"/>
    </row>
    <row r="327" spans="1:8" s="1" customFormat="1" ht="64.5" customHeight="1">
      <c r="A327" s="5" t="s">
        <v>620</v>
      </c>
      <c r="B327" s="6" t="s">
        <v>796</v>
      </c>
      <c r="C327" s="6"/>
      <c r="D327" s="6"/>
      <c r="E327" s="6"/>
      <c r="F327" s="6"/>
      <c r="G327" s="6"/>
      <c r="H327" s="6"/>
    </row>
    <row r="328" spans="1:8" s="1" customFormat="1" ht="64.5" customHeight="1">
      <c r="A328" s="5" t="s">
        <v>622</v>
      </c>
      <c r="B328" s="6" t="s">
        <v>797</v>
      </c>
      <c r="C328" s="6"/>
      <c r="D328" s="6"/>
      <c r="E328" s="6"/>
      <c r="F328" s="6"/>
      <c r="G328" s="6"/>
      <c r="H328" s="6"/>
    </row>
    <row r="329" spans="1:8" s="1" customFormat="1" ht="25.5" customHeight="1">
      <c r="A329" s="5" t="s">
        <v>624</v>
      </c>
      <c r="B329" s="5" t="s">
        <v>558</v>
      </c>
      <c r="C329" s="5" t="s">
        <v>559</v>
      </c>
      <c r="D329" s="5" t="s">
        <v>625</v>
      </c>
      <c r="E329" s="5" t="s">
        <v>626</v>
      </c>
      <c r="F329" s="5" t="s">
        <v>627</v>
      </c>
      <c r="G329" s="5" t="s">
        <v>628</v>
      </c>
      <c r="H329" s="5" t="s">
        <v>564</v>
      </c>
    </row>
    <row r="330" spans="1:8" s="1" customFormat="1" ht="25.5" customHeight="1">
      <c r="A330" s="5"/>
      <c r="B330" s="18" t="s">
        <v>565</v>
      </c>
      <c r="C330" s="19" t="s">
        <v>566</v>
      </c>
      <c r="D330" s="6" t="s">
        <v>798</v>
      </c>
      <c r="E330" s="5" t="s">
        <v>684</v>
      </c>
      <c r="F330" s="5" t="s">
        <v>573</v>
      </c>
      <c r="G330" s="5" t="s">
        <v>666</v>
      </c>
      <c r="H330" s="5" t="s">
        <v>576</v>
      </c>
    </row>
    <row r="331" spans="1:8" s="1" customFormat="1" ht="25.5" customHeight="1">
      <c r="A331" s="5"/>
      <c r="B331" s="18" t="s">
        <v>565</v>
      </c>
      <c r="C331" s="19" t="s">
        <v>686</v>
      </c>
      <c r="D331" s="6" t="s">
        <v>757</v>
      </c>
      <c r="E331" s="5" t="s">
        <v>574</v>
      </c>
      <c r="F331" s="5" t="s">
        <v>581</v>
      </c>
      <c r="G331" s="5" t="s">
        <v>582</v>
      </c>
      <c r="H331" s="5" t="s">
        <v>576</v>
      </c>
    </row>
    <row r="332" spans="1:8" s="1" customFormat="1" ht="25.5" customHeight="1">
      <c r="A332" s="5"/>
      <c r="B332" s="18" t="s">
        <v>583</v>
      </c>
      <c r="C332" s="19" t="s">
        <v>584</v>
      </c>
      <c r="D332" s="6" t="s">
        <v>799</v>
      </c>
      <c r="E332" s="5" t="s">
        <v>588</v>
      </c>
      <c r="F332" s="5" t="s">
        <v>573</v>
      </c>
      <c r="G332" s="5" t="s">
        <v>582</v>
      </c>
      <c r="H332" s="5" t="s">
        <v>576</v>
      </c>
    </row>
    <row r="333" spans="1:8" s="1" customFormat="1" ht="25.5" customHeight="1">
      <c r="A333" s="5"/>
      <c r="B333" s="18" t="s">
        <v>583</v>
      </c>
      <c r="C333" s="19" t="s">
        <v>589</v>
      </c>
      <c r="D333" s="6" t="s">
        <v>706</v>
      </c>
      <c r="E333" s="5" t="s">
        <v>588</v>
      </c>
      <c r="F333" s="5" t="s">
        <v>573</v>
      </c>
      <c r="G333" s="5" t="s">
        <v>582</v>
      </c>
      <c r="H333" s="5" t="s">
        <v>576</v>
      </c>
    </row>
    <row r="334" spans="1:8" s="1" customFormat="1" ht="25.5" customHeight="1">
      <c r="A334" s="5"/>
      <c r="B334" s="18" t="s">
        <v>593</v>
      </c>
      <c r="C334" s="19" t="s">
        <v>594</v>
      </c>
      <c r="D334" s="6" t="s">
        <v>800</v>
      </c>
      <c r="E334" s="5" t="s">
        <v>596</v>
      </c>
      <c r="F334" s="5" t="s">
        <v>573</v>
      </c>
      <c r="G334" s="5" t="s">
        <v>582</v>
      </c>
      <c r="H334" s="5" t="s">
        <v>571</v>
      </c>
    </row>
    <row r="335" spans="1:8" s="1" customFormat="1" ht="15.75" customHeight="1">
      <c r="A335" s="3"/>
      <c r="B335" s="3"/>
      <c r="C335" s="3"/>
      <c r="D335" s="3"/>
      <c r="E335" s="3"/>
      <c r="F335" s="3"/>
      <c r="G335" s="3"/>
      <c r="H335" s="3"/>
    </row>
    <row r="336" spans="1:8" s="1" customFormat="1" ht="45" customHeight="1">
      <c r="A336" s="4" t="s">
        <v>634</v>
      </c>
      <c r="B336" s="4"/>
      <c r="C336" s="4"/>
      <c r="D336" s="4"/>
      <c r="E336" s="4"/>
      <c r="F336" s="4"/>
      <c r="G336" s="4"/>
      <c r="H336" s="4"/>
    </row>
    <row r="337" spans="1:8" s="1" customFormat="1" ht="15.75" customHeight="1">
      <c r="A337" s="3"/>
      <c r="B337" s="3"/>
      <c r="C337" s="3"/>
      <c r="D337" s="3"/>
      <c r="E337" s="3"/>
      <c r="F337" s="3"/>
      <c r="G337" s="20" t="s">
        <v>313</v>
      </c>
      <c r="H337" s="20"/>
    </row>
    <row r="338" spans="1:8" s="1" customFormat="1" ht="25.5" customHeight="1">
      <c r="A338" s="5" t="s">
        <v>600</v>
      </c>
      <c r="B338" s="6" t="s">
        <v>801</v>
      </c>
      <c r="C338" s="6"/>
      <c r="D338" s="6"/>
      <c r="E338" s="6"/>
      <c r="F338" s="6"/>
      <c r="G338" s="6"/>
      <c r="H338" s="6"/>
    </row>
    <row r="339" spans="1:8" s="1" customFormat="1" ht="25.5" customHeight="1">
      <c r="A339" s="5" t="s">
        <v>602</v>
      </c>
      <c r="B339" s="5" t="s">
        <v>603</v>
      </c>
      <c r="C339" s="5"/>
      <c r="D339" s="5" t="s">
        <v>604</v>
      </c>
      <c r="E339" s="5"/>
      <c r="F339" s="5" t="s">
        <v>605</v>
      </c>
      <c r="G339" s="5"/>
      <c r="H339" s="5"/>
    </row>
    <row r="340" spans="1:8" s="1" customFormat="1" ht="25.5" customHeight="1">
      <c r="A340" s="5" t="s">
        <v>613</v>
      </c>
      <c r="B340" s="5">
        <v>18</v>
      </c>
      <c r="C340" s="5"/>
      <c r="D340" s="5" t="s">
        <v>614</v>
      </c>
      <c r="E340" s="5"/>
      <c r="F340" s="5" t="s">
        <v>615</v>
      </c>
      <c r="G340" s="5"/>
      <c r="H340" s="5"/>
    </row>
    <row r="341" spans="1:8" s="1" customFormat="1" ht="25.5" customHeight="1">
      <c r="A341" s="5" t="s">
        <v>616</v>
      </c>
      <c r="B341" s="5" t="s">
        <v>617</v>
      </c>
      <c r="C341" s="5"/>
      <c r="D341" s="5" t="s">
        <v>618</v>
      </c>
      <c r="E341" s="5"/>
      <c r="F341" s="5" t="s">
        <v>619</v>
      </c>
      <c r="G341" s="5"/>
      <c r="H341" s="5"/>
    </row>
    <row r="342" spans="1:8" s="1" customFormat="1" ht="64.5" customHeight="1">
      <c r="A342" s="5" t="s">
        <v>620</v>
      </c>
      <c r="B342" s="6" t="s">
        <v>802</v>
      </c>
      <c r="C342" s="6"/>
      <c r="D342" s="6"/>
      <c r="E342" s="6"/>
      <c r="F342" s="6"/>
      <c r="G342" s="6"/>
      <c r="H342" s="6"/>
    </row>
    <row r="343" spans="1:8" s="1" customFormat="1" ht="64.5" customHeight="1">
      <c r="A343" s="5" t="s">
        <v>622</v>
      </c>
      <c r="B343" s="6" t="s">
        <v>803</v>
      </c>
      <c r="C343" s="6"/>
      <c r="D343" s="6"/>
      <c r="E343" s="6"/>
      <c r="F343" s="6"/>
      <c r="G343" s="6"/>
      <c r="H343" s="6"/>
    </row>
    <row r="344" spans="1:8" s="1" customFormat="1" ht="25.5" customHeight="1">
      <c r="A344" s="5" t="s">
        <v>624</v>
      </c>
      <c r="B344" s="5" t="s">
        <v>558</v>
      </c>
      <c r="C344" s="5" t="s">
        <v>559</v>
      </c>
      <c r="D344" s="5" t="s">
        <v>625</v>
      </c>
      <c r="E344" s="5" t="s">
        <v>626</v>
      </c>
      <c r="F344" s="5" t="s">
        <v>627</v>
      </c>
      <c r="G344" s="5" t="s">
        <v>628</v>
      </c>
      <c r="H344" s="5" t="s">
        <v>564</v>
      </c>
    </row>
    <row r="345" spans="1:8" s="1" customFormat="1" ht="25.5" customHeight="1">
      <c r="A345" s="5"/>
      <c r="B345" s="18" t="s">
        <v>565</v>
      </c>
      <c r="C345" s="19" t="s">
        <v>566</v>
      </c>
      <c r="D345" s="6" t="s">
        <v>804</v>
      </c>
      <c r="E345" s="5" t="s">
        <v>574</v>
      </c>
      <c r="F345" s="5" t="s">
        <v>573</v>
      </c>
      <c r="G345" s="5" t="s">
        <v>675</v>
      </c>
      <c r="H345" s="5" t="s">
        <v>576</v>
      </c>
    </row>
    <row r="346" spans="1:8" s="1" customFormat="1" ht="25.5" customHeight="1">
      <c r="A346" s="5"/>
      <c r="B346" s="18" t="s">
        <v>565</v>
      </c>
      <c r="C346" s="19" t="s">
        <v>579</v>
      </c>
      <c r="D346" s="6" t="s">
        <v>667</v>
      </c>
      <c r="E346" s="5" t="s">
        <v>646</v>
      </c>
      <c r="F346" s="5" t="s">
        <v>568</v>
      </c>
      <c r="G346" s="5" t="s">
        <v>582</v>
      </c>
      <c r="H346" s="5" t="s">
        <v>576</v>
      </c>
    </row>
    <row r="347" spans="1:8" s="1" customFormat="1" ht="25.5" customHeight="1">
      <c r="A347" s="5"/>
      <c r="B347" s="18" t="s">
        <v>583</v>
      </c>
      <c r="C347" s="19" t="s">
        <v>584</v>
      </c>
      <c r="D347" s="6" t="s">
        <v>792</v>
      </c>
      <c r="E347" s="5" t="s">
        <v>588</v>
      </c>
      <c r="F347" s="5" t="s">
        <v>573</v>
      </c>
      <c r="G347" s="5" t="s">
        <v>582</v>
      </c>
      <c r="H347" s="5" t="s">
        <v>576</v>
      </c>
    </row>
    <row r="348" spans="1:8" s="1" customFormat="1" ht="25.5" customHeight="1">
      <c r="A348" s="5"/>
      <c r="B348" s="18" t="s">
        <v>583</v>
      </c>
      <c r="C348" s="19" t="s">
        <v>589</v>
      </c>
      <c r="D348" s="6" t="s">
        <v>805</v>
      </c>
      <c r="E348" s="5" t="s">
        <v>649</v>
      </c>
      <c r="F348" s="5" t="s">
        <v>573</v>
      </c>
      <c r="G348" s="5" t="s">
        <v>582</v>
      </c>
      <c r="H348" s="5" t="s">
        <v>576</v>
      </c>
    </row>
    <row r="349" spans="1:8" s="1" customFormat="1" ht="25.5" customHeight="1">
      <c r="A349" s="5"/>
      <c r="B349" s="18" t="s">
        <v>593</v>
      </c>
      <c r="C349" s="19" t="s">
        <v>594</v>
      </c>
      <c r="D349" s="6" t="s">
        <v>595</v>
      </c>
      <c r="E349" s="5" t="s">
        <v>596</v>
      </c>
      <c r="F349" s="5" t="s">
        <v>573</v>
      </c>
      <c r="G349" s="5" t="s">
        <v>582</v>
      </c>
      <c r="H349" s="5" t="s">
        <v>571</v>
      </c>
    </row>
    <row r="350" spans="1:8" s="1" customFormat="1" ht="15.75" customHeight="1">
      <c r="A350" s="3"/>
      <c r="B350" s="3"/>
      <c r="C350" s="3"/>
      <c r="D350" s="3"/>
      <c r="E350" s="3"/>
      <c r="F350" s="3"/>
      <c r="G350" s="3"/>
      <c r="H350" s="3"/>
    </row>
    <row r="351" spans="1:8" s="1" customFormat="1" ht="45" customHeight="1">
      <c r="A351" s="4" t="s">
        <v>634</v>
      </c>
      <c r="B351" s="4"/>
      <c r="C351" s="4"/>
      <c r="D351" s="4"/>
      <c r="E351" s="4"/>
      <c r="F351" s="4"/>
      <c r="G351" s="4"/>
      <c r="H351" s="4"/>
    </row>
    <row r="352" spans="1:8" s="1" customFormat="1" ht="15.75" customHeight="1">
      <c r="A352" s="3"/>
      <c r="B352" s="3"/>
      <c r="C352" s="3"/>
      <c r="D352" s="3"/>
      <c r="E352" s="3"/>
      <c r="F352" s="3"/>
      <c r="G352" s="20" t="s">
        <v>313</v>
      </c>
      <c r="H352" s="20"/>
    </row>
    <row r="353" spans="1:8" s="1" customFormat="1" ht="25.5" customHeight="1">
      <c r="A353" s="5" t="s">
        <v>600</v>
      </c>
      <c r="B353" s="6" t="s">
        <v>806</v>
      </c>
      <c r="C353" s="6"/>
      <c r="D353" s="6"/>
      <c r="E353" s="6"/>
      <c r="F353" s="6"/>
      <c r="G353" s="6"/>
      <c r="H353" s="6"/>
    </row>
    <row r="354" spans="1:8" s="1" customFormat="1" ht="25.5" customHeight="1">
      <c r="A354" s="5" t="s">
        <v>602</v>
      </c>
      <c r="B354" s="5" t="s">
        <v>603</v>
      </c>
      <c r="C354" s="5"/>
      <c r="D354" s="5" t="s">
        <v>604</v>
      </c>
      <c r="E354" s="5"/>
      <c r="F354" s="5" t="s">
        <v>605</v>
      </c>
      <c r="G354" s="5"/>
      <c r="H354" s="5"/>
    </row>
    <row r="355" spans="1:8" s="1" customFormat="1" ht="25.5" customHeight="1">
      <c r="A355" s="5" t="s">
        <v>613</v>
      </c>
      <c r="B355" s="5">
        <v>230</v>
      </c>
      <c r="C355" s="5"/>
      <c r="D355" s="5" t="s">
        <v>614</v>
      </c>
      <c r="E355" s="5"/>
      <c r="F355" s="5" t="s">
        <v>615</v>
      </c>
      <c r="G355" s="5"/>
      <c r="H355" s="5"/>
    </row>
    <row r="356" spans="1:8" s="1" customFormat="1" ht="25.5" customHeight="1">
      <c r="A356" s="5" t="s">
        <v>616</v>
      </c>
      <c r="B356" s="5" t="s">
        <v>617</v>
      </c>
      <c r="C356" s="5"/>
      <c r="D356" s="5" t="s">
        <v>618</v>
      </c>
      <c r="E356" s="5"/>
      <c r="F356" s="5" t="s">
        <v>619</v>
      </c>
      <c r="G356" s="5"/>
      <c r="H356" s="5"/>
    </row>
    <row r="357" spans="1:8" s="1" customFormat="1" ht="87.75" customHeight="1">
      <c r="A357" s="5" t="s">
        <v>620</v>
      </c>
      <c r="B357" s="6" t="s">
        <v>807</v>
      </c>
      <c r="C357" s="6"/>
      <c r="D357" s="6"/>
      <c r="E357" s="6"/>
      <c r="F357" s="6"/>
      <c r="G357" s="6"/>
      <c r="H357" s="6"/>
    </row>
    <row r="358" spans="1:8" s="1" customFormat="1" ht="64.5" customHeight="1">
      <c r="A358" s="5" t="s">
        <v>622</v>
      </c>
      <c r="B358" s="6" t="s">
        <v>808</v>
      </c>
      <c r="C358" s="6"/>
      <c r="D358" s="6"/>
      <c r="E358" s="6"/>
      <c r="F358" s="6"/>
      <c r="G358" s="6"/>
      <c r="H358" s="6"/>
    </row>
    <row r="359" spans="1:8" s="1" customFormat="1" ht="25.5" customHeight="1">
      <c r="A359" s="5" t="s">
        <v>624</v>
      </c>
      <c r="B359" s="5" t="s">
        <v>558</v>
      </c>
      <c r="C359" s="5" t="s">
        <v>559</v>
      </c>
      <c r="D359" s="5" t="s">
        <v>625</v>
      </c>
      <c r="E359" s="5" t="s">
        <v>626</v>
      </c>
      <c r="F359" s="5" t="s">
        <v>627</v>
      </c>
      <c r="G359" s="5" t="s">
        <v>628</v>
      </c>
      <c r="H359" s="5" t="s">
        <v>564</v>
      </c>
    </row>
    <row r="360" spans="1:8" s="1" customFormat="1" ht="25.5" customHeight="1">
      <c r="A360" s="5"/>
      <c r="B360" s="16" t="s">
        <v>565</v>
      </c>
      <c r="C360" s="17" t="s">
        <v>566</v>
      </c>
      <c r="D360" s="6" t="s">
        <v>809</v>
      </c>
      <c r="E360" s="5" t="s">
        <v>810</v>
      </c>
      <c r="F360" s="5" t="s">
        <v>573</v>
      </c>
      <c r="G360" s="5" t="s">
        <v>570</v>
      </c>
      <c r="H360" s="5" t="s">
        <v>576</v>
      </c>
    </row>
    <row r="361" spans="1:8" s="1" customFormat="1" ht="25.5" customHeight="1">
      <c r="A361" s="5"/>
      <c r="B361" s="18" t="s">
        <v>565</v>
      </c>
      <c r="C361" s="19" t="s">
        <v>579</v>
      </c>
      <c r="D361" s="6" t="s">
        <v>811</v>
      </c>
      <c r="E361" s="5" t="s">
        <v>812</v>
      </c>
      <c r="F361" s="5" t="s">
        <v>568</v>
      </c>
      <c r="G361" s="5" t="s">
        <v>570</v>
      </c>
      <c r="H361" s="5" t="s">
        <v>576</v>
      </c>
    </row>
    <row r="362" spans="1:8" s="1" customFormat="1" ht="25.5" customHeight="1">
      <c r="A362" s="5"/>
      <c r="B362" s="18" t="s">
        <v>583</v>
      </c>
      <c r="C362" s="19" t="s">
        <v>589</v>
      </c>
      <c r="D362" s="6" t="s">
        <v>733</v>
      </c>
      <c r="E362" s="5" t="s">
        <v>649</v>
      </c>
      <c r="F362" s="5" t="s">
        <v>573</v>
      </c>
      <c r="G362" s="5" t="s">
        <v>582</v>
      </c>
      <c r="H362" s="5">
        <v>20</v>
      </c>
    </row>
    <row r="363" spans="1:8" s="1" customFormat="1" ht="25.5" customHeight="1">
      <c r="A363" s="5"/>
      <c r="B363" s="18" t="s">
        <v>583</v>
      </c>
      <c r="C363" s="19" t="s">
        <v>591</v>
      </c>
      <c r="D363" s="6" t="s">
        <v>734</v>
      </c>
      <c r="E363" s="5" t="s">
        <v>596</v>
      </c>
      <c r="F363" s="5" t="s">
        <v>573</v>
      </c>
      <c r="G363" s="5" t="s">
        <v>582</v>
      </c>
      <c r="H363" s="5">
        <v>20</v>
      </c>
    </row>
    <row r="364" spans="1:8" s="1" customFormat="1" ht="25.5" customHeight="1">
      <c r="A364" s="5"/>
      <c r="B364" s="18" t="s">
        <v>593</v>
      </c>
      <c r="C364" s="19" t="s">
        <v>594</v>
      </c>
      <c r="D364" s="6" t="s">
        <v>670</v>
      </c>
      <c r="E364" s="5" t="s">
        <v>596</v>
      </c>
      <c r="F364" s="5" t="s">
        <v>573</v>
      </c>
      <c r="G364" s="5" t="s">
        <v>582</v>
      </c>
      <c r="H364" s="5" t="s">
        <v>571</v>
      </c>
    </row>
    <row r="365" spans="1:8" s="1" customFormat="1" ht="15.75" customHeight="1">
      <c r="A365" s="3"/>
      <c r="B365" s="3"/>
      <c r="C365" s="3"/>
      <c r="D365" s="3"/>
      <c r="E365" s="3"/>
      <c r="F365" s="3"/>
      <c r="G365" s="3"/>
      <c r="H365" s="3"/>
    </row>
    <row r="366" spans="1:8" s="1" customFormat="1" ht="45" customHeight="1">
      <c r="A366" s="4" t="s">
        <v>634</v>
      </c>
      <c r="B366" s="4"/>
      <c r="C366" s="4"/>
      <c r="D366" s="4"/>
      <c r="E366" s="4"/>
      <c r="F366" s="4"/>
      <c r="G366" s="4"/>
      <c r="H366" s="4"/>
    </row>
    <row r="367" spans="1:8" s="1" customFormat="1" ht="15.75" customHeight="1">
      <c r="A367" s="3"/>
      <c r="B367" s="3"/>
      <c r="C367" s="3"/>
      <c r="D367" s="3"/>
      <c r="E367" s="3"/>
      <c r="F367" s="3"/>
      <c r="G367" s="20" t="s">
        <v>313</v>
      </c>
      <c r="H367" s="20"/>
    </row>
    <row r="368" spans="1:8" s="1" customFormat="1" ht="25.5" customHeight="1">
      <c r="A368" s="5" t="s">
        <v>600</v>
      </c>
      <c r="B368" s="6" t="s">
        <v>813</v>
      </c>
      <c r="C368" s="6"/>
      <c r="D368" s="6"/>
      <c r="E368" s="6"/>
      <c r="F368" s="6"/>
      <c r="G368" s="6"/>
      <c r="H368" s="6"/>
    </row>
    <row r="369" spans="1:8" s="1" customFormat="1" ht="25.5" customHeight="1">
      <c r="A369" s="5" t="s">
        <v>602</v>
      </c>
      <c r="B369" s="5" t="s">
        <v>603</v>
      </c>
      <c r="C369" s="5"/>
      <c r="D369" s="5" t="s">
        <v>604</v>
      </c>
      <c r="E369" s="5"/>
      <c r="F369" s="5" t="s">
        <v>605</v>
      </c>
      <c r="G369" s="5"/>
      <c r="H369" s="5"/>
    </row>
    <row r="370" spans="1:8" s="1" customFormat="1" ht="25.5" customHeight="1">
      <c r="A370" s="5" t="s">
        <v>613</v>
      </c>
      <c r="B370" s="5">
        <v>219</v>
      </c>
      <c r="C370" s="5"/>
      <c r="D370" s="5" t="s">
        <v>614</v>
      </c>
      <c r="E370" s="5"/>
      <c r="F370" s="5" t="s">
        <v>615</v>
      </c>
      <c r="G370" s="5"/>
      <c r="H370" s="5"/>
    </row>
    <row r="371" spans="1:8" s="1" customFormat="1" ht="25.5" customHeight="1">
      <c r="A371" s="5" t="s">
        <v>616</v>
      </c>
      <c r="B371" s="5" t="s">
        <v>617</v>
      </c>
      <c r="C371" s="5"/>
      <c r="D371" s="5" t="s">
        <v>618</v>
      </c>
      <c r="E371" s="5"/>
      <c r="F371" s="5" t="s">
        <v>619</v>
      </c>
      <c r="G371" s="5"/>
      <c r="H371" s="5"/>
    </row>
    <row r="372" spans="1:8" s="1" customFormat="1" ht="64.5" customHeight="1">
      <c r="A372" s="5" t="s">
        <v>620</v>
      </c>
      <c r="B372" s="6" t="s">
        <v>814</v>
      </c>
      <c r="C372" s="6"/>
      <c r="D372" s="6"/>
      <c r="E372" s="6"/>
      <c r="F372" s="6"/>
      <c r="G372" s="6"/>
      <c r="H372" s="6"/>
    </row>
    <row r="373" spans="1:8" s="1" customFormat="1" ht="64.5" customHeight="1">
      <c r="A373" s="5" t="s">
        <v>622</v>
      </c>
      <c r="B373" s="6" t="s">
        <v>815</v>
      </c>
      <c r="C373" s="6"/>
      <c r="D373" s="6"/>
      <c r="E373" s="6"/>
      <c r="F373" s="6"/>
      <c r="G373" s="6"/>
      <c r="H373" s="6"/>
    </row>
    <row r="374" spans="1:8" s="1" customFormat="1" ht="25.5" customHeight="1">
      <c r="A374" s="5" t="s">
        <v>624</v>
      </c>
      <c r="B374" s="5" t="s">
        <v>558</v>
      </c>
      <c r="C374" s="5" t="s">
        <v>559</v>
      </c>
      <c r="D374" s="5" t="s">
        <v>625</v>
      </c>
      <c r="E374" s="5" t="s">
        <v>626</v>
      </c>
      <c r="F374" s="5" t="s">
        <v>627</v>
      </c>
      <c r="G374" s="5" t="s">
        <v>628</v>
      </c>
      <c r="H374" s="5" t="s">
        <v>564</v>
      </c>
    </row>
    <row r="375" spans="1:8" s="1" customFormat="1" ht="25.5" customHeight="1">
      <c r="A375" s="5"/>
      <c r="B375" s="16" t="s">
        <v>565</v>
      </c>
      <c r="C375" s="17" t="s">
        <v>566</v>
      </c>
      <c r="D375" s="6" t="s">
        <v>816</v>
      </c>
      <c r="E375" s="5" t="s">
        <v>810</v>
      </c>
      <c r="F375" s="5" t="s">
        <v>573</v>
      </c>
      <c r="G375" s="5" t="s">
        <v>666</v>
      </c>
      <c r="H375" s="5" t="s">
        <v>576</v>
      </c>
    </row>
    <row r="376" spans="1:8" s="1" customFormat="1" ht="25.5" customHeight="1">
      <c r="A376" s="5"/>
      <c r="B376" s="18" t="s">
        <v>565</v>
      </c>
      <c r="C376" s="19" t="s">
        <v>579</v>
      </c>
      <c r="D376" s="6" t="s">
        <v>667</v>
      </c>
      <c r="E376" s="5" t="s">
        <v>646</v>
      </c>
      <c r="F376" s="5" t="s">
        <v>568</v>
      </c>
      <c r="G376" s="5" t="s">
        <v>582</v>
      </c>
      <c r="H376" s="5" t="s">
        <v>576</v>
      </c>
    </row>
    <row r="377" spans="1:8" s="1" customFormat="1" ht="25.5" customHeight="1">
      <c r="A377" s="5"/>
      <c r="B377" s="18" t="s">
        <v>583</v>
      </c>
      <c r="C377" s="19" t="s">
        <v>589</v>
      </c>
      <c r="D377" s="6" t="s">
        <v>741</v>
      </c>
      <c r="E377" s="5" t="s">
        <v>588</v>
      </c>
      <c r="F377" s="5" t="s">
        <v>573</v>
      </c>
      <c r="G377" s="5" t="s">
        <v>582</v>
      </c>
      <c r="H377" s="5" t="s">
        <v>576</v>
      </c>
    </row>
    <row r="378" spans="1:8" s="1" customFormat="1" ht="25.5" customHeight="1">
      <c r="A378" s="5"/>
      <c r="B378" s="18" t="s">
        <v>583</v>
      </c>
      <c r="C378" s="19" t="s">
        <v>591</v>
      </c>
      <c r="D378" s="6" t="s">
        <v>817</v>
      </c>
      <c r="E378" s="5" t="s">
        <v>588</v>
      </c>
      <c r="F378" s="5" t="s">
        <v>573</v>
      </c>
      <c r="G378" s="5" t="s">
        <v>582</v>
      </c>
      <c r="H378" s="5" t="s">
        <v>576</v>
      </c>
    </row>
    <row r="379" spans="1:8" s="1" customFormat="1" ht="25.5" customHeight="1">
      <c r="A379" s="5"/>
      <c r="B379" s="18" t="s">
        <v>593</v>
      </c>
      <c r="C379" s="19" t="s">
        <v>594</v>
      </c>
      <c r="D379" s="6" t="s">
        <v>699</v>
      </c>
      <c r="E379" s="5" t="s">
        <v>596</v>
      </c>
      <c r="F379" s="5" t="s">
        <v>573</v>
      </c>
      <c r="G379" s="5" t="s">
        <v>582</v>
      </c>
      <c r="H379" s="5" t="s">
        <v>571</v>
      </c>
    </row>
    <row r="380" spans="1:8" s="1" customFormat="1" ht="15.75" customHeight="1">
      <c r="A380" s="3"/>
      <c r="B380" s="3"/>
      <c r="C380" s="3"/>
      <c r="D380" s="3"/>
      <c r="E380" s="3"/>
      <c r="F380" s="3"/>
      <c r="G380" s="3"/>
      <c r="H380" s="3"/>
    </row>
    <row r="381" spans="1:8" s="1" customFormat="1" ht="45" customHeight="1">
      <c r="A381" s="4" t="s">
        <v>634</v>
      </c>
      <c r="B381" s="4"/>
      <c r="C381" s="4"/>
      <c r="D381" s="4"/>
      <c r="E381" s="4"/>
      <c r="F381" s="4"/>
      <c r="G381" s="4"/>
      <c r="H381" s="4"/>
    </row>
    <row r="382" spans="1:8" s="1" customFormat="1" ht="15.75" customHeight="1">
      <c r="A382" s="3"/>
      <c r="B382" s="3"/>
      <c r="C382" s="3"/>
      <c r="D382" s="3"/>
      <c r="E382" s="3"/>
      <c r="F382" s="3"/>
      <c r="G382" s="20" t="s">
        <v>313</v>
      </c>
      <c r="H382" s="20"/>
    </row>
    <row r="383" spans="1:8" s="1" customFormat="1" ht="25.5" customHeight="1">
      <c r="A383" s="5" t="s">
        <v>600</v>
      </c>
      <c r="B383" s="6" t="s">
        <v>818</v>
      </c>
      <c r="C383" s="6"/>
      <c r="D383" s="6"/>
      <c r="E383" s="6"/>
      <c r="F383" s="6"/>
      <c r="G383" s="6"/>
      <c r="H383" s="6"/>
    </row>
    <row r="384" spans="1:8" s="1" customFormat="1" ht="25.5" customHeight="1">
      <c r="A384" s="5" t="s">
        <v>602</v>
      </c>
      <c r="B384" s="5" t="s">
        <v>603</v>
      </c>
      <c r="C384" s="5"/>
      <c r="D384" s="5" t="s">
        <v>604</v>
      </c>
      <c r="E384" s="5"/>
      <c r="F384" s="5" t="s">
        <v>605</v>
      </c>
      <c r="G384" s="5"/>
      <c r="H384" s="5"/>
    </row>
    <row r="385" spans="1:8" s="1" customFormat="1" ht="25.5" customHeight="1">
      <c r="A385" s="5" t="s">
        <v>613</v>
      </c>
      <c r="B385" s="5">
        <v>103</v>
      </c>
      <c r="C385" s="5"/>
      <c r="D385" s="5" t="s">
        <v>614</v>
      </c>
      <c r="E385" s="5"/>
      <c r="F385" s="5" t="s">
        <v>615</v>
      </c>
      <c r="G385" s="5"/>
      <c r="H385" s="5"/>
    </row>
    <row r="386" spans="1:8" s="1" customFormat="1" ht="25.5" customHeight="1">
      <c r="A386" s="5" t="s">
        <v>616</v>
      </c>
      <c r="B386" s="5" t="s">
        <v>617</v>
      </c>
      <c r="C386" s="5"/>
      <c r="D386" s="5" t="s">
        <v>618</v>
      </c>
      <c r="E386" s="5"/>
      <c r="F386" s="5" t="s">
        <v>619</v>
      </c>
      <c r="G386" s="5"/>
      <c r="H386" s="5"/>
    </row>
    <row r="387" spans="1:8" s="1" customFormat="1" ht="64.5" customHeight="1">
      <c r="A387" s="5" t="s">
        <v>620</v>
      </c>
      <c r="B387" s="6" t="s">
        <v>819</v>
      </c>
      <c r="C387" s="6"/>
      <c r="D387" s="6"/>
      <c r="E387" s="6"/>
      <c r="F387" s="6"/>
      <c r="G387" s="6"/>
      <c r="H387" s="6"/>
    </row>
    <row r="388" spans="1:8" s="1" customFormat="1" ht="64.5" customHeight="1">
      <c r="A388" s="5" t="s">
        <v>622</v>
      </c>
      <c r="B388" s="6" t="s">
        <v>820</v>
      </c>
      <c r="C388" s="6"/>
      <c r="D388" s="6"/>
      <c r="E388" s="6"/>
      <c r="F388" s="6"/>
      <c r="G388" s="6"/>
      <c r="H388" s="6"/>
    </row>
    <row r="389" spans="1:8" s="1" customFormat="1" ht="25.5" customHeight="1">
      <c r="A389" s="5" t="s">
        <v>624</v>
      </c>
      <c r="B389" s="5" t="s">
        <v>558</v>
      </c>
      <c r="C389" s="5" t="s">
        <v>559</v>
      </c>
      <c r="D389" s="5" t="s">
        <v>625</v>
      </c>
      <c r="E389" s="5" t="s">
        <v>626</v>
      </c>
      <c r="F389" s="5" t="s">
        <v>627</v>
      </c>
      <c r="G389" s="5" t="s">
        <v>628</v>
      </c>
      <c r="H389" s="5" t="s">
        <v>564</v>
      </c>
    </row>
    <row r="390" spans="1:8" s="1" customFormat="1" ht="25.5" customHeight="1">
      <c r="A390" s="5"/>
      <c r="B390" s="16" t="s">
        <v>565</v>
      </c>
      <c r="C390" s="17" t="s">
        <v>566</v>
      </c>
      <c r="D390" s="6" t="s">
        <v>821</v>
      </c>
      <c r="E390" s="5" t="s">
        <v>822</v>
      </c>
      <c r="F390" s="5" t="s">
        <v>568</v>
      </c>
      <c r="G390" s="5" t="s">
        <v>570</v>
      </c>
      <c r="H390" s="5" t="s">
        <v>576</v>
      </c>
    </row>
    <row r="391" spans="1:8" s="1" customFormat="1" ht="25.5" customHeight="1">
      <c r="A391" s="5"/>
      <c r="B391" s="18" t="s">
        <v>565</v>
      </c>
      <c r="C391" s="19" t="s">
        <v>579</v>
      </c>
      <c r="D391" s="6" t="s">
        <v>823</v>
      </c>
      <c r="E391" s="5" t="s">
        <v>659</v>
      </c>
      <c r="F391" s="5" t="s">
        <v>581</v>
      </c>
      <c r="G391" s="5" t="s">
        <v>660</v>
      </c>
      <c r="H391" s="5" t="s">
        <v>576</v>
      </c>
    </row>
    <row r="392" spans="1:8" s="1" customFormat="1" ht="25.5" customHeight="1">
      <c r="A392" s="5"/>
      <c r="B392" s="18" t="s">
        <v>583</v>
      </c>
      <c r="C392" s="19" t="s">
        <v>589</v>
      </c>
      <c r="D392" s="6" t="s">
        <v>824</v>
      </c>
      <c r="E392" s="5" t="s">
        <v>588</v>
      </c>
      <c r="F392" s="5" t="s">
        <v>573</v>
      </c>
      <c r="G392" s="5" t="s">
        <v>582</v>
      </c>
      <c r="H392" s="5" t="s">
        <v>576</v>
      </c>
    </row>
    <row r="393" spans="1:8" s="1" customFormat="1" ht="25.5" customHeight="1">
      <c r="A393" s="5"/>
      <c r="B393" s="18" t="s">
        <v>583</v>
      </c>
      <c r="C393" s="19" t="s">
        <v>591</v>
      </c>
      <c r="D393" s="6" t="s">
        <v>706</v>
      </c>
      <c r="E393" s="5" t="s">
        <v>649</v>
      </c>
      <c r="F393" s="5" t="s">
        <v>573</v>
      </c>
      <c r="G393" s="5" t="s">
        <v>582</v>
      </c>
      <c r="H393" s="5" t="s">
        <v>576</v>
      </c>
    </row>
    <row r="394" spans="1:8" s="1" customFormat="1" ht="25.5" customHeight="1">
      <c r="A394" s="5"/>
      <c r="B394" s="18" t="s">
        <v>593</v>
      </c>
      <c r="C394" s="19" t="s">
        <v>594</v>
      </c>
      <c r="D394" s="6" t="s">
        <v>699</v>
      </c>
      <c r="E394" s="5" t="s">
        <v>596</v>
      </c>
      <c r="F394" s="5" t="s">
        <v>573</v>
      </c>
      <c r="G394" s="5" t="s">
        <v>582</v>
      </c>
      <c r="H394" s="5" t="s">
        <v>571</v>
      </c>
    </row>
    <row r="395" spans="1:8" s="1" customFormat="1" ht="15.75" customHeight="1">
      <c r="A395" s="3"/>
      <c r="B395" s="3"/>
      <c r="C395" s="3"/>
      <c r="D395" s="3"/>
      <c r="E395" s="3"/>
      <c r="F395" s="3"/>
      <c r="G395" s="3"/>
      <c r="H395" s="3"/>
    </row>
    <row r="396" spans="1:8" s="1" customFormat="1" ht="45" customHeight="1">
      <c r="A396" s="4" t="s">
        <v>634</v>
      </c>
      <c r="B396" s="4"/>
      <c r="C396" s="4"/>
      <c r="D396" s="4"/>
      <c r="E396" s="4"/>
      <c r="F396" s="4"/>
      <c r="G396" s="4"/>
      <c r="H396" s="4"/>
    </row>
    <row r="397" spans="1:8" s="1" customFormat="1" ht="15.75" customHeight="1">
      <c r="A397" s="3"/>
      <c r="B397" s="3"/>
      <c r="C397" s="3"/>
      <c r="D397" s="3"/>
      <c r="E397" s="3"/>
      <c r="F397" s="3"/>
      <c r="G397" s="20" t="s">
        <v>313</v>
      </c>
      <c r="H397" s="20"/>
    </row>
    <row r="398" spans="1:8" s="1" customFormat="1" ht="25.5" customHeight="1">
      <c r="A398" s="5" t="s">
        <v>600</v>
      </c>
      <c r="B398" s="6" t="s">
        <v>825</v>
      </c>
      <c r="C398" s="6"/>
      <c r="D398" s="6"/>
      <c r="E398" s="6"/>
      <c r="F398" s="6"/>
      <c r="G398" s="6"/>
      <c r="H398" s="6"/>
    </row>
    <row r="399" spans="1:8" s="1" customFormat="1" ht="25.5" customHeight="1">
      <c r="A399" s="5" t="s">
        <v>602</v>
      </c>
      <c r="B399" s="5" t="s">
        <v>603</v>
      </c>
      <c r="C399" s="5"/>
      <c r="D399" s="5" t="s">
        <v>604</v>
      </c>
      <c r="E399" s="5"/>
      <c r="F399" s="5" t="s">
        <v>605</v>
      </c>
      <c r="G399" s="5"/>
      <c r="H399" s="5"/>
    </row>
    <row r="400" spans="1:8" s="1" customFormat="1" ht="25.5" customHeight="1">
      <c r="A400" s="5" t="s">
        <v>613</v>
      </c>
      <c r="B400" s="5">
        <v>493</v>
      </c>
      <c r="C400" s="5"/>
      <c r="D400" s="5" t="s">
        <v>614</v>
      </c>
      <c r="E400" s="5"/>
      <c r="F400" s="5" t="s">
        <v>615</v>
      </c>
      <c r="G400" s="5"/>
      <c r="H400" s="5"/>
    </row>
    <row r="401" spans="1:8" s="1" customFormat="1" ht="25.5" customHeight="1">
      <c r="A401" s="5" t="s">
        <v>616</v>
      </c>
      <c r="B401" s="5" t="s">
        <v>617</v>
      </c>
      <c r="C401" s="5"/>
      <c r="D401" s="5" t="s">
        <v>618</v>
      </c>
      <c r="E401" s="5"/>
      <c r="F401" s="5" t="s">
        <v>619</v>
      </c>
      <c r="G401" s="5"/>
      <c r="H401" s="5"/>
    </row>
    <row r="402" spans="1:8" s="1" customFormat="1" ht="64.5" customHeight="1">
      <c r="A402" s="5" t="s">
        <v>620</v>
      </c>
      <c r="B402" s="6" t="s">
        <v>826</v>
      </c>
      <c r="C402" s="6"/>
      <c r="D402" s="6"/>
      <c r="E402" s="6"/>
      <c r="F402" s="6"/>
      <c r="G402" s="6"/>
      <c r="H402" s="6"/>
    </row>
    <row r="403" spans="1:8" s="1" customFormat="1" ht="64.5" customHeight="1">
      <c r="A403" s="5" t="s">
        <v>622</v>
      </c>
      <c r="B403" s="6" t="s">
        <v>827</v>
      </c>
      <c r="C403" s="6"/>
      <c r="D403" s="6"/>
      <c r="E403" s="6"/>
      <c r="F403" s="6"/>
      <c r="G403" s="6"/>
      <c r="H403" s="6"/>
    </row>
    <row r="404" spans="1:8" s="1" customFormat="1" ht="25.5" customHeight="1">
      <c r="A404" s="5" t="s">
        <v>624</v>
      </c>
      <c r="B404" s="5" t="s">
        <v>558</v>
      </c>
      <c r="C404" s="5" t="s">
        <v>559</v>
      </c>
      <c r="D404" s="5" t="s">
        <v>625</v>
      </c>
      <c r="E404" s="5" t="s">
        <v>626</v>
      </c>
      <c r="F404" s="5" t="s">
        <v>627</v>
      </c>
      <c r="G404" s="5" t="s">
        <v>628</v>
      </c>
      <c r="H404" s="5" t="s">
        <v>564</v>
      </c>
    </row>
    <row r="405" spans="1:8" s="1" customFormat="1" ht="25.5" customHeight="1">
      <c r="A405" s="5"/>
      <c r="B405" s="16" t="s">
        <v>565</v>
      </c>
      <c r="C405" s="17" t="s">
        <v>566</v>
      </c>
      <c r="D405" s="6" t="s">
        <v>828</v>
      </c>
      <c r="E405" s="5" t="s">
        <v>829</v>
      </c>
      <c r="F405" s="5" t="s">
        <v>573</v>
      </c>
      <c r="G405" s="5" t="s">
        <v>666</v>
      </c>
      <c r="H405" s="5" t="s">
        <v>576</v>
      </c>
    </row>
    <row r="406" spans="1:8" s="1" customFormat="1" ht="25.5" customHeight="1">
      <c r="A406" s="5"/>
      <c r="B406" s="18" t="s">
        <v>565</v>
      </c>
      <c r="C406" s="19" t="s">
        <v>579</v>
      </c>
      <c r="D406" s="6" t="s">
        <v>830</v>
      </c>
      <c r="E406" s="5" t="s">
        <v>646</v>
      </c>
      <c r="F406" s="5" t="s">
        <v>568</v>
      </c>
      <c r="G406" s="5" t="s">
        <v>582</v>
      </c>
      <c r="H406" s="5" t="s">
        <v>576</v>
      </c>
    </row>
    <row r="407" spans="1:8" s="1" customFormat="1" ht="25.5" customHeight="1">
      <c r="A407" s="5"/>
      <c r="B407" s="18" t="s">
        <v>583</v>
      </c>
      <c r="C407" s="19" t="s">
        <v>589</v>
      </c>
      <c r="D407" s="6" t="s">
        <v>831</v>
      </c>
      <c r="E407" s="5" t="s">
        <v>588</v>
      </c>
      <c r="F407" s="5" t="s">
        <v>573</v>
      </c>
      <c r="G407" s="5" t="s">
        <v>582</v>
      </c>
      <c r="H407" s="5" t="s">
        <v>576</v>
      </c>
    </row>
    <row r="408" spans="1:8" s="1" customFormat="1" ht="25.5" customHeight="1">
      <c r="A408" s="5"/>
      <c r="B408" s="18" t="s">
        <v>583</v>
      </c>
      <c r="C408" s="19" t="s">
        <v>591</v>
      </c>
      <c r="D408" s="6" t="s">
        <v>832</v>
      </c>
      <c r="E408" s="5" t="s">
        <v>588</v>
      </c>
      <c r="F408" s="5" t="s">
        <v>573</v>
      </c>
      <c r="G408" s="5" t="s">
        <v>582</v>
      </c>
      <c r="H408" s="5" t="s">
        <v>576</v>
      </c>
    </row>
    <row r="409" spans="1:8" s="1" customFormat="1" ht="25.5" customHeight="1">
      <c r="A409" s="5"/>
      <c r="B409" s="18" t="s">
        <v>593</v>
      </c>
      <c r="C409" s="19" t="s">
        <v>594</v>
      </c>
      <c r="D409" s="6" t="s">
        <v>595</v>
      </c>
      <c r="E409" s="5" t="s">
        <v>596</v>
      </c>
      <c r="F409" s="5" t="s">
        <v>573</v>
      </c>
      <c r="G409" s="5" t="s">
        <v>582</v>
      </c>
      <c r="H409" s="5" t="s">
        <v>571</v>
      </c>
    </row>
    <row r="410" spans="1:8" s="1" customFormat="1" ht="15.75" customHeight="1">
      <c r="A410" s="3"/>
      <c r="B410" s="3"/>
      <c r="C410" s="3"/>
      <c r="D410" s="3"/>
      <c r="E410" s="3"/>
      <c r="F410" s="3"/>
      <c r="G410" s="3"/>
      <c r="H410" s="3"/>
    </row>
    <row r="411" spans="1:8" s="1" customFormat="1" ht="45" customHeight="1">
      <c r="A411" s="4" t="s">
        <v>634</v>
      </c>
      <c r="B411" s="4"/>
      <c r="C411" s="4"/>
      <c r="D411" s="4"/>
      <c r="E411" s="4"/>
      <c r="F411" s="4"/>
      <c r="G411" s="4"/>
      <c r="H411" s="4"/>
    </row>
    <row r="412" spans="1:8" s="1" customFormat="1" ht="15.75" customHeight="1">
      <c r="A412" s="3"/>
      <c r="B412" s="3"/>
      <c r="C412" s="3"/>
      <c r="D412" s="3"/>
      <c r="E412" s="3"/>
      <c r="F412" s="3"/>
      <c r="G412" s="20" t="s">
        <v>313</v>
      </c>
      <c r="H412" s="20"/>
    </row>
    <row r="413" spans="1:8" s="1" customFormat="1" ht="25.5" customHeight="1">
      <c r="A413" s="5" t="s">
        <v>600</v>
      </c>
      <c r="B413" s="6" t="s">
        <v>833</v>
      </c>
      <c r="C413" s="6"/>
      <c r="D413" s="6"/>
      <c r="E413" s="6"/>
      <c r="F413" s="6"/>
      <c r="G413" s="6"/>
      <c r="H413" s="6"/>
    </row>
    <row r="414" spans="1:8" s="1" customFormat="1" ht="25.5" customHeight="1">
      <c r="A414" s="5" t="s">
        <v>602</v>
      </c>
      <c r="B414" s="7" t="s">
        <v>603</v>
      </c>
      <c r="C414" s="8"/>
      <c r="D414" s="5" t="s">
        <v>604</v>
      </c>
      <c r="E414" s="5"/>
      <c r="F414" s="5" t="s">
        <v>606</v>
      </c>
      <c r="G414" s="5"/>
      <c r="H414" s="5"/>
    </row>
    <row r="415" spans="1:8" s="1" customFormat="1" ht="25.5" customHeight="1">
      <c r="A415" s="5"/>
      <c r="B415" s="9"/>
      <c r="C415" s="10"/>
      <c r="D415" s="5"/>
      <c r="E415" s="5"/>
      <c r="F415" s="5" t="s">
        <v>607</v>
      </c>
      <c r="G415" s="5"/>
      <c r="H415" s="5"/>
    </row>
    <row r="416" spans="1:8" s="1" customFormat="1" ht="25.5" customHeight="1">
      <c r="A416" s="5"/>
      <c r="B416" s="9"/>
      <c r="C416" s="10"/>
      <c r="D416" s="5"/>
      <c r="E416" s="5"/>
      <c r="F416" s="5" t="s">
        <v>608</v>
      </c>
      <c r="G416" s="5"/>
      <c r="H416" s="5"/>
    </row>
    <row r="417" spans="1:8" s="1" customFormat="1" ht="25.5" customHeight="1">
      <c r="A417" s="5"/>
      <c r="B417" s="9"/>
      <c r="C417" s="10"/>
      <c r="D417" s="5"/>
      <c r="E417" s="5"/>
      <c r="F417" s="5" t="s">
        <v>609</v>
      </c>
      <c r="G417" s="5"/>
      <c r="H417" s="5"/>
    </row>
    <row r="418" spans="1:8" s="1" customFormat="1" ht="25.5" customHeight="1">
      <c r="A418" s="5"/>
      <c r="B418" s="9"/>
      <c r="C418" s="10"/>
      <c r="D418" s="5"/>
      <c r="E418" s="5"/>
      <c r="F418" s="5" t="s">
        <v>610</v>
      </c>
      <c r="G418" s="5"/>
      <c r="H418" s="5"/>
    </row>
    <row r="419" spans="1:8" s="1" customFormat="1" ht="25.5" customHeight="1">
      <c r="A419" s="5"/>
      <c r="B419" s="9"/>
      <c r="C419" s="10"/>
      <c r="D419" s="5"/>
      <c r="E419" s="5"/>
      <c r="F419" s="5" t="s">
        <v>611</v>
      </c>
      <c r="G419" s="5"/>
      <c r="H419" s="5"/>
    </row>
    <row r="420" spans="1:8" s="1" customFormat="1" ht="25.5" customHeight="1">
      <c r="A420" s="5"/>
      <c r="B420" s="9"/>
      <c r="C420" s="10"/>
      <c r="D420" s="5"/>
      <c r="E420" s="5"/>
      <c r="F420" s="5" t="s">
        <v>612</v>
      </c>
      <c r="G420" s="5"/>
      <c r="H420" s="5"/>
    </row>
    <row r="421" spans="1:8" s="1" customFormat="1" ht="25.5" customHeight="1">
      <c r="A421" s="5"/>
      <c r="B421" s="11"/>
      <c r="C421" s="12"/>
      <c r="D421" s="5"/>
      <c r="E421" s="5"/>
      <c r="F421" s="5" t="s">
        <v>834</v>
      </c>
      <c r="G421" s="5"/>
      <c r="H421" s="5"/>
    </row>
    <row r="422" spans="1:8" s="1" customFormat="1" ht="25.5" customHeight="1">
      <c r="A422" s="5" t="s">
        <v>613</v>
      </c>
      <c r="B422" s="7">
        <v>45</v>
      </c>
      <c r="C422" s="8"/>
      <c r="D422" s="5" t="s">
        <v>614</v>
      </c>
      <c r="E422" s="5"/>
      <c r="F422" s="7" t="s">
        <v>615</v>
      </c>
      <c r="G422" s="24"/>
      <c r="H422" s="8"/>
    </row>
    <row r="423" spans="1:8" s="1" customFormat="1" ht="25.5" customHeight="1">
      <c r="A423" s="5"/>
      <c r="B423" s="9"/>
      <c r="C423" s="10"/>
      <c r="D423" s="5"/>
      <c r="E423" s="5"/>
      <c r="F423" s="9"/>
      <c r="G423" s="25"/>
      <c r="H423" s="10"/>
    </row>
    <row r="424" spans="1:8" s="1" customFormat="1" ht="25.5" customHeight="1">
      <c r="A424" s="5"/>
      <c r="B424" s="9"/>
      <c r="C424" s="10"/>
      <c r="D424" s="5"/>
      <c r="E424" s="5"/>
      <c r="F424" s="9"/>
      <c r="G424" s="25"/>
      <c r="H424" s="10"/>
    </row>
    <row r="425" spans="1:8" s="1" customFormat="1" ht="25.5" customHeight="1">
      <c r="A425" s="5"/>
      <c r="B425" s="9"/>
      <c r="C425" s="10"/>
      <c r="D425" s="5"/>
      <c r="E425" s="5"/>
      <c r="F425" s="9"/>
      <c r="G425" s="25"/>
      <c r="H425" s="10"/>
    </row>
    <row r="426" spans="1:8" s="1" customFormat="1" ht="25.5" customHeight="1">
      <c r="A426" s="5"/>
      <c r="B426" s="9"/>
      <c r="C426" s="10"/>
      <c r="D426" s="5"/>
      <c r="E426" s="5"/>
      <c r="F426" s="9"/>
      <c r="G426" s="25"/>
      <c r="H426" s="10"/>
    </row>
    <row r="427" spans="1:8" s="1" customFormat="1" ht="25.5" customHeight="1">
      <c r="A427" s="5"/>
      <c r="B427" s="11"/>
      <c r="C427" s="12"/>
      <c r="D427" s="5"/>
      <c r="E427" s="5"/>
      <c r="F427" s="11"/>
      <c r="G427" s="26"/>
      <c r="H427" s="12"/>
    </row>
    <row r="428" spans="1:8" s="1" customFormat="1" ht="25.5" customHeight="1">
      <c r="A428" s="5" t="s">
        <v>616</v>
      </c>
      <c r="B428" s="5" t="s">
        <v>617</v>
      </c>
      <c r="C428" s="5"/>
      <c r="D428" s="5" t="s">
        <v>618</v>
      </c>
      <c r="E428" s="5"/>
      <c r="F428" s="5" t="s">
        <v>619</v>
      </c>
      <c r="G428" s="5"/>
      <c r="H428" s="5"/>
    </row>
    <row r="429" spans="1:8" s="1" customFormat="1" ht="64.5" customHeight="1">
      <c r="A429" s="5" t="s">
        <v>620</v>
      </c>
      <c r="B429" s="6" t="s">
        <v>835</v>
      </c>
      <c r="C429" s="6"/>
      <c r="D429" s="6"/>
      <c r="E429" s="6"/>
      <c r="F429" s="6"/>
      <c r="G429" s="6"/>
      <c r="H429" s="6"/>
    </row>
    <row r="430" spans="1:8" s="1" customFormat="1" ht="64.5" customHeight="1">
      <c r="A430" s="5" t="s">
        <v>622</v>
      </c>
      <c r="B430" s="6" t="s">
        <v>637</v>
      </c>
      <c r="C430" s="6"/>
      <c r="D430" s="6"/>
      <c r="E430" s="6"/>
      <c r="F430" s="6"/>
      <c r="G430" s="6"/>
      <c r="H430" s="6"/>
    </row>
    <row r="431" spans="1:8" s="1" customFormat="1" ht="25.5" customHeight="1">
      <c r="A431" s="5" t="s">
        <v>624</v>
      </c>
      <c r="B431" s="5" t="s">
        <v>558</v>
      </c>
      <c r="C431" s="5" t="s">
        <v>559</v>
      </c>
      <c r="D431" s="5" t="s">
        <v>625</v>
      </c>
      <c r="E431" s="5" t="s">
        <v>626</v>
      </c>
      <c r="F431" s="5" t="s">
        <v>627</v>
      </c>
      <c r="G431" s="5" t="s">
        <v>628</v>
      </c>
      <c r="H431" s="5" t="s">
        <v>564</v>
      </c>
    </row>
    <row r="432" spans="1:8" s="1" customFormat="1" ht="25.5" customHeight="1">
      <c r="A432" s="5"/>
      <c r="B432" s="13" t="s">
        <v>565</v>
      </c>
      <c r="C432" s="13" t="s">
        <v>579</v>
      </c>
      <c r="D432" s="14" t="s">
        <v>630</v>
      </c>
      <c r="E432" s="23">
        <v>100</v>
      </c>
      <c r="F432" s="23" t="s">
        <v>568</v>
      </c>
      <c r="G432" s="22" t="s">
        <v>582</v>
      </c>
      <c r="H432" s="23">
        <v>20</v>
      </c>
    </row>
    <row r="433" spans="1:8" s="1" customFormat="1" ht="25.5" customHeight="1">
      <c r="A433" s="5"/>
      <c r="B433" s="13" t="s">
        <v>583</v>
      </c>
      <c r="C433" s="13" t="s">
        <v>591</v>
      </c>
      <c r="D433" s="14" t="s">
        <v>632</v>
      </c>
      <c r="E433" s="23">
        <v>80</v>
      </c>
      <c r="F433" s="23" t="s">
        <v>573</v>
      </c>
      <c r="G433" s="22" t="s">
        <v>582</v>
      </c>
      <c r="H433" s="23">
        <v>20</v>
      </c>
    </row>
    <row r="434" spans="1:8" s="1" customFormat="1" ht="25.5" customHeight="1">
      <c r="A434" s="5"/>
      <c r="B434" s="13" t="s">
        <v>583</v>
      </c>
      <c r="C434" s="13" t="s">
        <v>589</v>
      </c>
      <c r="D434" s="14" t="s">
        <v>629</v>
      </c>
      <c r="E434" s="23">
        <v>100</v>
      </c>
      <c r="F434" s="23" t="s">
        <v>568</v>
      </c>
      <c r="G434" s="22" t="s">
        <v>582</v>
      </c>
      <c r="H434" s="23">
        <v>20</v>
      </c>
    </row>
    <row r="435" spans="1:8" s="1" customFormat="1" ht="25.5" customHeight="1">
      <c r="A435" s="5"/>
      <c r="B435" s="13" t="s">
        <v>593</v>
      </c>
      <c r="C435" s="13" t="s">
        <v>594</v>
      </c>
      <c r="D435" s="14" t="s">
        <v>595</v>
      </c>
      <c r="E435" s="23">
        <v>90</v>
      </c>
      <c r="F435" s="23" t="s">
        <v>573</v>
      </c>
      <c r="G435" s="22" t="s">
        <v>582</v>
      </c>
      <c r="H435" s="23">
        <v>20</v>
      </c>
    </row>
    <row r="436" spans="1:8" s="1" customFormat="1" ht="25.5" customHeight="1">
      <c r="A436" s="5"/>
      <c r="B436" s="13" t="s">
        <v>565</v>
      </c>
      <c r="C436" s="13" t="s">
        <v>566</v>
      </c>
      <c r="D436" s="14" t="s">
        <v>633</v>
      </c>
      <c r="E436" s="22">
        <v>100</v>
      </c>
      <c r="F436" s="22" t="s">
        <v>568</v>
      </c>
      <c r="G436" s="22" t="s">
        <v>582</v>
      </c>
      <c r="H436" s="22">
        <v>10</v>
      </c>
    </row>
    <row r="437" spans="1:8" s="1" customFormat="1" ht="15.75" customHeight="1">
      <c r="A437" s="3"/>
      <c r="B437" s="3"/>
      <c r="C437" s="3"/>
      <c r="D437" s="3"/>
      <c r="E437" s="3"/>
      <c r="F437" s="3"/>
      <c r="G437" s="3"/>
      <c r="H437" s="3"/>
    </row>
    <row r="438" spans="1:8" s="1" customFormat="1" ht="45" customHeight="1">
      <c r="A438" s="4" t="s">
        <v>634</v>
      </c>
      <c r="B438" s="4"/>
      <c r="C438" s="4"/>
      <c r="D438" s="4"/>
      <c r="E438" s="4"/>
      <c r="F438" s="4"/>
      <c r="G438" s="4"/>
      <c r="H438" s="4"/>
    </row>
    <row r="439" spans="1:8" s="1" customFormat="1" ht="15.75" customHeight="1">
      <c r="A439" s="3"/>
      <c r="B439" s="3"/>
      <c r="C439" s="3"/>
      <c r="D439" s="3"/>
      <c r="E439" s="3"/>
      <c r="F439" s="3"/>
      <c r="G439" s="20" t="s">
        <v>313</v>
      </c>
      <c r="H439" s="20"/>
    </row>
    <row r="440" spans="1:8" s="1" customFormat="1" ht="25.5" customHeight="1">
      <c r="A440" s="5" t="s">
        <v>600</v>
      </c>
      <c r="B440" s="6" t="s">
        <v>836</v>
      </c>
      <c r="C440" s="6"/>
      <c r="D440" s="6"/>
      <c r="E440" s="6"/>
      <c r="F440" s="6"/>
      <c r="G440" s="6"/>
      <c r="H440" s="6"/>
    </row>
    <row r="441" spans="1:8" s="1" customFormat="1" ht="25.5" customHeight="1">
      <c r="A441" s="5" t="s">
        <v>602</v>
      </c>
      <c r="B441" s="5" t="s">
        <v>603</v>
      </c>
      <c r="C441" s="5"/>
      <c r="D441" s="5" t="s">
        <v>604</v>
      </c>
      <c r="E441" s="5"/>
      <c r="F441" s="5" t="s">
        <v>606</v>
      </c>
      <c r="G441" s="5"/>
      <c r="H441" s="5"/>
    </row>
    <row r="442" spans="1:8" s="1" customFormat="1" ht="25.5" customHeight="1">
      <c r="A442" s="5" t="s">
        <v>613</v>
      </c>
      <c r="B442" s="5">
        <v>5</v>
      </c>
      <c r="C442" s="5"/>
      <c r="D442" s="5" t="s">
        <v>614</v>
      </c>
      <c r="E442" s="5"/>
      <c r="F442" s="5" t="s">
        <v>615</v>
      </c>
      <c r="G442" s="5"/>
      <c r="H442" s="5"/>
    </row>
    <row r="443" spans="1:8" s="1" customFormat="1" ht="25.5" customHeight="1">
      <c r="A443" s="5" t="s">
        <v>616</v>
      </c>
      <c r="B443" s="5" t="s">
        <v>617</v>
      </c>
      <c r="C443" s="5"/>
      <c r="D443" s="5" t="s">
        <v>618</v>
      </c>
      <c r="E443" s="5"/>
      <c r="F443" s="5" t="s">
        <v>619</v>
      </c>
      <c r="G443" s="5"/>
      <c r="H443" s="5"/>
    </row>
    <row r="444" spans="1:8" s="1" customFormat="1" ht="64.5" customHeight="1">
      <c r="A444" s="5" t="s">
        <v>620</v>
      </c>
      <c r="B444" s="6" t="s">
        <v>837</v>
      </c>
      <c r="C444" s="6"/>
      <c r="D444" s="6"/>
      <c r="E444" s="6"/>
      <c r="F444" s="6"/>
      <c r="G444" s="6"/>
      <c r="H444" s="6"/>
    </row>
    <row r="445" spans="1:8" s="1" customFormat="1" ht="64.5" customHeight="1">
      <c r="A445" s="5" t="s">
        <v>622</v>
      </c>
      <c r="B445" s="6" t="s">
        <v>838</v>
      </c>
      <c r="C445" s="6"/>
      <c r="D445" s="6"/>
      <c r="E445" s="6"/>
      <c r="F445" s="6"/>
      <c r="G445" s="6"/>
      <c r="H445" s="6"/>
    </row>
    <row r="446" spans="1:8" s="1" customFormat="1" ht="25.5" customHeight="1">
      <c r="A446" s="5" t="s">
        <v>624</v>
      </c>
      <c r="B446" s="5" t="s">
        <v>558</v>
      </c>
      <c r="C446" s="5" t="s">
        <v>559</v>
      </c>
      <c r="D446" s="5" t="s">
        <v>625</v>
      </c>
      <c r="E446" s="5" t="s">
        <v>626</v>
      </c>
      <c r="F446" s="5" t="s">
        <v>627</v>
      </c>
      <c r="G446" s="5" t="s">
        <v>628</v>
      </c>
      <c r="H446" s="5" t="s">
        <v>564</v>
      </c>
    </row>
    <row r="447" spans="1:8" s="1" customFormat="1" ht="25.5" customHeight="1">
      <c r="A447" s="5"/>
      <c r="B447" s="16" t="s">
        <v>565</v>
      </c>
      <c r="C447" s="17" t="s">
        <v>566</v>
      </c>
      <c r="D447" s="6" t="s">
        <v>839</v>
      </c>
      <c r="E447" s="5" t="s">
        <v>748</v>
      </c>
      <c r="F447" s="5" t="s">
        <v>573</v>
      </c>
      <c r="G447" s="5" t="s">
        <v>675</v>
      </c>
      <c r="H447" s="5" t="s">
        <v>840</v>
      </c>
    </row>
    <row r="448" spans="1:8" s="1" customFormat="1" ht="25.5" customHeight="1">
      <c r="A448" s="5"/>
      <c r="B448" s="18" t="s">
        <v>565</v>
      </c>
      <c r="C448" s="19" t="s">
        <v>579</v>
      </c>
      <c r="D448" s="6" t="s">
        <v>841</v>
      </c>
      <c r="E448" s="5" t="s">
        <v>596</v>
      </c>
      <c r="F448" s="5" t="s">
        <v>573</v>
      </c>
      <c r="G448" s="5" t="s">
        <v>582</v>
      </c>
      <c r="H448" s="5" t="s">
        <v>840</v>
      </c>
    </row>
    <row r="449" spans="1:8" s="1" customFormat="1" ht="25.5" customHeight="1">
      <c r="A449" s="5"/>
      <c r="B449" s="18" t="s">
        <v>583</v>
      </c>
      <c r="C449" s="19" t="s">
        <v>589</v>
      </c>
      <c r="D449" s="6" t="s">
        <v>842</v>
      </c>
      <c r="E449" s="5" t="s">
        <v>596</v>
      </c>
      <c r="F449" s="5" t="s">
        <v>573</v>
      </c>
      <c r="G449" s="5" t="s">
        <v>582</v>
      </c>
      <c r="H449" s="5" t="s">
        <v>843</v>
      </c>
    </row>
    <row r="450" spans="1:8" s="1" customFormat="1" ht="25.5" customHeight="1">
      <c r="A450" s="5"/>
      <c r="B450" s="18" t="s">
        <v>583</v>
      </c>
      <c r="C450" s="19" t="s">
        <v>591</v>
      </c>
      <c r="D450" s="6" t="s">
        <v>844</v>
      </c>
      <c r="E450" s="5" t="s">
        <v>596</v>
      </c>
      <c r="F450" s="5" t="s">
        <v>573</v>
      </c>
      <c r="G450" s="5" t="s">
        <v>582</v>
      </c>
      <c r="H450" s="5" t="s">
        <v>843</v>
      </c>
    </row>
    <row r="451" spans="1:8" s="1" customFormat="1" ht="25.5" customHeight="1">
      <c r="A451" s="5"/>
      <c r="B451" s="18" t="s">
        <v>593</v>
      </c>
      <c r="C451" s="19" t="s">
        <v>594</v>
      </c>
      <c r="D451" s="6" t="s">
        <v>699</v>
      </c>
      <c r="E451" s="5" t="s">
        <v>596</v>
      </c>
      <c r="F451" s="5" t="s">
        <v>573</v>
      </c>
      <c r="G451" s="5" t="s">
        <v>582</v>
      </c>
      <c r="H451" s="5" t="s">
        <v>571</v>
      </c>
    </row>
    <row r="452" spans="1:8" s="1" customFormat="1" ht="15.75" customHeight="1">
      <c r="A452" s="3"/>
      <c r="B452" s="3"/>
      <c r="C452" s="3"/>
      <c r="D452" s="3"/>
      <c r="E452" s="3"/>
      <c r="F452" s="3"/>
      <c r="G452" s="3"/>
      <c r="H452" s="3"/>
    </row>
    <row r="453" spans="1:8" s="1" customFormat="1" ht="45" customHeight="1">
      <c r="A453" s="4" t="s">
        <v>634</v>
      </c>
      <c r="B453" s="4"/>
      <c r="C453" s="4"/>
      <c r="D453" s="4"/>
      <c r="E453" s="4"/>
      <c r="F453" s="4"/>
      <c r="G453" s="4"/>
      <c r="H453" s="4"/>
    </row>
    <row r="454" spans="1:8" s="1" customFormat="1" ht="15.75" customHeight="1">
      <c r="A454" s="3"/>
      <c r="B454" s="3"/>
      <c r="C454" s="3"/>
      <c r="D454" s="3"/>
      <c r="E454" s="3"/>
      <c r="F454" s="3"/>
      <c r="G454" s="20" t="s">
        <v>313</v>
      </c>
      <c r="H454" s="20"/>
    </row>
    <row r="455" spans="1:8" s="1" customFormat="1" ht="25.5" customHeight="1">
      <c r="A455" s="5" t="s">
        <v>600</v>
      </c>
      <c r="B455" s="6" t="s">
        <v>845</v>
      </c>
      <c r="C455" s="6"/>
      <c r="D455" s="6"/>
      <c r="E455" s="6"/>
      <c r="F455" s="6"/>
      <c r="G455" s="6"/>
      <c r="H455" s="6"/>
    </row>
    <row r="456" spans="1:8" s="1" customFormat="1" ht="25.5" customHeight="1">
      <c r="A456" s="5" t="s">
        <v>602</v>
      </c>
      <c r="B456" s="5" t="s">
        <v>603</v>
      </c>
      <c r="C456" s="5"/>
      <c r="D456" s="5" t="s">
        <v>604</v>
      </c>
      <c r="E456" s="5"/>
      <c r="F456" s="5" t="s">
        <v>606</v>
      </c>
      <c r="G456" s="5"/>
      <c r="H456" s="5"/>
    </row>
    <row r="457" spans="1:8" s="1" customFormat="1" ht="25.5" customHeight="1">
      <c r="A457" s="5" t="s">
        <v>613</v>
      </c>
      <c r="B457" s="5">
        <v>5</v>
      </c>
      <c r="C457" s="5"/>
      <c r="D457" s="5" t="s">
        <v>614</v>
      </c>
      <c r="E457" s="5"/>
      <c r="F457" s="5" t="s">
        <v>615</v>
      </c>
      <c r="G457" s="5"/>
      <c r="H457" s="5"/>
    </row>
    <row r="458" spans="1:8" s="1" customFormat="1" ht="25.5" customHeight="1">
      <c r="A458" s="5" t="s">
        <v>616</v>
      </c>
      <c r="B458" s="5" t="s">
        <v>617</v>
      </c>
      <c r="C458" s="5"/>
      <c r="D458" s="5" t="s">
        <v>618</v>
      </c>
      <c r="E458" s="5"/>
      <c r="F458" s="5" t="s">
        <v>619</v>
      </c>
      <c r="G458" s="5"/>
      <c r="H458" s="5"/>
    </row>
    <row r="459" spans="1:8" s="1" customFormat="1" ht="64.5" customHeight="1">
      <c r="A459" s="5" t="s">
        <v>620</v>
      </c>
      <c r="B459" s="6" t="s">
        <v>846</v>
      </c>
      <c r="C459" s="6"/>
      <c r="D459" s="6"/>
      <c r="E459" s="6"/>
      <c r="F459" s="6"/>
      <c r="G459" s="6"/>
      <c r="H459" s="6"/>
    </row>
    <row r="460" spans="1:8" s="1" customFormat="1" ht="64.5" customHeight="1">
      <c r="A460" s="5" t="s">
        <v>622</v>
      </c>
      <c r="B460" s="6" t="s">
        <v>847</v>
      </c>
      <c r="C460" s="6"/>
      <c r="D460" s="6"/>
      <c r="E460" s="6"/>
      <c r="F460" s="6"/>
      <c r="G460" s="6"/>
      <c r="H460" s="6"/>
    </row>
    <row r="461" spans="1:8" s="1" customFormat="1" ht="25.5" customHeight="1">
      <c r="A461" s="5" t="s">
        <v>624</v>
      </c>
      <c r="B461" s="5" t="s">
        <v>558</v>
      </c>
      <c r="C461" s="5" t="s">
        <v>559</v>
      </c>
      <c r="D461" s="5" t="s">
        <v>625</v>
      </c>
      <c r="E461" s="5" t="s">
        <v>626</v>
      </c>
      <c r="F461" s="5" t="s">
        <v>627</v>
      </c>
      <c r="G461" s="5" t="s">
        <v>628</v>
      </c>
      <c r="H461" s="5" t="s">
        <v>564</v>
      </c>
    </row>
    <row r="462" spans="1:8" s="1" customFormat="1" ht="25.5" customHeight="1">
      <c r="A462" s="5"/>
      <c r="B462" s="16" t="s">
        <v>565</v>
      </c>
      <c r="C462" s="17" t="s">
        <v>566</v>
      </c>
      <c r="D462" s="6" t="s">
        <v>848</v>
      </c>
      <c r="E462" s="5" t="s">
        <v>849</v>
      </c>
      <c r="F462" s="5" t="s">
        <v>573</v>
      </c>
      <c r="G462" s="5" t="s">
        <v>850</v>
      </c>
      <c r="H462" s="5" t="s">
        <v>840</v>
      </c>
    </row>
    <row r="463" spans="1:8" s="1" customFormat="1" ht="25.5" customHeight="1">
      <c r="A463" s="5"/>
      <c r="B463" s="18" t="s">
        <v>565</v>
      </c>
      <c r="C463" s="19" t="s">
        <v>579</v>
      </c>
      <c r="D463" s="6" t="s">
        <v>839</v>
      </c>
      <c r="E463" s="5" t="s">
        <v>722</v>
      </c>
      <c r="F463" s="5" t="s">
        <v>573</v>
      </c>
      <c r="G463" s="5" t="s">
        <v>675</v>
      </c>
      <c r="H463" s="5" t="s">
        <v>840</v>
      </c>
    </row>
    <row r="464" spans="1:8" s="1" customFormat="1" ht="25.5" customHeight="1">
      <c r="A464" s="5"/>
      <c r="B464" s="18" t="s">
        <v>583</v>
      </c>
      <c r="C464" s="19" t="s">
        <v>589</v>
      </c>
      <c r="D464" s="6" t="s">
        <v>851</v>
      </c>
      <c r="E464" s="5" t="s">
        <v>596</v>
      </c>
      <c r="F464" s="5" t="s">
        <v>573</v>
      </c>
      <c r="G464" s="5" t="s">
        <v>582</v>
      </c>
      <c r="H464" s="5" t="s">
        <v>576</v>
      </c>
    </row>
    <row r="465" spans="1:8" s="1" customFormat="1" ht="25.5" customHeight="1">
      <c r="A465" s="5"/>
      <c r="B465" s="18" t="s">
        <v>583</v>
      </c>
      <c r="C465" s="19" t="s">
        <v>591</v>
      </c>
      <c r="D465" s="6" t="s">
        <v>852</v>
      </c>
      <c r="E465" s="5" t="s">
        <v>596</v>
      </c>
      <c r="F465" s="5" t="s">
        <v>573</v>
      </c>
      <c r="G465" s="5" t="s">
        <v>582</v>
      </c>
      <c r="H465" s="5" t="s">
        <v>571</v>
      </c>
    </row>
    <row r="466" spans="1:8" s="1" customFormat="1" ht="25.5" customHeight="1">
      <c r="A466" s="5"/>
      <c r="B466" s="18" t="s">
        <v>593</v>
      </c>
      <c r="C466" s="19" t="s">
        <v>594</v>
      </c>
      <c r="D466" s="6" t="s">
        <v>699</v>
      </c>
      <c r="E466" s="5" t="s">
        <v>596</v>
      </c>
      <c r="F466" s="5" t="s">
        <v>573</v>
      </c>
      <c r="G466" s="5" t="s">
        <v>582</v>
      </c>
      <c r="H466" s="5" t="s">
        <v>571</v>
      </c>
    </row>
    <row r="467" spans="1:8" s="1" customFormat="1" ht="15.75" customHeight="1">
      <c r="A467" s="3"/>
      <c r="B467" s="3"/>
      <c r="C467" s="3"/>
      <c r="D467" s="3"/>
      <c r="E467" s="3"/>
      <c r="F467" s="3"/>
      <c r="G467" s="3"/>
      <c r="H467" s="3"/>
    </row>
    <row r="468" spans="1:8" s="1" customFormat="1" ht="45" customHeight="1">
      <c r="A468" s="4" t="s">
        <v>634</v>
      </c>
      <c r="B468" s="4"/>
      <c r="C468" s="4"/>
      <c r="D468" s="4"/>
      <c r="E468" s="4"/>
      <c r="F468" s="4"/>
      <c r="G468" s="4"/>
      <c r="H468" s="4"/>
    </row>
    <row r="469" spans="1:8" s="1" customFormat="1" ht="15.75" customHeight="1">
      <c r="A469" s="3"/>
      <c r="B469" s="3"/>
      <c r="C469" s="3"/>
      <c r="D469" s="3"/>
      <c r="E469" s="3"/>
      <c r="F469" s="3"/>
      <c r="G469" s="20" t="s">
        <v>313</v>
      </c>
      <c r="H469" s="20"/>
    </row>
    <row r="470" spans="1:8" s="1" customFormat="1" ht="25.5" customHeight="1">
      <c r="A470" s="5" t="s">
        <v>600</v>
      </c>
      <c r="B470" s="6" t="s">
        <v>853</v>
      </c>
      <c r="C470" s="6"/>
      <c r="D470" s="6"/>
      <c r="E470" s="6"/>
      <c r="F470" s="6"/>
      <c r="G470" s="6"/>
      <c r="H470" s="6"/>
    </row>
    <row r="471" spans="1:8" s="1" customFormat="1" ht="25.5" customHeight="1">
      <c r="A471" s="5" t="s">
        <v>602</v>
      </c>
      <c r="B471" s="5" t="s">
        <v>603</v>
      </c>
      <c r="C471" s="5"/>
      <c r="D471" s="5" t="s">
        <v>604</v>
      </c>
      <c r="E471" s="5"/>
      <c r="F471" s="5" t="s">
        <v>607</v>
      </c>
      <c r="G471" s="5"/>
      <c r="H471" s="5"/>
    </row>
    <row r="472" spans="1:8" s="1" customFormat="1" ht="25.5" customHeight="1">
      <c r="A472" s="5" t="s">
        <v>613</v>
      </c>
      <c r="B472" s="5">
        <v>5</v>
      </c>
      <c r="C472" s="5"/>
      <c r="D472" s="5" t="s">
        <v>614</v>
      </c>
      <c r="E472" s="5"/>
      <c r="F472" s="5" t="s">
        <v>615</v>
      </c>
      <c r="G472" s="5"/>
      <c r="H472" s="5"/>
    </row>
    <row r="473" spans="1:8" s="1" customFormat="1" ht="25.5" customHeight="1">
      <c r="A473" s="5" t="s">
        <v>616</v>
      </c>
      <c r="B473" s="5" t="s">
        <v>617</v>
      </c>
      <c r="C473" s="5"/>
      <c r="D473" s="5" t="s">
        <v>618</v>
      </c>
      <c r="E473" s="5"/>
      <c r="F473" s="5" t="s">
        <v>619</v>
      </c>
      <c r="G473" s="5"/>
      <c r="H473" s="5"/>
    </row>
    <row r="474" spans="1:8" s="1" customFormat="1" ht="64.5" customHeight="1">
      <c r="A474" s="5" t="s">
        <v>620</v>
      </c>
      <c r="B474" s="6" t="s">
        <v>854</v>
      </c>
      <c r="C474" s="6"/>
      <c r="D474" s="6"/>
      <c r="E474" s="6"/>
      <c r="F474" s="6"/>
      <c r="G474" s="6"/>
      <c r="H474" s="6"/>
    </row>
    <row r="475" spans="1:8" s="1" customFormat="1" ht="64.5" customHeight="1">
      <c r="A475" s="5" t="s">
        <v>622</v>
      </c>
      <c r="B475" s="6" t="s">
        <v>855</v>
      </c>
      <c r="C475" s="6"/>
      <c r="D475" s="6"/>
      <c r="E475" s="6"/>
      <c r="F475" s="6"/>
      <c r="G475" s="6"/>
      <c r="H475" s="6"/>
    </row>
    <row r="476" spans="1:8" s="1" customFormat="1" ht="25.5" customHeight="1">
      <c r="A476" s="5" t="s">
        <v>624</v>
      </c>
      <c r="B476" s="5" t="s">
        <v>558</v>
      </c>
      <c r="C476" s="5" t="s">
        <v>559</v>
      </c>
      <c r="D476" s="5" t="s">
        <v>625</v>
      </c>
      <c r="E476" s="5" t="s">
        <v>626</v>
      </c>
      <c r="F476" s="5" t="s">
        <v>627</v>
      </c>
      <c r="G476" s="5" t="s">
        <v>628</v>
      </c>
      <c r="H476" s="5" t="s">
        <v>564</v>
      </c>
    </row>
    <row r="477" spans="1:8" s="1" customFormat="1" ht="25.5" customHeight="1">
      <c r="A477" s="5"/>
      <c r="B477" s="16" t="s">
        <v>565</v>
      </c>
      <c r="C477" s="16" t="s">
        <v>579</v>
      </c>
      <c r="D477" s="6" t="s">
        <v>856</v>
      </c>
      <c r="E477" s="5" t="s">
        <v>748</v>
      </c>
      <c r="F477" s="5" t="s">
        <v>573</v>
      </c>
      <c r="G477" s="5" t="s">
        <v>711</v>
      </c>
      <c r="H477" s="5" t="s">
        <v>829</v>
      </c>
    </row>
    <row r="478" spans="1:8" s="1" customFormat="1" ht="25.5" customHeight="1">
      <c r="A478" s="5"/>
      <c r="B478" s="16" t="s">
        <v>565</v>
      </c>
      <c r="C478" s="16" t="s">
        <v>566</v>
      </c>
      <c r="D478" s="6" t="s">
        <v>857</v>
      </c>
      <c r="E478" s="5" t="s">
        <v>810</v>
      </c>
      <c r="F478" s="5" t="s">
        <v>573</v>
      </c>
      <c r="G478" s="5" t="s">
        <v>660</v>
      </c>
      <c r="H478" s="5" t="s">
        <v>576</v>
      </c>
    </row>
    <row r="479" spans="1:8" s="1" customFormat="1" ht="25.5" customHeight="1">
      <c r="A479" s="5"/>
      <c r="B479" s="16" t="s">
        <v>583</v>
      </c>
      <c r="C479" s="16" t="s">
        <v>591</v>
      </c>
      <c r="D479" s="6" t="s">
        <v>858</v>
      </c>
      <c r="E479" s="5" t="s">
        <v>571</v>
      </c>
      <c r="F479" s="5" t="s">
        <v>573</v>
      </c>
      <c r="G479" s="5" t="s">
        <v>570</v>
      </c>
      <c r="H479" s="5" t="s">
        <v>576</v>
      </c>
    </row>
    <row r="480" spans="1:8" s="1" customFormat="1" ht="25.5" customHeight="1">
      <c r="A480" s="5"/>
      <c r="B480" s="16" t="s">
        <v>583</v>
      </c>
      <c r="C480" s="16" t="s">
        <v>589</v>
      </c>
      <c r="D480" s="6" t="s">
        <v>859</v>
      </c>
      <c r="E480" s="5" t="s">
        <v>588</v>
      </c>
      <c r="F480" s="5" t="s">
        <v>573</v>
      </c>
      <c r="G480" s="5" t="s">
        <v>582</v>
      </c>
      <c r="H480" s="5" t="s">
        <v>571</v>
      </c>
    </row>
    <row r="481" spans="1:8" s="1" customFormat="1" ht="25.5" customHeight="1">
      <c r="A481" s="5"/>
      <c r="B481" s="16" t="s">
        <v>593</v>
      </c>
      <c r="C481" s="16" t="s">
        <v>594</v>
      </c>
      <c r="D481" s="6" t="s">
        <v>860</v>
      </c>
      <c r="E481" s="5" t="s">
        <v>861</v>
      </c>
      <c r="F481" s="5" t="s">
        <v>573</v>
      </c>
      <c r="G481" s="5" t="s">
        <v>582</v>
      </c>
      <c r="H481" s="5" t="s">
        <v>571</v>
      </c>
    </row>
    <row r="482" spans="1:8" s="1" customFormat="1" ht="15.75" customHeight="1">
      <c r="A482" s="3"/>
      <c r="B482" s="3"/>
      <c r="C482" s="3"/>
      <c r="D482" s="3"/>
      <c r="E482" s="3"/>
      <c r="F482" s="3"/>
      <c r="G482" s="3"/>
      <c r="H482" s="3"/>
    </row>
    <row r="483" spans="1:8" s="1" customFormat="1" ht="45" customHeight="1">
      <c r="A483" s="4" t="s">
        <v>634</v>
      </c>
      <c r="B483" s="4"/>
      <c r="C483" s="4"/>
      <c r="D483" s="4"/>
      <c r="E483" s="4"/>
      <c r="F483" s="4"/>
      <c r="G483" s="4"/>
      <c r="H483" s="4"/>
    </row>
    <row r="484" spans="1:8" s="1" customFormat="1" ht="15.75" customHeight="1">
      <c r="A484" s="3"/>
      <c r="B484" s="3"/>
      <c r="C484" s="3"/>
      <c r="D484" s="3"/>
      <c r="E484" s="3"/>
      <c r="F484" s="3"/>
      <c r="G484" s="20" t="s">
        <v>313</v>
      </c>
      <c r="H484" s="20"/>
    </row>
    <row r="485" spans="1:8" s="1" customFormat="1" ht="25.5" customHeight="1">
      <c r="A485" s="5" t="s">
        <v>600</v>
      </c>
      <c r="B485" s="6" t="s">
        <v>862</v>
      </c>
      <c r="C485" s="6"/>
      <c r="D485" s="6"/>
      <c r="E485" s="6"/>
      <c r="F485" s="6"/>
      <c r="G485" s="6"/>
      <c r="H485" s="6"/>
    </row>
    <row r="486" spans="1:8" s="1" customFormat="1" ht="25.5" customHeight="1">
      <c r="A486" s="5" t="s">
        <v>602</v>
      </c>
      <c r="B486" s="5" t="s">
        <v>603</v>
      </c>
      <c r="C486" s="5"/>
      <c r="D486" s="5" t="s">
        <v>604</v>
      </c>
      <c r="E486" s="5"/>
      <c r="F486" s="5" t="s">
        <v>607</v>
      </c>
      <c r="G486" s="5"/>
      <c r="H486" s="5"/>
    </row>
    <row r="487" spans="1:8" s="1" customFormat="1" ht="25.5" customHeight="1">
      <c r="A487" s="5" t="s">
        <v>613</v>
      </c>
      <c r="B487" s="5">
        <v>11.2</v>
      </c>
      <c r="C487" s="5"/>
      <c r="D487" s="5" t="s">
        <v>614</v>
      </c>
      <c r="E487" s="5"/>
      <c r="F487" s="5" t="s">
        <v>615</v>
      </c>
      <c r="G487" s="5"/>
      <c r="H487" s="5"/>
    </row>
    <row r="488" spans="1:8" s="1" customFormat="1" ht="25.5" customHeight="1">
      <c r="A488" s="5" t="s">
        <v>616</v>
      </c>
      <c r="B488" s="5" t="s">
        <v>617</v>
      </c>
      <c r="C488" s="5"/>
      <c r="D488" s="5" t="s">
        <v>618</v>
      </c>
      <c r="E488" s="5"/>
      <c r="F488" s="5" t="s">
        <v>619</v>
      </c>
      <c r="G488" s="5"/>
      <c r="H488" s="5"/>
    </row>
    <row r="489" spans="1:8" s="1" customFormat="1" ht="64.5" customHeight="1">
      <c r="A489" s="5" t="s">
        <v>620</v>
      </c>
      <c r="B489" s="6" t="s">
        <v>863</v>
      </c>
      <c r="C489" s="6"/>
      <c r="D489" s="6"/>
      <c r="E489" s="6"/>
      <c r="F489" s="6"/>
      <c r="G489" s="6"/>
      <c r="H489" s="6"/>
    </row>
    <row r="490" spans="1:8" s="1" customFormat="1" ht="64.5" customHeight="1">
      <c r="A490" s="5" t="s">
        <v>622</v>
      </c>
      <c r="B490" s="6" t="s">
        <v>864</v>
      </c>
      <c r="C490" s="6"/>
      <c r="D490" s="6"/>
      <c r="E490" s="6"/>
      <c r="F490" s="6"/>
      <c r="G490" s="6"/>
      <c r="H490" s="6"/>
    </row>
    <row r="491" spans="1:8" s="1" customFormat="1" ht="25.5" customHeight="1">
      <c r="A491" s="5" t="s">
        <v>624</v>
      </c>
      <c r="B491" s="5" t="s">
        <v>558</v>
      </c>
      <c r="C491" s="5" t="s">
        <v>559</v>
      </c>
      <c r="D491" s="5" t="s">
        <v>625</v>
      </c>
      <c r="E491" s="5" t="s">
        <v>626</v>
      </c>
      <c r="F491" s="5" t="s">
        <v>627</v>
      </c>
      <c r="G491" s="5" t="s">
        <v>628</v>
      </c>
      <c r="H491" s="5" t="s">
        <v>564</v>
      </c>
    </row>
    <row r="492" spans="1:8" s="1" customFormat="1" ht="37.5" customHeight="1">
      <c r="A492" s="5"/>
      <c r="B492" s="16" t="s">
        <v>565</v>
      </c>
      <c r="C492" s="17" t="s">
        <v>566</v>
      </c>
      <c r="D492" s="6" t="s">
        <v>865</v>
      </c>
      <c r="E492" s="5" t="s">
        <v>866</v>
      </c>
      <c r="F492" s="5" t="s">
        <v>568</v>
      </c>
      <c r="G492" s="5" t="s">
        <v>656</v>
      </c>
      <c r="H492" s="5" t="s">
        <v>576</v>
      </c>
    </row>
    <row r="493" spans="1:8" s="1" customFormat="1" ht="25.5" customHeight="1">
      <c r="A493" s="5"/>
      <c r="B493" s="18" t="s">
        <v>565</v>
      </c>
      <c r="C493" s="19" t="s">
        <v>644</v>
      </c>
      <c r="D493" s="6" t="s">
        <v>867</v>
      </c>
      <c r="E493" s="5" t="s">
        <v>868</v>
      </c>
      <c r="F493" s="5" t="s">
        <v>568</v>
      </c>
      <c r="G493" s="5" t="s">
        <v>570</v>
      </c>
      <c r="H493" s="5" t="s">
        <v>576</v>
      </c>
    </row>
    <row r="494" spans="1:8" s="1" customFormat="1" ht="25.5" customHeight="1">
      <c r="A494" s="5"/>
      <c r="B494" s="18" t="s">
        <v>583</v>
      </c>
      <c r="C494" s="19" t="s">
        <v>589</v>
      </c>
      <c r="D494" s="6" t="s">
        <v>869</v>
      </c>
      <c r="E494" s="5" t="s">
        <v>596</v>
      </c>
      <c r="F494" s="5" t="s">
        <v>573</v>
      </c>
      <c r="G494" s="5" t="s">
        <v>582</v>
      </c>
      <c r="H494" s="5" t="s">
        <v>576</v>
      </c>
    </row>
    <row r="495" spans="1:8" s="1" customFormat="1" ht="37.5" customHeight="1">
      <c r="A495" s="5"/>
      <c r="B495" s="18" t="s">
        <v>583</v>
      </c>
      <c r="C495" s="19" t="s">
        <v>591</v>
      </c>
      <c r="D495" s="6" t="s">
        <v>870</v>
      </c>
      <c r="E495" s="5" t="s">
        <v>596</v>
      </c>
      <c r="F495" s="5" t="s">
        <v>573</v>
      </c>
      <c r="G495" s="5" t="s">
        <v>582</v>
      </c>
      <c r="H495" s="5" t="s">
        <v>576</v>
      </c>
    </row>
    <row r="496" spans="1:8" s="1" customFormat="1" ht="25.5" customHeight="1">
      <c r="A496" s="5"/>
      <c r="B496" s="18" t="s">
        <v>593</v>
      </c>
      <c r="C496" s="19" t="s">
        <v>594</v>
      </c>
      <c r="D496" s="6" t="s">
        <v>871</v>
      </c>
      <c r="E496" s="5" t="s">
        <v>861</v>
      </c>
      <c r="F496" s="5" t="s">
        <v>573</v>
      </c>
      <c r="G496" s="5" t="s">
        <v>582</v>
      </c>
      <c r="H496" s="5" t="s">
        <v>571</v>
      </c>
    </row>
    <row r="497" spans="1:8" s="1" customFormat="1" ht="15.75" customHeight="1">
      <c r="A497" s="3"/>
      <c r="B497" s="3"/>
      <c r="C497" s="3"/>
      <c r="D497" s="3"/>
      <c r="E497" s="3"/>
      <c r="F497" s="3"/>
      <c r="G497" s="3"/>
      <c r="H497" s="3"/>
    </row>
    <row r="498" spans="1:8" s="1" customFormat="1" ht="45" customHeight="1">
      <c r="A498" s="4" t="s">
        <v>634</v>
      </c>
      <c r="B498" s="4"/>
      <c r="C498" s="4"/>
      <c r="D498" s="4"/>
      <c r="E498" s="4"/>
      <c r="F498" s="4"/>
      <c r="G498" s="4"/>
      <c r="H498" s="4"/>
    </row>
    <row r="499" spans="1:8" s="1" customFormat="1" ht="15.75" customHeight="1">
      <c r="A499" s="3"/>
      <c r="B499" s="3"/>
      <c r="C499" s="3"/>
      <c r="D499" s="3"/>
      <c r="E499" s="3"/>
      <c r="F499" s="3"/>
      <c r="G499" s="20" t="s">
        <v>313</v>
      </c>
      <c r="H499" s="20"/>
    </row>
    <row r="500" spans="1:8" s="1" customFormat="1" ht="25.5" customHeight="1">
      <c r="A500" s="5" t="s">
        <v>600</v>
      </c>
      <c r="B500" s="6" t="s">
        <v>872</v>
      </c>
      <c r="C500" s="6"/>
      <c r="D500" s="6"/>
      <c r="E500" s="6"/>
      <c r="F500" s="6"/>
      <c r="G500" s="6"/>
      <c r="H500" s="6"/>
    </row>
    <row r="501" spans="1:8" s="1" customFormat="1" ht="25.5" customHeight="1">
      <c r="A501" s="5" t="s">
        <v>602</v>
      </c>
      <c r="B501" s="5" t="s">
        <v>603</v>
      </c>
      <c r="C501" s="5"/>
      <c r="D501" s="5" t="s">
        <v>604</v>
      </c>
      <c r="E501" s="5"/>
      <c r="F501" s="5" t="s">
        <v>607</v>
      </c>
      <c r="G501" s="5"/>
      <c r="H501" s="5"/>
    </row>
    <row r="502" spans="1:8" s="1" customFormat="1" ht="25.5" customHeight="1">
      <c r="A502" s="5" t="s">
        <v>613</v>
      </c>
      <c r="B502" s="5">
        <v>12</v>
      </c>
      <c r="C502" s="5"/>
      <c r="D502" s="5" t="s">
        <v>614</v>
      </c>
      <c r="E502" s="5"/>
      <c r="F502" s="5" t="s">
        <v>615</v>
      </c>
      <c r="G502" s="5"/>
      <c r="H502" s="5"/>
    </row>
    <row r="503" spans="1:8" s="1" customFormat="1" ht="25.5" customHeight="1">
      <c r="A503" s="5" t="s">
        <v>616</v>
      </c>
      <c r="B503" s="5" t="s">
        <v>617</v>
      </c>
      <c r="C503" s="5"/>
      <c r="D503" s="5" t="s">
        <v>618</v>
      </c>
      <c r="E503" s="5"/>
      <c r="F503" s="5" t="s">
        <v>619</v>
      </c>
      <c r="G503" s="5"/>
      <c r="H503" s="5"/>
    </row>
    <row r="504" spans="1:8" s="1" customFormat="1" ht="64.5" customHeight="1">
      <c r="A504" s="5" t="s">
        <v>620</v>
      </c>
      <c r="B504" s="6" t="s">
        <v>873</v>
      </c>
      <c r="C504" s="6"/>
      <c r="D504" s="6"/>
      <c r="E504" s="6"/>
      <c r="F504" s="6"/>
      <c r="G504" s="6"/>
      <c r="H504" s="6"/>
    </row>
    <row r="505" spans="1:8" s="1" customFormat="1" ht="64.5" customHeight="1">
      <c r="A505" s="5" t="s">
        <v>622</v>
      </c>
      <c r="B505" s="6" t="s">
        <v>874</v>
      </c>
      <c r="C505" s="6"/>
      <c r="D505" s="6"/>
      <c r="E505" s="6"/>
      <c r="F505" s="6"/>
      <c r="G505" s="6"/>
      <c r="H505" s="6"/>
    </row>
    <row r="506" spans="1:8" s="1" customFormat="1" ht="25.5" customHeight="1">
      <c r="A506" s="5" t="s">
        <v>624</v>
      </c>
      <c r="B506" s="5" t="s">
        <v>558</v>
      </c>
      <c r="C506" s="5" t="s">
        <v>559</v>
      </c>
      <c r="D506" s="5" t="s">
        <v>625</v>
      </c>
      <c r="E506" s="5" t="s">
        <v>626</v>
      </c>
      <c r="F506" s="5" t="s">
        <v>627</v>
      </c>
      <c r="G506" s="5" t="s">
        <v>628</v>
      </c>
      <c r="H506" s="5" t="s">
        <v>564</v>
      </c>
    </row>
    <row r="507" spans="1:8" s="1" customFormat="1" ht="25.5" customHeight="1">
      <c r="A507" s="5"/>
      <c r="B507" s="16" t="s">
        <v>565</v>
      </c>
      <c r="C507" s="17" t="s">
        <v>566</v>
      </c>
      <c r="D507" s="6" t="s">
        <v>875</v>
      </c>
      <c r="E507" s="5" t="s">
        <v>571</v>
      </c>
      <c r="F507" s="5" t="s">
        <v>568</v>
      </c>
      <c r="G507" s="5" t="s">
        <v>666</v>
      </c>
      <c r="H507" s="5" t="s">
        <v>576</v>
      </c>
    </row>
    <row r="508" spans="1:8" s="1" customFormat="1" ht="25.5" customHeight="1">
      <c r="A508" s="5"/>
      <c r="B508" s="18" t="s">
        <v>565</v>
      </c>
      <c r="C508" s="19" t="s">
        <v>579</v>
      </c>
      <c r="D508" s="6" t="s">
        <v>876</v>
      </c>
      <c r="E508" s="5" t="s">
        <v>649</v>
      </c>
      <c r="F508" s="5" t="s">
        <v>573</v>
      </c>
      <c r="G508" s="5" t="s">
        <v>582</v>
      </c>
      <c r="H508" s="5" t="s">
        <v>576</v>
      </c>
    </row>
    <row r="509" spans="1:8" s="1" customFormat="1" ht="25.5" customHeight="1">
      <c r="A509" s="5"/>
      <c r="B509" s="18" t="s">
        <v>583</v>
      </c>
      <c r="C509" s="19" t="s">
        <v>589</v>
      </c>
      <c r="D509" s="6" t="s">
        <v>877</v>
      </c>
      <c r="E509" s="5" t="s">
        <v>596</v>
      </c>
      <c r="F509" s="5" t="s">
        <v>573</v>
      </c>
      <c r="G509" s="5" t="s">
        <v>582</v>
      </c>
      <c r="H509" s="5" t="s">
        <v>576</v>
      </c>
    </row>
    <row r="510" spans="1:8" s="1" customFormat="1" ht="25.5" customHeight="1">
      <c r="A510" s="5"/>
      <c r="B510" s="18" t="s">
        <v>583</v>
      </c>
      <c r="C510" s="19" t="s">
        <v>591</v>
      </c>
      <c r="D510" s="6" t="s">
        <v>878</v>
      </c>
      <c r="E510" s="5" t="s">
        <v>596</v>
      </c>
      <c r="F510" s="5" t="s">
        <v>573</v>
      </c>
      <c r="G510" s="5" t="s">
        <v>582</v>
      </c>
      <c r="H510" s="5" t="s">
        <v>576</v>
      </c>
    </row>
    <row r="511" spans="1:8" s="1" customFormat="1" ht="25.5" customHeight="1">
      <c r="A511" s="5"/>
      <c r="B511" s="18" t="s">
        <v>593</v>
      </c>
      <c r="C511" s="19" t="s">
        <v>594</v>
      </c>
      <c r="D511" s="6" t="s">
        <v>699</v>
      </c>
      <c r="E511" s="5" t="s">
        <v>649</v>
      </c>
      <c r="F511" s="5" t="s">
        <v>573</v>
      </c>
      <c r="G511" s="5" t="s">
        <v>582</v>
      </c>
      <c r="H511" s="5" t="s">
        <v>571</v>
      </c>
    </row>
    <row r="512" spans="1:8" s="1" customFormat="1" ht="15.75" customHeight="1">
      <c r="A512" s="3"/>
      <c r="B512" s="3"/>
      <c r="C512" s="3"/>
      <c r="D512" s="3"/>
      <c r="E512" s="3"/>
      <c r="F512" s="3"/>
      <c r="G512" s="3"/>
      <c r="H512" s="3"/>
    </row>
    <row r="513" spans="1:8" s="1" customFormat="1" ht="45" customHeight="1">
      <c r="A513" s="4" t="s">
        <v>634</v>
      </c>
      <c r="B513" s="4"/>
      <c r="C513" s="4"/>
      <c r="D513" s="4"/>
      <c r="E513" s="4"/>
      <c r="F513" s="4"/>
      <c r="G513" s="4"/>
      <c r="H513" s="4"/>
    </row>
    <row r="514" spans="1:8" s="1" customFormat="1" ht="15.75" customHeight="1">
      <c r="A514" s="3"/>
      <c r="B514" s="3"/>
      <c r="C514" s="3"/>
      <c r="D514" s="3"/>
      <c r="E514" s="3"/>
      <c r="F514" s="3"/>
      <c r="G514" s="20" t="s">
        <v>313</v>
      </c>
      <c r="H514" s="20"/>
    </row>
    <row r="515" spans="1:8" s="1" customFormat="1" ht="25.5" customHeight="1">
      <c r="A515" s="5" t="s">
        <v>600</v>
      </c>
      <c r="B515" s="6" t="s">
        <v>879</v>
      </c>
      <c r="C515" s="6"/>
      <c r="D515" s="6"/>
      <c r="E515" s="6"/>
      <c r="F515" s="6"/>
      <c r="G515" s="6"/>
      <c r="H515" s="6"/>
    </row>
    <row r="516" spans="1:8" s="1" customFormat="1" ht="25.5" customHeight="1">
      <c r="A516" s="5" t="s">
        <v>602</v>
      </c>
      <c r="B516" s="5" t="s">
        <v>603</v>
      </c>
      <c r="C516" s="5"/>
      <c r="D516" s="5" t="s">
        <v>604</v>
      </c>
      <c r="E516" s="5"/>
      <c r="F516" s="5" t="s">
        <v>608</v>
      </c>
      <c r="G516" s="5"/>
      <c r="H516" s="5"/>
    </row>
    <row r="517" spans="1:8" s="1" customFormat="1" ht="25.5" customHeight="1">
      <c r="A517" s="5" t="s">
        <v>613</v>
      </c>
      <c r="B517" s="5">
        <v>8</v>
      </c>
      <c r="C517" s="5"/>
      <c r="D517" s="5" t="s">
        <v>614</v>
      </c>
      <c r="E517" s="5"/>
      <c r="F517" s="5" t="s">
        <v>615</v>
      </c>
      <c r="G517" s="5"/>
      <c r="H517" s="5"/>
    </row>
    <row r="518" spans="1:8" s="1" customFormat="1" ht="25.5" customHeight="1">
      <c r="A518" s="5" t="s">
        <v>616</v>
      </c>
      <c r="B518" s="5" t="s">
        <v>617</v>
      </c>
      <c r="C518" s="5"/>
      <c r="D518" s="5" t="s">
        <v>618</v>
      </c>
      <c r="E518" s="5"/>
      <c r="F518" s="5" t="s">
        <v>619</v>
      </c>
      <c r="G518" s="5"/>
      <c r="H518" s="5"/>
    </row>
    <row r="519" spans="1:8" s="1" customFormat="1" ht="64.5" customHeight="1">
      <c r="A519" s="5" t="s">
        <v>620</v>
      </c>
      <c r="B519" s="6" t="s">
        <v>880</v>
      </c>
      <c r="C519" s="6"/>
      <c r="D519" s="6"/>
      <c r="E519" s="6"/>
      <c r="F519" s="6"/>
      <c r="G519" s="6"/>
      <c r="H519" s="6"/>
    </row>
    <row r="520" spans="1:8" s="1" customFormat="1" ht="64.5" customHeight="1">
      <c r="A520" s="5" t="s">
        <v>622</v>
      </c>
      <c r="B520" s="6" t="s">
        <v>881</v>
      </c>
      <c r="C520" s="6"/>
      <c r="D520" s="6"/>
      <c r="E520" s="6"/>
      <c r="F520" s="6"/>
      <c r="G520" s="6"/>
      <c r="H520" s="6"/>
    </row>
    <row r="521" spans="1:8" s="1" customFormat="1" ht="25.5" customHeight="1">
      <c r="A521" s="5" t="s">
        <v>624</v>
      </c>
      <c r="B521" s="5" t="s">
        <v>558</v>
      </c>
      <c r="C521" s="5" t="s">
        <v>559</v>
      </c>
      <c r="D521" s="5" t="s">
        <v>625</v>
      </c>
      <c r="E521" s="5" t="s">
        <v>626</v>
      </c>
      <c r="F521" s="5" t="s">
        <v>627</v>
      </c>
      <c r="G521" s="5" t="s">
        <v>628</v>
      </c>
      <c r="H521" s="5" t="s">
        <v>564</v>
      </c>
    </row>
    <row r="522" spans="1:8" s="1" customFormat="1" ht="25.5" customHeight="1">
      <c r="A522" s="5"/>
      <c r="B522" s="16" t="s">
        <v>565</v>
      </c>
      <c r="C522" s="17" t="s">
        <v>566</v>
      </c>
      <c r="D522" s="6" t="s">
        <v>882</v>
      </c>
      <c r="E522" s="5" t="s">
        <v>883</v>
      </c>
      <c r="F522" s="5" t="s">
        <v>568</v>
      </c>
      <c r="G522" s="5" t="s">
        <v>884</v>
      </c>
      <c r="H522" s="5" t="s">
        <v>576</v>
      </c>
    </row>
    <row r="523" spans="1:8" s="1" customFormat="1" ht="25.5" customHeight="1">
      <c r="A523" s="5"/>
      <c r="B523" s="18" t="s">
        <v>565</v>
      </c>
      <c r="C523" s="19" t="s">
        <v>579</v>
      </c>
      <c r="D523" s="6" t="s">
        <v>885</v>
      </c>
      <c r="E523" s="5" t="s">
        <v>646</v>
      </c>
      <c r="F523" s="5" t="s">
        <v>568</v>
      </c>
      <c r="G523" s="5" t="s">
        <v>582</v>
      </c>
      <c r="H523" s="5" t="s">
        <v>576</v>
      </c>
    </row>
    <row r="524" spans="1:8" s="1" customFormat="1" ht="25.5" customHeight="1">
      <c r="A524" s="5"/>
      <c r="B524" s="18" t="s">
        <v>583</v>
      </c>
      <c r="C524" s="19" t="s">
        <v>589</v>
      </c>
      <c r="D524" s="6" t="s">
        <v>886</v>
      </c>
      <c r="E524" s="5" t="s">
        <v>646</v>
      </c>
      <c r="F524" s="5" t="s">
        <v>568</v>
      </c>
      <c r="G524" s="5" t="s">
        <v>582</v>
      </c>
      <c r="H524" s="5" t="s">
        <v>576</v>
      </c>
    </row>
    <row r="525" spans="1:8" s="1" customFormat="1" ht="25.5" customHeight="1">
      <c r="A525" s="5"/>
      <c r="B525" s="18" t="s">
        <v>583</v>
      </c>
      <c r="C525" s="19" t="s">
        <v>591</v>
      </c>
      <c r="D525" s="6" t="s">
        <v>887</v>
      </c>
      <c r="E525" s="5" t="s">
        <v>646</v>
      </c>
      <c r="F525" s="5" t="s">
        <v>568</v>
      </c>
      <c r="G525" s="5" t="s">
        <v>582</v>
      </c>
      <c r="H525" s="5" t="s">
        <v>576</v>
      </c>
    </row>
    <row r="526" spans="1:8" s="1" customFormat="1" ht="25.5" customHeight="1">
      <c r="A526" s="5"/>
      <c r="B526" s="18" t="s">
        <v>593</v>
      </c>
      <c r="C526" s="19" t="s">
        <v>594</v>
      </c>
      <c r="D526" s="6" t="s">
        <v>888</v>
      </c>
      <c r="E526" s="5" t="s">
        <v>649</v>
      </c>
      <c r="F526" s="5" t="s">
        <v>573</v>
      </c>
      <c r="G526" s="5" t="s">
        <v>582</v>
      </c>
      <c r="H526" s="5" t="s">
        <v>571</v>
      </c>
    </row>
    <row r="527" spans="1:8" s="1" customFormat="1" ht="15.75" customHeight="1">
      <c r="A527" s="3"/>
      <c r="B527" s="3"/>
      <c r="C527" s="3"/>
      <c r="D527" s="3"/>
      <c r="E527" s="3"/>
      <c r="F527" s="3"/>
      <c r="G527" s="3"/>
      <c r="H527" s="3"/>
    </row>
    <row r="528" spans="1:8" s="1" customFormat="1" ht="45" customHeight="1">
      <c r="A528" s="4" t="s">
        <v>634</v>
      </c>
      <c r="B528" s="4"/>
      <c r="C528" s="4"/>
      <c r="D528" s="4"/>
      <c r="E528" s="4"/>
      <c r="F528" s="4"/>
      <c r="G528" s="4"/>
      <c r="H528" s="4"/>
    </row>
    <row r="529" spans="1:8" s="1" customFormat="1" ht="15.75" customHeight="1">
      <c r="A529" s="3"/>
      <c r="B529" s="3"/>
      <c r="C529" s="3"/>
      <c r="D529" s="3"/>
      <c r="E529" s="3"/>
      <c r="F529" s="3"/>
      <c r="G529" s="20" t="s">
        <v>313</v>
      </c>
      <c r="H529" s="20"/>
    </row>
    <row r="530" spans="1:8" s="1" customFormat="1" ht="25.5" customHeight="1">
      <c r="A530" s="5" t="s">
        <v>600</v>
      </c>
      <c r="B530" s="6" t="s">
        <v>889</v>
      </c>
      <c r="C530" s="6"/>
      <c r="D530" s="6"/>
      <c r="E530" s="6"/>
      <c r="F530" s="6"/>
      <c r="G530" s="6"/>
      <c r="H530" s="6"/>
    </row>
    <row r="531" spans="1:8" s="1" customFormat="1" ht="25.5" customHeight="1">
      <c r="A531" s="5" t="s">
        <v>602</v>
      </c>
      <c r="B531" s="5" t="s">
        <v>603</v>
      </c>
      <c r="C531" s="5"/>
      <c r="D531" s="5" t="s">
        <v>604</v>
      </c>
      <c r="E531" s="5"/>
      <c r="F531" s="5" t="s">
        <v>608</v>
      </c>
      <c r="G531" s="5"/>
      <c r="H531" s="5"/>
    </row>
    <row r="532" spans="1:8" s="1" customFormat="1" ht="25.5" customHeight="1">
      <c r="A532" s="5" t="s">
        <v>613</v>
      </c>
      <c r="B532" s="5">
        <v>6</v>
      </c>
      <c r="C532" s="5"/>
      <c r="D532" s="5" t="s">
        <v>614</v>
      </c>
      <c r="E532" s="5"/>
      <c r="F532" s="5" t="s">
        <v>615</v>
      </c>
      <c r="G532" s="5"/>
      <c r="H532" s="5"/>
    </row>
    <row r="533" spans="1:8" s="1" customFormat="1" ht="25.5" customHeight="1">
      <c r="A533" s="5" t="s">
        <v>616</v>
      </c>
      <c r="B533" s="5" t="s">
        <v>617</v>
      </c>
      <c r="C533" s="5"/>
      <c r="D533" s="5" t="s">
        <v>618</v>
      </c>
      <c r="E533" s="5"/>
      <c r="F533" s="5" t="s">
        <v>619</v>
      </c>
      <c r="G533" s="5"/>
      <c r="H533" s="5"/>
    </row>
    <row r="534" spans="1:8" s="1" customFormat="1" ht="64.5" customHeight="1">
      <c r="A534" s="5" t="s">
        <v>620</v>
      </c>
      <c r="B534" s="6" t="s">
        <v>890</v>
      </c>
      <c r="C534" s="6"/>
      <c r="D534" s="6"/>
      <c r="E534" s="6"/>
      <c r="F534" s="6"/>
      <c r="G534" s="6"/>
      <c r="H534" s="6"/>
    </row>
    <row r="535" spans="1:8" s="1" customFormat="1" ht="64.5" customHeight="1">
      <c r="A535" s="5" t="s">
        <v>622</v>
      </c>
      <c r="B535" s="6" t="s">
        <v>891</v>
      </c>
      <c r="C535" s="6"/>
      <c r="D535" s="6"/>
      <c r="E535" s="6"/>
      <c r="F535" s="6"/>
      <c r="G535" s="6"/>
      <c r="H535" s="6"/>
    </row>
    <row r="536" spans="1:8" s="1" customFormat="1" ht="25.5" customHeight="1">
      <c r="A536" s="5" t="s">
        <v>624</v>
      </c>
      <c r="B536" s="5" t="s">
        <v>558</v>
      </c>
      <c r="C536" s="5" t="s">
        <v>559</v>
      </c>
      <c r="D536" s="5" t="s">
        <v>625</v>
      </c>
      <c r="E536" s="5" t="s">
        <v>626</v>
      </c>
      <c r="F536" s="5" t="s">
        <v>627</v>
      </c>
      <c r="G536" s="5" t="s">
        <v>628</v>
      </c>
      <c r="H536" s="5" t="s">
        <v>564</v>
      </c>
    </row>
    <row r="537" spans="1:8" s="1" customFormat="1" ht="25.5" customHeight="1">
      <c r="A537" s="5"/>
      <c r="B537" s="16" t="s">
        <v>565</v>
      </c>
      <c r="C537" s="17" t="s">
        <v>566</v>
      </c>
      <c r="D537" s="6" t="s">
        <v>892</v>
      </c>
      <c r="E537" s="5" t="s">
        <v>748</v>
      </c>
      <c r="F537" s="5" t="s">
        <v>568</v>
      </c>
      <c r="G537" s="5" t="s">
        <v>666</v>
      </c>
      <c r="H537" s="5" t="s">
        <v>576</v>
      </c>
    </row>
    <row r="538" spans="1:8" s="1" customFormat="1" ht="25.5" customHeight="1">
      <c r="A538" s="5"/>
      <c r="B538" s="18" t="s">
        <v>565</v>
      </c>
      <c r="C538" s="19" t="s">
        <v>579</v>
      </c>
      <c r="D538" s="6" t="s">
        <v>893</v>
      </c>
      <c r="E538" s="5" t="s">
        <v>646</v>
      </c>
      <c r="F538" s="5" t="s">
        <v>568</v>
      </c>
      <c r="G538" s="5" t="s">
        <v>582</v>
      </c>
      <c r="H538" s="5" t="s">
        <v>576</v>
      </c>
    </row>
    <row r="539" spans="1:8" s="1" customFormat="1" ht="25.5" customHeight="1">
      <c r="A539" s="5"/>
      <c r="B539" s="18" t="s">
        <v>583</v>
      </c>
      <c r="C539" s="19" t="s">
        <v>589</v>
      </c>
      <c r="D539" s="6" t="s">
        <v>894</v>
      </c>
      <c r="E539" s="5" t="s">
        <v>646</v>
      </c>
      <c r="F539" s="5" t="s">
        <v>568</v>
      </c>
      <c r="G539" s="5" t="s">
        <v>582</v>
      </c>
      <c r="H539" s="5" t="s">
        <v>576</v>
      </c>
    </row>
    <row r="540" spans="1:8" s="1" customFormat="1" ht="25.5" customHeight="1">
      <c r="A540" s="5"/>
      <c r="B540" s="18" t="s">
        <v>583</v>
      </c>
      <c r="C540" s="19" t="s">
        <v>591</v>
      </c>
      <c r="D540" s="6" t="s">
        <v>895</v>
      </c>
      <c r="E540" s="5" t="s">
        <v>646</v>
      </c>
      <c r="F540" s="5" t="s">
        <v>568</v>
      </c>
      <c r="G540" s="5" t="s">
        <v>582</v>
      </c>
      <c r="H540" s="5" t="s">
        <v>576</v>
      </c>
    </row>
    <row r="541" spans="1:8" s="1" customFormat="1" ht="25.5" customHeight="1">
      <c r="A541" s="5"/>
      <c r="B541" s="18" t="s">
        <v>593</v>
      </c>
      <c r="C541" s="19" t="s">
        <v>594</v>
      </c>
      <c r="D541" s="6" t="s">
        <v>888</v>
      </c>
      <c r="E541" s="5" t="s">
        <v>861</v>
      </c>
      <c r="F541" s="5" t="s">
        <v>573</v>
      </c>
      <c r="G541" s="5" t="s">
        <v>582</v>
      </c>
      <c r="H541" s="5" t="s">
        <v>571</v>
      </c>
    </row>
    <row r="542" spans="1:8" s="1" customFormat="1" ht="15.75" customHeight="1">
      <c r="A542" s="3"/>
      <c r="B542" s="3"/>
      <c r="C542" s="3"/>
      <c r="D542" s="3"/>
      <c r="E542" s="3"/>
      <c r="F542" s="3"/>
      <c r="G542" s="3"/>
      <c r="H542" s="3"/>
    </row>
    <row r="543" spans="1:8" s="1" customFormat="1" ht="45" customHeight="1">
      <c r="A543" s="4" t="s">
        <v>634</v>
      </c>
      <c r="B543" s="4"/>
      <c r="C543" s="4"/>
      <c r="D543" s="4"/>
      <c r="E543" s="4"/>
      <c r="F543" s="4"/>
      <c r="G543" s="4"/>
      <c r="H543" s="4"/>
    </row>
    <row r="544" spans="1:8" s="1" customFormat="1" ht="15.75" customHeight="1">
      <c r="A544" s="3"/>
      <c r="B544" s="3"/>
      <c r="C544" s="3"/>
      <c r="D544" s="3"/>
      <c r="E544" s="3"/>
      <c r="F544" s="3"/>
      <c r="G544" s="20" t="s">
        <v>313</v>
      </c>
      <c r="H544" s="20"/>
    </row>
    <row r="545" spans="1:8" s="1" customFormat="1" ht="25.5" customHeight="1">
      <c r="A545" s="5" t="s">
        <v>600</v>
      </c>
      <c r="B545" s="6" t="s">
        <v>896</v>
      </c>
      <c r="C545" s="6"/>
      <c r="D545" s="6"/>
      <c r="E545" s="6"/>
      <c r="F545" s="6"/>
      <c r="G545" s="6"/>
      <c r="H545" s="6"/>
    </row>
    <row r="546" spans="1:8" s="1" customFormat="1" ht="25.5" customHeight="1">
      <c r="A546" s="5" t="s">
        <v>602</v>
      </c>
      <c r="B546" s="5" t="s">
        <v>603</v>
      </c>
      <c r="C546" s="5"/>
      <c r="D546" s="5" t="s">
        <v>604</v>
      </c>
      <c r="E546" s="5"/>
      <c r="F546" s="5" t="s">
        <v>609</v>
      </c>
      <c r="G546" s="5"/>
      <c r="H546" s="5"/>
    </row>
    <row r="547" spans="1:8" s="1" customFormat="1" ht="25.5" customHeight="1">
      <c r="A547" s="5" t="s">
        <v>613</v>
      </c>
      <c r="B547" s="5">
        <v>15</v>
      </c>
      <c r="C547" s="5"/>
      <c r="D547" s="5" t="s">
        <v>614</v>
      </c>
      <c r="E547" s="5"/>
      <c r="F547" s="5" t="s">
        <v>615</v>
      </c>
      <c r="G547" s="5"/>
      <c r="H547" s="5"/>
    </row>
    <row r="548" spans="1:8" s="1" customFormat="1" ht="25.5" customHeight="1">
      <c r="A548" s="5" t="s">
        <v>616</v>
      </c>
      <c r="B548" s="5" t="s">
        <v>617</v>
      </c>
      <c r="C548" s="5"/>
      <c r="D548" s="5" t="s">
        <v>618</v>
      </c>
      <c r="E548" s="5"/>
      <c r="F548" s="5" t="s">
        <v>619</v>
      </c>
      <c r="G548" s="5"/>
      <c r="H548" s="5"/>
    </row>
    <row r="549" spans="1:8" s="1" customFormat="1" ht="64.5" customHeight="1">
      <c r="A549" s="5" t="s">
        <v>620</v>
      </c>
      <c r="B549" s="6" t="s">
        <v>897</v>
      </c>
      <c r="C549" s="6"/>
      <c r="D549" s="6"/>
      <c r="E549" s="6"/>
      <c r="F549" s="6"/>
      <c r="G549" s="6"/>
      <c r="H549" s="6"/>
    </row>
    <row r="550" spans="1:8" s="1" customFormat="1" ht="64.5" customHeight="1">
      <c r="A550" s="5" t="s">
        <v>622</v>
      </c>
      <c r="B550" s="6" t="s">
        <v>898</v>
      </c>
      <c r="C550" s="6"/>
      <c r="D550" s="6"/>
      <c r="E550" s="6"/>
      <c r="F550" s="6"/>
      <c r="G550" s="6"/>
      <c r="H550" s="6"/>
    </row>
    <row r="551" spans="1:8" s="1" customFormat="1" ht="25.5" customHeight="1">
      <c r="A551" s="5" t="s">
        <v>624</v>
      </c>
      <c r="B551" s="5" t="s">
        <v>558</v>
      </c>
      <c r="C551" s="5" t="s">
        <v>559</v>
      </c>
      <c r="D551" s="5" t="s">
        <v>625</v>
      </c>
      <c r="E551" s="5" t="s">
        <v>626</v>
      </c>
      <c r="F551" s="5" t="s">
        <v>627</v>
      </c>
      <c r="G551" s="5" t="s">
        <v>628</v>
      </c>
      <c r="H551" s="5" t="s">
        <v>564</v>
      </c>
    </row>
    <row r="552" spans="1:8" s="1" customFormat="1" ht="25.5" customHeight="1">
      <c r="A552" s="5"/>
      <c r="B552" s="16" t="s">
        <v>565</v>
      </c>
      <c r="C552" s="17" t="s">
        <v>566</v>
      </c>
      <c r="D552" s="6" t="s">
        <v>899</v>
      </c>
      <c r="E552" s="5" t="s">
        <v>900</v>
      </c>
      <c r="F552" s="5" t="s">
        <v>573</v>
      </c>
      <c r="G552" s="5" t="s">
        <v>901</v>
      </c>
      <c r="H552" s="5" t="s">
        <v>576</v>
      </c>
    </row>
    <row r="553" spans="1:8" s="1" customFormat="1" ht="37.5" customHeight="1">
      <c r="A553" s="5"/>
      <c r="B553" s="18" t="s">
        <v>565</v>
      </c>
      <c r="C553" s="19" t="s">
        <v>579</v>
      </c>
      <c r="D553" s="6" t="s">
        <v>902</v>
      </c>
      <c r="E553" s="5" t="s">
        <v>576</v>
      </c>
      <c r="F553" s="5" t="s">
        <v>573</v>
      </c>
      <c r="G553" s="5" t="s">
        <v>666</v>
      </c>
      <c r="H553" s="5" t="s">
        <v>576</v>
      </c>
    </row>
    <row r="554" spans="1:8" s="1" customFormat="1" ht="37.5" customHeight="1">
      <c r="A554" s="5"/>
      <c r="B554" s="18" t="s">
        <v>583</v>
      </c>
      <c r="C554" s="19" t="s">
        <v>589</v>
      </c>
      <c r="D554" s="6" t="s">
        <v>903</v>
      </c>
      <c r="E554" s="5" t="s">
        <v>596</v>
      </c>
      <c r="F554" s="5" t="s">
        <v>573</v>
      </c>
      <c r="G554" s="5" t="s">
        <v>582</v>
      </c>
      <c r="H554" s="5" t="s">
        <v>576</v>
      </c>
    </row>
    <row r="555" spans="1:8" s="1" customFormat="1" ht="49.5" customHeight="1">
      <c r="A555" s="5"/>
      <c r="B555" s="18" t="s">
        <v>583</v>
      </c>
      <c r="C555" s="19" t="s">
        <v>591</v>
      </c>
      <c r="D555" s="6" t="s">
        <v>904</v>
      </c>
      <c r="E555" s="5" t="s">
        <v>596</v>
      </c>
      <c r="F555" s="5" t="s">
        <v>573</v>
      </c>
      <c r="G555" s="5" t="s">
        <v>582</v>
      </c>
      <c r="H555" s="5" t="s">
        <v>576</v>
      </c>
    </row>
    <row r="556" spans="1:8" s="1" customFormat="1" ht="25.5" customHeight="1">
      <c r="A556" s="5"/>
      <c r="B556" s="18" t="s">
        <v>593</v>
      </c>
      <c r="C556" s="19" t="s">
        <v>594</v>
      </c>
      <c r="D556" s="6" t="s">
        <v>699</v>
      </c>
      <c r="E556" s="5" t="s">
        <v>596</v>
      </c>
      <c r="F556" s="5" t="s">
        <v>573</v>
      </c>
      <c r="G556" s="5" t="s">
        <v>582</v>
      </c>
      <c r="H556" s="5" t="s">
        <v>571</v>
      </c>
    </row>
    <row r="557" spans="1:8" s="1" customFormat="1" ht="15.75" customHeight="1">
      <c r="A557" s="3"/>
      <c r="B557" s="3"/>
      <c r="C557" s="3"/>
      <c r="D557" s="3"/>
      <c r="E557" s="3"/>
      <c r="F557" s="3"/>
      <c r="G557" s="3"/>
      <c r="H557" s="3"/>
    </row>
    <row r="558" spans="1:8" s="1" customFormat="1" ht="45" customHeight="1">
      <c r="A558" s="4" t="s">
        <v>634</v>
      </c>
      <c r="B558" s="4"/>
      <c r="C558" s="4"/>
      <c r="D558" s="4"/>
      <c r="E558" s="4"/>
      <c r="F558" s="4"/>
      <c r="G558" s="4"/>
      <c r="H558" s="4"/>
    </row>
    <row r="559" spans="1:8" s="1" customFormat="1" ht="15.75" customHeight="1">
      <c r="A559" s="3"/>
      <c r="B559" s="3"/>
      <c r="C559" s="3"/>
      <c r="D559" s="3"/>
      <c r="E559" s="3"/>
      <c r="F559" s="3"/>
      <c r="G559" s="20" t="s">
        <v>313</v>
      </c>
      <c r="H559" s="20"/>
    </row>
    <row r="560" spans="1:8" s="1" customFormat="1" ht="25.5" customHeight="1">
      <c r="A560" s="5" t="s">
        <v>600</v>
      </c>
      <c r="B560" s="6" t="s">
        <v>905</v>
      </c>
      <c r="C560" s="6"/>
      <c r="D560" s="6"/>
      <c r="E560" s="6"/>
      <c r="F560" s="6"/>
      <c r="G560" s="6"/>
      <c r="H560" s="6"/>
    </row>
    <row r="561" spans="1:8" s="1" customFormat="1" ht="25.5" customHeight="1">
      <c r="A561" s="5" t="s">
        <v>602</v>
      </c>
      <c r="B561" s="5" t="s">
        <v>603</v>
      </c>
      <c r="C561" s="5"/>
      <c r="D561" s="5" t="s">
        <v>604</v>
      </c>
      <c r="E561" s="5"/>
      <c r="F561" s="5" t="s">
        <v>609</v>
      </c>
      <c r="G561" s="5"/>
      <c r="H561" s="5"/>
    </row>
    <row r="562" spans="1:8" s="1" customFormat="1" ht="25.5" customHeight="1">
      <c r="A562" s="5" t="s">
        <v>613</v>
      </c>
      <c r="B562" s="5">
        <v>15</v>
      </c>
      <c r="C562" s="5"/>
      <c r="D562" s="5" t="s">
        <v>614</v>
      </c>
      <c r="E562" s="5"/>
      <c r="F562" s="5" t="s">
        <v>615</v>
      </c>
      <c r="G562" s="5"/>
      <c r="H562" s="5"/>
    </row>
    <row r="563" spans="1:8" s="1" customFormat="1" ht="25.5" customHeight="1">
      <c r="A563" s="5" t="s">
        <v>616</v>
      </c>
      <c r="B563" s="5" t="s">
        <v>617</v>
      </c>
      <c r="C563" s="5"/>
      <c r="D563" s="5" t="s">
        <v>618</v>
      </c>
      <c r="E563" s="5"/>
      <c r="F563" s="5" t="s">
        <v>619</v>
      </c>
      <c r="G563" s="5"/>
      <c r="H563" s="5"/>
    </row>
    <row r="564" spans="1:8" s="1" customFormat="1" ht="64.5" customHeight="1">
      <c r="A564" s="5" t="s">
        <v>620</v>
      </c>
      <c r="B564" s="6" t="s">
        <v>906</v>
      </c>
      <c r="C564" s="6"/>
      <c r="D564" s="6"/>
      <c r="E564" s="6"/>
      <c r="F564" s="6"/>
      <c r="G564" s="6"/>
      <c r="H564" s="6"/>
    </row>
    <row r="565" spans="1:8" s="1" customFormat="1" ht="64.5" customHeight="1">
      <c r="A565" s="5" t="s">
        <v>622</v>
      </c>
      <c r="B565" s="6" t="s">
        <v>907</v>
      </c>
      <c r="C565" s="6"/>
      <c r="D565" s="6"/>
      <c r="E565" s="6"/>
      <c r="F565" s="6"/>
      <c r="G565" s="6"/>
      <c r="H565" s="6"/>
    </row>
    <row r="566" spans="1:8" s="1" customFormat="1" ht="25.5" customHeight="1">
      <c r="A566" s="5" t="s">
        <v>624</v>
      </c>
      <c r="B566" s="5" t="s">
        <v>558</v>
      </c>
      <c r="C566" s="5" t="s">
        <v>559</v>
      </c>
      <c r="D566" s="5" t="s">
        <v>625</v>
      </c>
      <c r="E566" s="5" t="s">
        <v>626</v>
      </c>
      <c r="F566" s="5" t="s">
        <v>627</v>
      </c>
      <c r="G566" s="5" t="s">
        <v>628</v>
      </c>
      <c r="H566" s="5" t="s">
        <v>564</v>
      </c>
    </row>
    <row r="567" spans="1:8" s="1" customFormat="1" ht="25.5" customHeight="1">
      <c r="A567" s="5"/>
      <c r="B567" s="16" t="s">
        <v>565</v>
      </c>
      <c r="C567" s="17" t="s">
        <v>566</v>
      </c>
      <c r="D567" s="6" t="s">
        <v>908</v>
      </c>
      <c r="E567" s="5" t="s">
        <v>569</v>
      </c>
      <c r="F567" s="5" t="s">
        <v>573</v>
      </c>
      <c r="G567" s="5" t="s">
        <v>909</v>
      </c>
      <c r="H567" s="5" t="s">
        <v>576</v>
      </c>
    </row>
    <row r="568" spans="1:8" s="1" customFormat="1" ht="25.5" customHeight="1">
      <c r="A568" s="5"/>
      <c r="B568" s="18" t="s">
        <v>565</v>
      </c>
      <c r="C568" s="19" t="s">
        <v>579</v>
      </c>
      <c r="D568" s="6" t="s">
        <v>910</v>
      </c>
      <c r="E568" s="5" t="s">
        <v>569</v>
      </c>
      <c r="F568" s="5" t="s">
        <v>573</v>
      </c>
      <c r="G568" s="5" t="s">
        <v>909</v>
      </c>
      <c r="H568" s="5" t="s">
        <v>576</v>
      </c>
    </row>
    <row r="569" spans="1:8" s="1" customFormat="1" ht="25.5" customHeight="1">
      <c r="A569" s="5"/>
      <c r="B569" s="18" t="s">
        <v>583</v>
      </c>
      <c r="C569" s="19" t="s">
        <v>589</v>
      </c>
      <c r="D569" s="6" t="s">
        <v>911</v>
      </c>
      <c r="E569" s="5" t="s">
        <v>596</v>
      </c>
      <c r="F569" s="5" t="s">
        <v>573</v>
      </c>
      <c r="G569" s="5" t="s">
        <v>582</v>
      </c>
      <c r="H569" s="5" t="s">
        <v>576</v>
      </c>
    </row>
    <row r="570" spans="1:8" s="1" customFormat="1" ht="25.5" customHeight="1">
      <c r="A570" s="5"/>
      <c r="B570" s="18" t="s">
        <v>583</v>
      </c>
      <c r="C570" s="19" t="s">
        <v>591</v>
      </c>
      <c r="D570" s="6" t="s">
        <v>912</v>
      </c>
      <c r="E570" s="5" t="s">
        <v>569</v>
      </c>
      <c r="F570" s="5" t="s">
        <v>573</v>
      </c>
      <c r="G570" s="5" t="s">
        <v>913</v>
      </c>
      <c r="H570" s="5" t="s">
        <v>576</v>
      </c>
    </row>
    <row r="571" spans="1:8" s="1" customFormat="1" ht="25.5" customHeight="1">
      <c r="A571" s="5"/>
      <c r="B571" s="18" t="s">
        <v>593</v>
      </c>
      <c r="C571" s="19" t="s">
        <v>594</v>
      </c>
      <c r="D571" s="6" t="s">
        <v>699</v>
      </c>
      <c r="E571" s="5" t="s">
        <v>596</v>
      </c>
      <c r="F571" s="5" t="s">
        <v>573</v>
      </c>
      <c r="G571" s="5" t="s">
        <v>582</v>
      </c>
      <c r="H571" s="5" t="s">
        <v>571</v>
      </c>
    </row>
    <row r="572" spans="1:8" s="1" customFormat="1" ht="15.75" customHeight="1">
      <c r="A572" s="3"/>
      <c r="B572" s="3"/>
      <c r="C572" s="3"/>
      <c r="D572" s="3"/>
      <c r="E572" s="3"/>
      <c r="F572" s="3"/>
      <c r="G572" s="3"/>
      <c r="H572" s="3"/>
    </row>
    <row r="573" spans="1:8" s="1" customFormat="1" ht="45" customHeight="1">
      <c r="A573" s="4" t="s">
        <v>634</v>
      </c>
      <c r="B573" s="4"/>
      <c r="C573" s="4"/>
      <c r="D573" s="4"/>
      <c r="E573" s="4"/>
      <c r="F573" s="4"/>
      <c r="G573" s="4"/>
      <c r="H573" s="4"/>
    </row>
    <row r="574" spans="1:8" s="1" customFormat="1" ht="15.75" customHeight="1">
      <c r="A574" s="3"/>
      <c r="B574" s="3"/>
      <c r="C574" s="3"/>
      <c r="D574" s="3"/>
      <c r="E574" s="3"/>
      <c r="F574" s="3"/>
      <c r="G574" s="20" t="s">
        <v>313</v>
      </c>
      <c r="H574" s="20"/>
    </row>
    <row r="575" spans="1:8" s="1" customFormat="1" ht="25.5" customHeight="1">
      <c r="A575" s="5" t="s">
        <v>600</v>
      </c>
      <c r="B575" s="6" t="s">
        <v>914</v>
      </c>
      <c r="C575" s="6"/>
      <c r="D575" s="6"/>
      <c r="E575" s="6"/>
      <c r="F575" s="6"/>
      <c r="G575" s="6"/>
      <c r="H575" s="6"/>
    </row>
    <row r="576" spans="1:8" s="1" customFormat="1" ht="25.5" customHeight="1">
      <c r="A576" s="5" t="s">
        <v>602</v>
      </c>
      <c r="B576" s="5" t="s">
        <v>603</v>
      </c>
      <c r="C576" s="5"/>
      <c r="D576" s="5" t="s">
        <v>604</v>
      </c>
      <c r="E576" s="5"/>
      <c r="F576" s="5" t="s">
        <v>609</v>
      </c>
      <c r="G576" s="5"/>
      <c r="H576" s="5"/>
    </row>
    <row r="577" spans="1:8" s="1" customFormat="1" ht="25.5" customHeight="1">
      <c r="A577" s="5" t="s">
        <v>613</v>
      </c>
      <c r="B577" s="5">
        <v>2</v>
      </c>
      <c r="C577" s="5"/>
      <c r="D577" s="5" t="s">
        <v>614</v>
      </c>
      <c r="E577" s="5"/>
      <c r="F577" s="5" t="s">
        <v>615</v>
      </c>
      <c r="G577" s="5"/>
      <c r="H577" s="5"/>
    </row>
    <row r="578" spans="1:8" s="1" customFormat="1" ht="25.5" customHeight="1">
      <c r="A578" s="5" t="s">
        <v>616</v>
      </c>
      <c r="B578" s="5" t="s">
        <v>617</v>
      </c>
      <c r="C578" s="5"/>
      <c r="D578" s="5" t="s">
        <v>618</v>
      </c>
      <c r="E578" s="5"/>
      <c r="F578" s="5" t="s">
        <v>619</v>
      </c>
      <c r="G578" s="5"/>
      <c r="H578" s="5"/>
    </row>
    <row r="579" spans="1:8" s="1" customFormat="1" ht="64.5" customHeight="1">
      <c r="A579" s="5" t="s">
        <v>620</v>
      </c>
      <c r="B579" s="6" t="s">
        <v>915</v>
      </c>
      <c r="C579" s="6"/>
      <c r="D579" s="6"/>
      <c r="E579" s="6"/>
      <c r="F579" s="6"/>
      <c r="G579" s="6"/>
      <c r="H579" s="6"/>
    </row>
    <row r="580" spans="1:8" s="1" customFormat="1" ht="64.5" customHeight="1">
      <c r="A580" s="5" t="s">
        <v>622</v>
      </c>
      <c r="B580" s="6" t="s">
        <v>916</v>
      </c>
      <c r="C580" s="6"/>
      <c r="D580" s="6"/>
      <c r="E580" s="6"/>
      <c r="F580" s="6"/>
      <c r="G580" s="6"/>
      <c r="H580" s="6"/>
    </row>
    <row r="581" spans="1:8" s="1" customFormat="1" ht="25.5" customHeight="1">
      <c r="A581" s="5" t="s">
        <v>624</v>
      </c>
      <c r="B581" s="5" t="s">
        <v>558</v>
      </c>
      <c r="C581" s="5" t="s">
        <v>559</v>
      </c>
      <c r="D581" s="5" t="s">
        <v>625</v>
      </c>
      <c r="E581" s="5" t="s">
        <v>626</v>
      </c>
      <c r="F581" s="5" t="s">
        <v>627</v>
      </c>
      <c r="G581" s="5" t="s">
        <v>628</v>
      </c>
      <c r="H581" s="5" t="s">
        <v>564</v>
      </c>
    </row>
    <row r="582" spans="1:8" s="1" customFormat="1" ht="25.5" customHeight="1">
      <c r="A582" s="5"/>
      <c r="B582" s="16" t="s">
        <v>565</v>
      </c>
      <c r="C582" s="17" t="s">
        <v>566</v>
      </c>
      <c r="D582" s="6" t="s">
        <v>917</v>
      </c>
      <c r="E582" s="5" t="s">
        <v>684</v>
      </c>
      <c r="F582" s="5" t="s">
        <v>573</v>
      </c>
      <c r="G582" s="5" t="s">
        <v>675</v>
      </c>
      <c r="H582" s="5" t="s">
        <v>576</v>
      </c>
    </row>
    <row r="583" spans="1:8" s="1" customFormat="1" ht="25.5" customHeight="1">
      <c r="A583" s="5"/>
      <c r="B583" s="18" t="s">
        <v>565</v>
      </c>
      <c r="C583" s="19" t="s">
        <v>579</v>
      </c>
      <c r="D583" s="6" t="s">
        <v>918</v>
      </c>
      <c r="E583" s="5" t="s">
        <v>596</v>
      </c>
      <c r="F583" s="5" t="s">
        <v>573</v>
      </c>
      <c r="G583" s="5" t="s">
        <v>582</v>
      </c>
      <c r="H583" s="5" t="s">
        <v>576</v>
      </c>
    </row>
    <row r="584" spans="1:8" s="1" customFormat="1" ht="25.5" customHeight="1">
      <c r="A584" s="5"/>
      <c r="B584" s="18" t="s">
        <v>583</v>
      </c>
      <c r="C584" s="19" t="s">
        <v>589</v>
      </c>
      <c r="D584" s="6" t="s">
        <v>919</v>
      </c>
      <c r="E584" s="5" t="s">
        <v>596</v>
      </c>
      <c r="F584" s="5" t="s">
        <v>573</v>
      </c>
      <c r="G584" s="5" t="s">
        <v>582</v>
      </c>
      <c r="H584" s="5" t="s">
        <v>576</v>
      </c>
    </row>
    <row r="585" spans="1:8" s="1" customFormat="1" ht="25.5" customHeight="1">
      <c r="A585" s="5"/>
      <c r="B585" s="18" t="s">
        <v>583</v>
      </c>
      <c r="C585" s="19" t="s">
        <v>591</v>
      </c>
      <c r="D585" s="6" t="s">
        <v>920</v>
      </c>
      <c r="E585" s="5" t="s">
        <v>569</v>
      </c>
      <c r="F585" s="5" t="s">
        <v>573</v>
      </c>
      <c r="G585" s="5" t="s">
        <v>675</v>
      </c>
      <c r="H585" s="5" t="s">
        <v>576</v>
      </c>
    </row>
    <row r="586" spans="1:8" s="1" customFormat="1" ht="25.5" customHeight="1">
      <c r="A586" s="5"/>
      <c r="B586" s="18" t="s">
        <v>593</v>
      </c>
      <c r="C586" s="19" t="s">
        <v>594</v>
      </c>
      <c r="D586" s="6" t="s">
        <v>699</v>
      </c>
      <c r="E586" s="5" t="s">
        <v>596</v>
      </c>
      <c r="F586" s="5" t="s">
        <v>573</v>
      </c>
      <c r="G586" s="5" t="s">
        <v>582</v>
      </c>
      <c r="H586" s="5" t="s">
        <v>571</v>
      </c>
    </row>
    <row r="587" spans="1:8" s="1" customFormat="1" ht="15.75" customHeight="1">
      <c r="A587" s="3"/>
      <c r="B587" s="3"/>
      <c r="C587" s="3"/>
      <c r="D587" s="3"/>
      <c r="E587" s="3"/>
      <c r="F587" s="3"/>
      <c r="G587" s="3"/>
      <c r="H587" s="3"/>
    </row>
    <row r="588" spans="1:8" s="1" customFormat="1" ht="45" customHeight="1">
      <c r="A588" s="4" t="s">
        <v>634</v>
      </c>
      <c r="B588" s="4"/>
      <c r="C588" s="4"/>
      <c r="D588" s="4"/>
      <c r="E588" s="4"/>
      <c r="F588" s="4"/>
      <c r="G588" s="4"/>
      <c r="H588" s="4"/>
    </row>
    <row r="589" spans="1:8" s="1" customFormat="1" ht="15.75" customHeight="1">
      <c r="A589" s="3"/>
      <c r="B589" s="3"/>
      <c r="C589" s="3"/>
      <c r="D589" s="3"/>
      <c r="E589" s="3"/>
      <c r="F589" s="3"/>
      <c r="G589" s="20" t="s">
        <v>313</v>
      </c>
      <c r="H589" s="20"/>
    </row>
    <row r="590" spans="1:8" s="1" customFormat="1" ht="25.5" customHeight="1">
      <c r="A590" s="5" t="s">
        <v>600</v>
      </c>
      <c r="B590" s="6" t="s">
        <v>921</v>
      </c>
      <c r="C590" s="6"/>
      <c r="D590" s="6"/>
      <c r="E590" s="6"/>
      <c r="F590" s="6"/>
      <c r="G590" s="6"/>
      <c r="H590" s="6"/>
    </row>
    <row r="591" spans="1:8" s="1" customFormat="1" ht="25.5" customHeight="1">
      <c r="A591" s="5" t="s">
        <v>602</v>
      </c>
      <c r="B591" s="5" t="s">
        <v>603</v>
      </c>
      <c r="C591" s="5"/>
      <c r="D591" s="5" t="s">
        <v>604</v>
      </c>
      <c r="E591" s="5"/>
      <c r="F591" s="5" t="s">
        <v>609</v>
      </c>
      <c r="G591" s="5"/>
      <c r="H591" s="5"/>
    </row>
    <row r="592" spans="1:8" s="1" customFormat="1" ht="25.5" customHeight="1">
      <c r="A592" s="5" t="s">
        <v>613</v>
      </c>
      <c r="B592" s="5">
        <v>5</v>
      </c>
      <c r="C592" s="5"/>
      <c r="D592" s="5" t="s">
        <v>614</v>
      </c>
      <c r="E592" s="5"/>
      <c r="F592" s="5" t="s">
        <v>615</v>
      </c>
      <c r="G592" s="5"/>
      <c r="H592" s="5"/>
    </row>
    <row r="593" spans="1:8" s="1" customFormat="1" ht="25.5" customHeight="1">
      <c r="A593" s="5" t="s">
        <v>616</v>
      </c>
      <c r="B593" s="5" t="s">
        <v>617</v>
      </c>
      <c r="C593" s="5"/>
      <c r="D593" s="5" t="s">
        <v>618</v>
      </c>
      <c r="E593" s="5"/>
      <c r="F593" s="5" t="s">
        <v>619</v>
      </c>
      <c r="G593" s="5"/>
      <c r="H593" s="5"/>
    </row>
    <row r="594" spans="1:8" s="1" customFormat="1" ht="64.5" customHeight="1">
      <c r="A594" s="5" t="s">
        <v>620</v>
      </c>
      <c r="B594" s="6" t="s">
        <v>922</v>
      </c>
      <c r="C594" s="6"/>
      <c r="D594" s="6"/>
      <c r="E594" s="6"/>
      <c r="F594" s="6"/>
      <c r="G594" s="6"/>
      <c r="H594" s="6"/>
    </row>
    <row r="595" spans="1:8" s="1" customFormat="1" ht="64.5" customHeight="1">
      <c r="A595" s="5" t="s">
        <v>622</v>
      </c>
      <c r="B595" s="6" t="s">
        <v>923</v>
      </c>
      <c r="C595" s="6"/>
      <c r="D595" s="6"/>
      <c r="E595" s="6"/>
      <c r="F595" s="6"/>
      <c r="G595" s="6"/>
      <c r="H595" s="6"/>
    </row>
    <row r="596" spans="1:8" s="1" customFormat="1" ht="25.5" customHeight="1">
      <c r="A596" s="5" t="s">
        <v>624</v>
      </c>
      <c r="B596" s="5" t="s">
        <v>558</v>
      </c>
      <c r="C596" s="5" t="s">
        <v>559</v>
      </c>
      <c r="D596" s="5" t="s">
        <v>625</v>
      </c>
      <c r="E596" s="5" t="s">
        <v>626</v>
      </c>
      <c r="F596" s="5" t="s">
        <v>627</v>
      </c>
      <c r="G596" s="5" t="s">
        <v>628</v>
      </c>
      <c r="H596" s="5" t="s">
        <v>564</v>
      </c>
    </row>
    <row r="597" spans="1:8" s="1" customFormat="1" ht="25.5" customHeight="1">
      <c r="A597" s="5"/>
      <c r="B597" s="16" t="s">
        <v>565</v>
      </c>
      <c r="C597" s="17" t="s">
        <v>566</v>
      </c>
      <c r="D597" s="6" t="s">
        <v>924</v>
      </c>
      <c r="E597" s="5" t="s">
        <v>596</v>
      </c>
      <c r="F597" s="5" t="s">
        <v>573</v>
      </c>
      <c r="G597" s="5" t="s">
        <v>582</v>
      </c>
      <c r="H597" s="5" t="s">
        <v>576</v>
      </c>
    </row>
    <row r="598" spans="1:8" s="1" customFormat="1" ht="25.5" customHeight="1">
      <c r="A598" s="5"/>
      <c r="B598" s="18" t="s">
        <v>565</v>
      </c>
      <c r="C598" s="19" t="s">
        <v>579</v>
      </c>
      <c r="D598" s="6" t="s">
        <v>925</v>
      </c>
      <c r="E598" s="5" t="s">
        <v>596</v>
      </c>
      <c r="F598" s="5" t="s">
        <v>573</v>
      </c>
      <c r="G598" s="5" t="s">
        <v>582</v>
      </c>
      <c r="H598" s="5" t="s">
        <v>576</v>
      </c>
    </row>
    <row r="599" spans="1:8" s="1" customFormat="1" ht="25.5" customHeight="1">
      <c r="A599" s="5"/>
      <c r="B599" s="18" t="s">
        <v>583</v>
      </c>
      <c r="C599" s="19" t="s">
        <v>589</v>
      </c>
      <c r="D599" s="6" t="s">
        <v>923</v>
      </c>
      <c r="E599" s="5" t="s">
        <v>569</v>
      </c>
      <c r="F599" s="5" t="s">
        <v>573</v>
      </c>
      <c r="G599" s="5" t="s">
        <v>909</v>
      </c>
      <c r="H599" s="5" t="s">
        <v>576</v>
      </c>
    </row>
    <row r="600" spans="1:8" s="1" customFormat="1" ht="25.5" customHeight="1">
      <c r="A600" s="5"/>
      <c r="B600" s="18" t="s">
        <v>583</v>
      </c>
      <c r="C600" s="19" t="s">
        <v>591</v>
      </c>
      <c r="D600" s="6" t="s">
        <v>926</v>
      </c>
      <c r="E600" s="5" t="s">
        <v>596</v>
      </c>
      <c r="F600" s="5" t="s">
        <v>573</v>
      </c>
      <c r="G600" s="5" t="s">
        <v>582</v>
      </c>
      <c r="H600" s="5" t="s">
        <v>576</v>
      </c>
    </row>
    <row r="601" spans="1:8" s="1" customFormat="1" ht="25.5" customHeight="1">
      <c r="A601" s="5"/>
      <c r="B601" s="18" t="s">
        <v>593</v>
      </c>
      <c r="C601" s="19" t="s">
        <v>594</v>
      </c>
      <c r="D601" s="6" t="s">
        <v>699</v>
      </c>
      <c r="E601" s="5" t="s">
        <v>596</v>
      </c>
      <c r="F601" s="5" t="s">
        <v>573</v>
      </c>
      <c r="G601" s="5" t="s">
        <v>582</v>
      </c>
      <c r="H601" s="5" t="s">
        <v>571</v>
      </c>
    </row>
    <row r="602" spans="1:8" s="1" customFormat="1" ht="15.75" customHeight="1">
      <c r="A602" s="3"/>
      <c r="B602" s="3"/>
      <c r="C602" s="3"/>
      <c r="D602" s="3"/>
      <c r="E602" s="3"/>
      <c r="F602" s="3"/>
      <c r="G602" s="3"/>
      <c r="H602" s="3"/>
    </row>
    <row r="603" spans="1:8" s="1" customFormat="1" ht="45" customHeight="1">
      <c r="A603" s="4" t="s">
        <v>634</v>
      </c>
      <c r="B603" s="4"/>
      <c r="C603" s="4"/>
      <c r="D603" s="4"/>
      <c r="E603" s="4"/>
      <c r="F603" s="4"/>
      <c r="G603" s="4"/>
      <c r="H603" s="4"/>
    </row>
    <row r="604" spans="1:8" s="1" customFormat="1" ht="15.75" customHeight="1">
      <c r="A604" s="3"/>
      <c r="B604" s="3"/>
      <c r="C604" s="3"/>
      <c r="D604" s="3"/>
      <c r="E604" s="3"/>
      <c r="F604" s="3"/>
      <c r="G604" s="20" t="s">
        <v>313</v>
      </c>
      <c r="H604" s="20"/>
    </row>
    <row r="605" spans="1:8" s="1" customFormat="1" ht="25.5" customHeight="1">
      <c r="A605" s="5" t="s">
        <v>600</v>
      </c>
      <c r="B605" s="6" t="s">
        <v>927</v>
      </c>
      <c r="C605" s="6"/>
      <c r="D605" s="6"/>
      <c r="E605" s="6"/>
      <c r="F605" s="6"/>
      <c r="G605" s="6"/>
      <c r="H605" s="6"/>
    </row>
    <row r="606" spans="1:8" s="1" customFormat="1" ht="25.5" customHeight="1">
      <c r="A606" s="5" t="s">
        <v>602</v>
      </c>
      <c r="B606" s="5" t="s">
        <v>603</v>
      </c>
      <c r="C606" s="5"/>
      <c r="D606" s="5" t="s">
        <v>604</v>
      </c>
      <c r="E606" s="5"/>
      <c r="F606" s="5" t="s">
        <v>609</v>
      </c>
      <c r="G606" s="5"/>
      <c r="H606" s="5"/>
    </row>
    <row r="607" spans="1:8" s="1" customFormat="1" ht="25.5" customHeight="1">
      <c r="A607" s="5" t="s">
        <v>613</v>
      </c>
      <c r="B607" s="5">
        <v>3</v>
      </c>
      <c r="C607" s="5"/>
      <c r="D607" s="5" t="s">
        <v>614</v>
      </c>
      <c r="E607" s="5"/>
      <c r="F607" s="5" t="s">
        <v>615</v>
      </c>
      <c r="G607" s="5"/>
      <c r="H607" s="5"/>
    </row>
    <row r="608" spans="1:8" s="1" customFormat="1" ht="25.5" customHeight="1">
      <c r="A608" s="5" t="s">
        <v>616</v>
      </c>
      <c r="B608" s="5" t="s">
        <v>617</v>
      </c>
      <c r="C608" s="5"/>
      <c r="D608" s="5" t="s">
        <v>618</v>
      </c>
      <c r="E608" s="5"/>
      <c r="F608" s="5" t="s">
        <v>619</v>
      </c>
      <c r="G608" s="5"/>
      <c r="H608" s="5"/>
    </row>
    <row r="609" spans="1:8" s="1" customFormat="1" ht="64.5" customHeight="1">
      <c r="A609" s="5" t="s">
        <v>620</v>
      </c>
      <c r="B609" s="6" t="s">
        <v>928</v>
      </c>
      <c r="C609" s="6"/>
      <c r="D609" s="6"/>
      <c r="E609" s="6"/>
      <c r="F609" s="6"/>
      <c r="G609" s="6"/>
      <c r="H609" s="6"/>
    </row>
    <row r="610" spans="1:8" s="1" customFormat="1" ht="64.5" customHeight="1">
      <c r="A610" s="5" t="s">
        <v>622</v>
      </c>
      <c r="B610" s="6" t="s">
        <v>929</v>
      </c>
      <c r="C610" s="6"/>
      <c r="D610" s="6"/>
      <c r="E610" s="6"/>
      <c r="F610" s="6"/>
      <c r="G610" s="6"/>
      <c r="H610" s="6"/>
    </row>
    <row r="611" spans="1:8" s="1" customFormat="1" ht="25.5" customHeight="1">
      <c r="A611" s="5" t="s">
        <v>624</v>
      </c>
      <c r="B611" s="5" t="s">
        <v>558</v>
      </c>
      <c r="C611" s="5" t="s">
        <v>559</v>
      </c>
      <c r="D611" s="5" t="s">
        <v>625</v>
      </c>
      <c r="E611" s="5" t="s">
        <v>626</v>
      </c>
      <c r="F611" s="5" t="s">
        <v>627</v>
      </c>
      <c r="G611" s="5" t="s">
        <v>628</v>
      </c>
      <c r="H611" s="5" t="s">
        <v>564</v>
      </c>
    </row>
    <row r="612" spans="1:8" s="1" customFormat="1" ht="25.5" customHeight="1">
      <c r="A612" s="5"/>
      <c r="B612" s="16" t="s">
        <v>565</v>
      </c>
      <c r="C612" s="17" t="s">
        <v>566</v>
      </c>
      <c r="D612" s="6" t="s">
        <v>930</v>
      </c>
      <c r="E612" s="5" t="s">
        <v>684</v>
      </c>
      <c r="F612" s="5" t="s">
        <v>573</v>
      </c>
      <c r="G612" s="5" t="s">
        <v>675</v>
      </c>
      <c r="H612" s="5" t="s">
        <v>576</v>
      </c>
    </row>
    <row r="613" spans="1:8" s="1" customFormat="1" ht="25.5" customHeight="1">
      <c r="A613" s="5"/>
      <c r="B613" s="18" t="s">
        <v>565</v>
      </c>
      <c r="C613" s="19" t="s">
        <v>686</v>
      </c>
      <c r="D613" s="6" t="s">
        <v>931</v>
      </c>
      <c r="E613" s="5" t="s">
        <v>596</v>
      </c>
      <c r="F613" s="5" t="s">
        <v>573</v>
      </c>
      <c r="G613" s="5" t="s">
        <v>582</v>
      </c>
      <c r="H613" s="5" t="s">
        <v>576</v>
      </c>
    </row>
    <row r="614" spans="1:8" s="1" customFormat="1" ht="25.5" customHeight="1">
      <c r="A614" s="5"/>
      <c r="B614" s="18" t="s">
        <v>583</v>
      </c>
      <c r="C614" s="19" t="s">
        <v>589</v>
      </c>
      <c r="D614" s="6" t="s">
        <v>919</v>
      </c>
      <c r="E614" s="5" t="s">
        <v>596</v>
      </c>
      <c r="F614" s="5" t="s">
        <v>573</v>
      </c>
      <c r="G614" s="5" t="s">
        <v>582</v>
      </c>
      <c r="H614" s="5" t="s">
        <v>576</v>
      </c>
    </row>
    <row r="615" spans="1:8" s="1" customFormat="1" ht="25.5" customHeight="1">
      <c r="A615" s="5"/>
      <c r="B615" s="18" t="s">
        <v>583</v>
      </c>
      <c r="C615" s="19" t="s">
        <v>591</v>
      </c>
      <c r="D615" s="6" t="s">
        <v>920</v>
      </c>
      <c r="E615" s="5" t="s">
        <v>569</v>
      </c>
      <c r="F615" s="5" t="s">
        <v>573</v>
      </c>
      <c r="G615" s="5" t="s">
        <v>675</v>
      </c>
      <c r="H615" s="5" t="s">
        <v>576</v>
      </c>
    </row>
    <row r="616" spans="1:8" s="1" customFormat="1" ht="25.5" customHeight="1">
      <c r="A616" s="5"/>
      <c r="B616" s="18" t="s">
        <v>593</v>
      </c>
      <c r="C616" s="19" t="s">
        <v>594</v>
      </c>
      <c r="D616" s="6" t="s">
        <v>699</v>
      </c>
      <c r="E616" s="5" t="s">
        <v>596</v>
      </c>
      <c r="F616" s="5" t="s">
        <v>573</v>
      </c>
      <c r="G616" s="5" t="s">
        <v>582</v>
      </c>
      <c r="H616" s="5" t="s">
        <v>571</v>
      </c>
    </row>
    <row r="617" spans="1:8" s="1" customFormat="1" ht="15.75" customHeight="1">
      <c r="A617" s="3"/>
      <c r="B617" s="3"/>
      <c r="C617" s="3"/>
      <c r="D617" s="3"/>
      <c r="E617" s="3"/>
      <c r="F617" s="3"/>
      <c r="G617" s="3"/>
      <c r="H617" s="3"/>
    </row>
    <row r="618" spans="1:8" s="1" customFormat="1" ht="45" customHeight="1">
      <c r="A618" s="4" t="s">
        <v>634</v>
      </c>
      <c r="B618" s="4"/>
      <c r="C618" s="4"/>
      <c r="D618" s="4"/>
      <c r="E618" s="4"/>
      <c r="F618" s="4"/>
      <c r="G618" s="4"/>
      <c r="H618" s="4"/>
    </row>
    <row r="619" spans="1:8" s="1" customFormat="1" ht="15.75" customHeight="1">
      <c r="A619" s="3"/>
      <c r="B619" s="3"/>
      <c r="C619" s="3"/>
      <c r="D619" s="3"/>
      <c r="E619" s="3"/>
      <c r="F619" s="3"/>
      <c r="G619" s="20" t="s">
        <v>313</v>
      </c>
      <c r="H619" s="20"/>
    </row>
    <row r="620" spans="1:8" s="1" customFormat="1" ht="25.5" customHeight="1">
      <c r="A620" s="5" t="s">
        <v>600</v>
      </c>
      <c r="B620" s="6" t="s">
        <v>932</v>
      </c>
      <c r="C620" s="6"/>
      <c r="D620" s="6"/>
      <c r="E620" s="6"/>
      <c r="F620" s="6"/>
      <c r="G620" s="6"/>
      <c r="H620" s="6"/>
    </row>
    <row r="621" spans="1:8" s="1" customFormat="1" ht="25.5" customHeight="1">
      <c r="A621" s="5" t="s">
        <v>602</v>
      </c>
      <c r="B621" s="5" t="s">
        <v>603</v>
      </c>
      <c r="C621" s="5"/>
      <c r="D621" s="5" t="s">
        <v>604</v>
      </c>
      <c r="E621" s="5"/>
      <c r="F621" s="5" t="s">
        <v>609</v>
      </c>
      <c r="G621" s="5"/>
      <c r="H621" s="5"/>
    </row>
    <row r="622" spans="1:8" s="1" customFormat="1" ht="25.5" customHeight="1">
      <c r="A622" s="5" t="s">
        <v>613</v>
      </c>
      <c r="B622" s="5">
        <v>116</v>
      </c>
      <c r="C622" s="5"/>
      <c r="D622" s="5" t="s">
        <v>614</v>
      </c>
      <c r="E622" s="5"/>
      <c r="F622" s="5" t="s">
        <v>615</v>
      </c>
      <c r="G622" s="5"/>
      <c r="H622" s="5"/>
    </row>
    <row r="623" spans="1:8" s="1" customFormat="1" ht="25.5" customHeight="1">
      <c r="A623" s="5" t="s">
        <v>616</v>
      </c>
      <c r="B623" s="5" t="s">
        <v>617</v>
      </c>
      <c r="C623" s="5"/>
      <c r="D623" s="5" t="s">
        <v>618</v>
      </c>
      <c r="E623" s="5"/>
      <c r="F623" s="5" t="s">
        <v>619</v>
      </c>
      <c r="G623" s="5"/>
      <c r="H623" s="5"/>
    </row>
    <row r="624" spans="1:8" s="1" customFormat="1" ht="64.5" customHeight="1">
      <c r="A624" s="5" t="s">
        <v>620</v>
      </c>
      <c r="B624" s="6" t="s">
        <v>933</v>
      </c>
      <c r="C624" s="6"/>
      <c r="D624" s="6"/>
      <c r="E624" s="6"/>
      <c r="F624" s="6"/>
      <c r="G624" s="6"/>
      <c r="H624" s="6"/>
    </row>
    <row r="625" spans="1:8" s="1" customFormat="1" ht="64.5" customHeight="1">
      <c r="A625" s="5" t="s">
        <v>622</v>
      </c>
      <c r="B625" s="6" t="s">
        <v>898</v>
      </c>
      <c r="C625" s="6"/>
      <c r="D625" s="6"/>
      <c r="E625" s="6"/>
      <c r="F625" s="6"/>
      <c r="G625" s="6"/>
      <c r="H625" s="6"/>
    </row>
    <row r="626" spans="1:8" s="1" customFormat="1" ht="25.5" customHeight="1">
      <c r="A626" s="5" t="s">
        <v>624</v>
      </c>
      <c r="B626" s="5" t="s">
        <v>558</v>
      </c>
      <c r="C626" s="5" t="s">
        <v>559</v>
      </c>
      <c r="D626" s="5" t="s">
        <v>625</v>
      </c>
      <c r="E626" s="5" t="s">
        <v>626</v>
      </c>
      <c r="F626" s="5" t="s">
        <v>627</v>
      </c>
      <c r="G626" s="5" t="s">
        <v>628</v>
      </c>
      <c r="H626" s="5" t="s">
        <v>564</v>
      </c>
    </row>
    <row r="627" spans="1:8" s="1" customFormat="1" ht="25.5" customHeight="1">
      <c r="A627" s="5"/>
      <c r="B627" s="16" t="s">
        <v>565</v>
      </c>
      <c r="C627" s="17" t="s">
        <v>566</v>
      </c>
      <c r="D627" s="6" t="s">
        <v>899</v>
      </c>
      <c r="E627" s="5" t="s">
        <v>900</v>
      </c>
      <c r="F627" s="5" t="s">
        <v>573</v>
      </c>
      <c r="G627" s="5" t="s">
        <v>901</v>
      </c>
      <c r="H627" s="5" t="s">
        <v>576</v>
      </c>
    </row>
    <row r="628" spans="1:8" s="1" customFormat="1" ht="37.5" customHeight="1">
      <c r="A628" s="5"/>
      <c r="B628" s="18" t="s">
        <v>565</v>
      </c>
      <c r="C628" s="19" t="s">
        <v>579</v>
      </c>
      <c r="D628" s="6" t="s">
        <v>902</v>
      </c>
      <c r="E628" s="5" t="s">
        <v>576</v>
      </c>
      <c r="F628" s="5" t="s">
        <v>573</v>
      </c>
      <c r="G628" s="5" t="s">
        <v>666</v>
      </c>
      <c r="H628" s="5" t="s">
        <v>576</v>
      </c>
    </row>
    <row r="629" spans="1:8" s="1" customFormat="1" ht="49.5" customHeight="1">
      <c r="A629" s="5"/>
      <c r="B629" s="18" t="s">
        <v>583</v>
      </c>
      <c r="C629" s="19" t="s">
        <v>589</v>
      </c>
      <c r="D629" s="6" t="s">
        <v>904</v>
      </c>
      <c r="E629" s="5" t="s">
        <v>596</v>
      </c>
      <c r="F629" s="5" t="s">
        <v>573</v>
      </c>
      <c r="G629" s="5" t="s">
        <v>582</v>
      </c>
      <c r="H629" s="5" t="s">
        <v>576</v>
      </c>
    </row>
    <row r="630" spans="1:8" s="1" customFormat="1" ht="37.5" customHeight="1">
      <c r="A630" s="5"/>
      <c r="B630" s="18" t="s">
        <v>583</v>
      </c>
      <c r="C630" s="19" t="s">
        <v>591</v>
      </c>
      <c r="D630" s="6" t="s">
        <v>903</v>
      </c>
      <c r="E630" s="5" t="s">
        <v>596</v>
      </c>
      <c r="F630" s="5" t="s">
        <v>573</v>
      </c>
      <c r="G630" s="5" t="s">
        <v>582</v>
      </c>
      <c r="H630" s="5" t="s">
        <v>576</v>
      </c>
    </row>
    <row r="631" spans="1:8" s="1" customFormat="1" ht="25.5" customHeight="1">
      <c r="A631" s="5"/>
      <c r="B631" s="18" t="s">
        <v>593</v>
      </c>
      <c r="C631" s="19" t="s">
        <v>594</v>
      </c>
      <c r="D631" s="6" t="s">
        <v>699</v>
      </c>
      <c r="E631" s="5" t="s">
        <v>596</v>
      </c>
      <c r="F631" s="5" t="s">
        <v>573</v>
      </c>
      <c r="G631" s="5" t="s">
        <v>582</v>
      </c>
      <c r="H631" s="5" t="s">
        <v>571</v>
      </c>
    </row>
    <row r="632" spans="1:8" s="1" customFormat="1" ht="15.75" customHeight="1">
      <c r="A632" s="3"/>
      <c r="B632" s="3"/>
      <c r="C632" s="3"/>
      <c r="D632" s="3"/>
      <c r="E632" s="3"/>
      <c r="F632" s="3"/>
      <c r="G632" s="3"/>
      <c r="H632" s="3"/>
    </row>
    <row r="633" spans="1:8" s="1" customFormat="1" ht="45" customHeight="1">
      <c r="A633" s="4" t="s">
        <v>634</v>
      </c>
      <c r="B633" s="4"/>
      <c r="C633" s="4"/>
      <c r="D633" s="4"/>
      <c r="E633" s="4"/>
      <c r="F633" s="4"/>
      <c r="G633" s="4"/>
      <c r="H633" s="4"/>
    </row>
    <row r="634" spans="1:8" s="1" customFormat="1" ht="15.75" customHeight="1">
      <c r="A634" s="3"/>
      <c r="B634" s="3"/>
      <c r="C634" s="3"/>
      <c r="D634" s="3"/>
      <c r="E634" s="3"/>
      <c r="F634" s="3"/>
      <c r="G634" s="20" t="s">
        <v>313</v>
      </c>
      <c r="H634" s="20"/>
    </row>
    <row r="635" spans="1:8" s="1" customFormat="1" ht="25.5" customHeight="1">
      <c r="A635" s="5" t="s">
        <v>600</v>
      </c>
      <c r="B635" s="6" t="s">
        <v>934</v>
      </c>
      <c r="C635" s="6"/>
      <c r="D635" s="6"/>
      <c r="E635" s="6"/>
      <c r="F635" s="6"/>
      <c r="G635" s="6"/>
      <c r="H635" s="6"/>
    </row>
    <row r="636" spans="1:8" s="1" customFormat="1" ht="25.5" customHeight="1">
      <c r="A636" s="5" t="s">
        <v>602</v>
      </c>
      <c r="B636" s="5" t="s">
        <v>603</v>
      </c>
      <c r="C636" s="5"/>
      <c r="D636" s="5" t="s">
        <v>604</v>
      </c>
      <c r="E636" s="5"/>
      <c r="F636" s="5" t="s">
        <v>609</v>
      </c>
      <c r="G636" s="5"/>
      <c r="H636" s="5"/>
    </row>
    <row r="637" spans="1:8" s="1" customFormat="1" ht="25.5" customHeight="1">
      <c r="A637" s="5" t="s">
        <v>613</v>
      </c>
      <c r="B637" s="5">
        <v>116</v>
      </c>
      <c r="C637" s="5"/>
      <c r="D637" s="5" t="s">
        <v>614</v>
      </c>
      <c r="E637" s="5"/>
      <c r="F637" s="5" t="s">
        <v>615</v>
      </c>
      <c r="G637" s="5"/>
      <c r="H637" s="5"/>
    </row>
    <row r="638" spans="1:8" s="1" customFormat="1" ht="25.5" customHeight="1">
      <c r="A638" s="5" t="s">
        <v>616</v>
      </c>
      <c r="B638" s="5" t="s">
        <v>617</v>
      </c>
      <c r="C638" s="5"/>
      <c r="D638" s="5" t="s">
        <v>618</v>
      </c>
      <c r="E638" s="5"/>
      <c r="F638" s="5" t="s">
        <v>619</v>
      </c>
      <c r="G638" s="5"/>
      <c r="H638" s="5"/>
    </row>
    <row r="639" spans="1:8" s="1" customFormat="1" ht="64.5" customHeight="1">
      <c r="A639" s="5" t="s">
        <v>620</v>
      </c>
      <c r="B639" s="6" t="s">
        <v>935</v>
      </c>
      <c r="C639" s="6"/>
      <c r="D639" s="6"/>
      <c r="E639" s="6"/>
      <c r="F639" s="6"/>
      <c r="G639" s="6"/>
      <c r="H639" s="6"/>
    </row>
    <row r="640" spans="1:8" s="1" customFormat="1" ht="64.5" customHeight="1">
      <c r="A640" s="5" t="s">
        <v>622</v>
      </c>
      <c r="B640" s="6" t="s">
        <v>936</v>
      </c>
      <c r="C640" s="6"/>
      <c r="D640" s="6"/>
      <c r="E640" s="6"/>
      <c r="F640" s="6"/>
      <c r="G640" s="6"/>
      <c r="H640" s="6"/>
    </row>
    <row r="641" spans="1:8" s="1" customFormat="1" ht="25.5" customHeight="1">
      <c r="A641" s="5" t="s">
        <v>624</v>
      </c>
      <c r="B641" s="5" t="s">
        <v>558</v>
      </c>
      <c r="C641" s="5" t="s">
        <v>559</v>
      </c>
      <c r="D641" s="5" t="s">
        <v>625</v>
      </c>
      <c r="E641" s="5" t="s">
        <v>626</v>
      </c>
      <c r="F641" s="5" t="s">
        <v>627</v>
      </c>
      <c r="G641" s="5" t="s">
        <v>628</v>
      </c>
      <c r="H641" s="5" t="s">
        <v>564</v>
      </c>
    </row>
    <row r="642" spans="1:8" s="1" customFormat="1" ht="25.5" customHeight="1">
      <c r="A642" s="5"/>
      <c r="B642" s="16" t="s">
        <v>565</v>
      </c>
      <c r="C642" s="17" t="s">
        <v>566</v>
      </c>
      <c r="D642" s="6" t="s">
        <v>937</v>
      </c>
      <c r="E642" s="5" t="s">
        <v>571</v>
      </c>
      <c r="F642" s="5" t="s">
        <v>573</v>
      </c>
      <c r="G642" s="5" t="s">
        <v>938</v>
      </c>
      <c r="H642" s="5" t="s">
        <v>576</v>
      </c>
    </row>
    <row r="643" spans="1:8" s="1" customFormat="1" ht="25.5" customHeight="1">
      <c r="A643" s="5"/>
      <c r="B643" s="18" t="s">
        <v>565</v>
      </c>
      <c r="C643" s="19" t="s">
        <v>579</v>
      </c>
      <c r="D643" s="6" t="s">
        <v>939</v>
      </c>
      <c r="E643" s="5" t="s">
        <v>588</v>
      </c>
      <c r="F643" s="5" t="s">
        <v>573</v>
      </c>
      <c r="G643" s="5" t="s">
        <v>582</v>
      </c>
      <c r="H643" s="5" t="s">
        <v>576</v>
      </c>
    </row>
    <row r="644" spans="1:8" s="1" customFormat="1" ht="25.5" customHeight="1">
      <c r="A644" s="5"/>
      <c r="B644" s="18" t="s">
        <v>583</v>
      </c>
      <c r="C644" s="19" t="s">
        <v>589</v>
      </c>
      <c r="D644" s="6" t="s">
        <v>940</v>
      </c>
      <c r="E644" s="5" t="s">
        <v>900</v>
      </c>
      <c r="F644" s="5" t="s">
        <v>573</v>
      </c>
      <c r="G644" s="5" t="s">
        <v>901</v>
      </c>
      <c r="H644" s="5" t="s">
        <v>576</v>
      </c>
    </row>
    <row r="645" spans="1:8" s="1" customFormat="1" ht="49.5" customHeight="1">
      <c r="A645" s="5"/>
      <c r="B645" s="18" t="s">
        <v>583</v>
      </c>
      <c r="C645" s="19" t="s">
        <v>591</v>
      </c>
      <c r="D645" s="6" t="s">
        <v>941</v>
      </c>
      <c r="E645" s="5" t="s">
        <v>596</v>
      </c>
      <c r="F645" s="5" t="s">
        <v>573</v>
      </c>
      <c r="G645" s="5" t="s">
        <v>582</v>
      </c>
      <c r="H645" s="5" t="s">
        <v>576</v>
      </c>
    </row>
    <row r="646" spans="1:8" s="1" customFormat="1" ht="25.5" customHeight="1">
      <c r="A646" s="5"/>
      <c r="B646" s="18" t="s">
        <v>593</v>
      </c>
      <c r="C646" s="19" t="s">
        <v>594</v>
      </c>
      <c r="D646" s="6" t="s">
        <v>699</v>
      </c>
      <c r="E646" s="5" t="s">
        <v>596</v>
      </c>
      <c r="F646" s="5" t="s">
        <v>573</v>
      </c>
      <c r="G646" s="5" t="s">
        <v>582</v>
      </c>
      <c r="H646" s="5" t="s">
        <v>571</v>
      </c>
    </row>
    <row r="647" spans="1:8" s="1" customFormat="1" ht="15.75" customHeight="1">
      <c r="A647" s="3"/>
      <c r="B647" s="3"/>
      <c r="C647" s="3"/>
      <c r="D647" s="3"/>
      <c r="E647" s="3"/>
      <c r="F647" s="3"/>
      <c r="G647" s="3"/>
      <c r="H647" s="3"/>
    </row>
    <row r="648" spans="1:8" s="1" customFormat="1" ht="45" customHeight="1">
      <c r="A648" s="4" t="s">
        <v>634</v>
      </c>
      <c r="B648" s="4"/>
      <c r="C648" s="4"/>
      <c r="D648" s="4"/>
      <c r="E648" s="4"/>
      <c r="F648" s="4"/>
      <c r="G648" s="4"/>
      <c r="H648" s="4"/>
    </row>
    <row r="649" spans="1:8" s="1" customFormat="1" ht="15.75" customHeight="1">
      <c r="A649" s="3"/>
      <c r="B649" s="3"/>
      <c r="C649" s="3"/>
      <c r="D649" s="3"/>
      <c r="E649" s="3"/>
      <c r="F649" s="3"/>
      <c r="G649" s="20" t="s">
        <v>313</v>
      </c>
      <c r="H649" s="20"/>
    </row>
    <row r="650" spans="1:8" s="1" customFormat="1" ht="25.5" customHeight="1">
      <c r="A650" s="5" t="s">
        <v>600</v>
      </c>
      <c r="B650" s="6" t="s">
        <v>942</v>
      </c>
      <c r="C650" s="6"/>
      <c r="D650" s="6"/>
      <c r="E650" s="6"/>
      <c r="F650" s="6"/>
      <c r="G650" s="6"/>
      <c r="H650" s="6"/>
    </row>
    <row r="651" spans="1:8" s="1" customFormat="1" ht="25.5" customHeight="1">
      <c r="A651" s="5" t="s">
        <v>602</v>
      </c>
      <c r="B651" s="5" t="s">
        <v>603</v>
      </c>
      <c r="C651" s="5"/>
      <c r="D651" s="5" t="s">
        <v>604</v>
      </c>
      <c r="E651" s="5"/>
      <c r="F651" s="5" t="s">
        <v>609</v>
      </c>
      <c r="G651" s="5"/>
      <c r="H651" s="5"/>
    </row>
    <row r="652" spans="1:8" s="1" customFormat="1" ht="25.5" customHeight="1">
      <c r="A652" s="5" t="s">
        <v>613</v>
      </c>
      <c r="B652" s="5">
        <v>100</v>
      </c>
      <c r="C652" s="5"/>
      <c r="D652" s="5" t="s">
        <v>614</v>
      </c>
      <c r="E652" s="5"/>
      <c r="F652" s="5" t="s">
        <v>615</v>
      </c>
      <c r="G652" s="5"/>
      <c r="H652" s="5"/>
    </row>
    <row r="653" spans="1:8" s="1" customFormat="1" ht="25.5" customHeight="1">
      <c r="A653" s="5" t="s">
        <v>616</v>
      </c>
      <c r="B653" s="5" t="s">
        <v>617</v>
      </c>
      <c r="C653" s="5"/>
      <c r="D653" s="5" t="s">
        <v>618</v>
      </c>
      <c r="E653" s="5"/>
      <c r="F653" s="5" t="s">
        <v>619</v>
      </c>
      <c r="G653" s="5"/>
      <c r="H653" s="5"/>
    </row>
    <row r="654" spans="1:8" s="1" customFormat="1" ht="64.5" customHeight="1">
      <c r="A654" s="5" t="s">
        <v>620</v>
      </c>
      <c r="B654" s="6" t="s">
        <v>943</v>
      </c>
      <c r="C654" s="6"/>
      <c r="D654" s="6"/>
      <c r="E654" s="6"/>
      <c r="F654" s="6"/>
      <c r="G654" s="6"/>
      <c r="H654" s="6"/>
    </row>
    <row r="655" spans="1:8" s="1" customFormat="1" ht="64.5" customHeight="1">
      <c r="A655" s="5" t="s">
        <v>622</v>
      </c>
      <c r="B655" s="6" t="s">
        <v>944</v>
      </c>
      <c r="C655" s="6"/>
      <c r="D655" s="6"/>
      <c r="E655" s="6"/>
      <c r="F655" s="6"/>
      <c r="G655" s="6"/>
      <c r="H655" s="6"/>
    </row>
    <row r="656" spans="1:8" s="1" customFormat="1" ht="25.5" customHeight="1">
      <c r="A656" s="5" t="s">
        <v>624</v>
      </c>
      <c r="B656" s="5" t="s">
        <v>558</v>
      </c>
      <c r="C656" s="5" t="s">
        <v>559</v>
      </c>
      <c r="D656" s="5" t="s">
        <v>625</v>
      </c>
      <c r="E656" s="5" t="s">
        <v>626</v>
      </c>
      <c r="F656" s="5" t="s">
        <v>627</v>
      </c>
      <c r="G656" s="5" t="s">
        <v>628</v>
      </c>
      <c r="H656" s="5" t="s">
        <v>564</v>
      </c>
    </row>
    <row r="657" spans="1:8" s="1" customFormat="1" ht="25.5" customHeight="1">
      <c r="A657" s="5"/>
      <c r="B657" s="16" t="s">
        <v>565</v>
      </c>
      <c r="C657" s="17" t="s">
        <v>566</v>
      </c>
      <c r="D657" s="6" t="s">
        <v>945</v>
      </c>
      <c r="E657" s="5" t="s">
        <v>596</v>
      </c>
      <c r="F657" s="5" t="s">
        <v>573</v>
      </c>
      <c r="G657" s="5" t="s">
        <v>582</v>
      </c>
      <c r="H657" s="5" t="s">
        <v>576</v>
      </c>
    </row>
    <row r="658" spans="1:8" s="1" customFormat="1" ht="25.5" customHeight="1">
      <c r="A658" s="5"/>
      <c r="B658" s="18" t="s">
        <v>565</v>
      </c>
      <c r="C658" s="19" t="s">
        <v>579</v>
      </c>
      <c r="D658" s="6" t="s">
        <v>946</v>
      </c>
      <c r="E658" s="5" t="s">
        <v>596</v>
      </c>
      <c r="F658" s="5" t="s">
        <v>573</v>
      </c>
      <c r="G658" s="5" t="s">
        <v>582</v>
      </c>
      <c r="H658" s="5" t="s">
        <v>576</v>
      </c>
    </row>
    <row r="659" spans="1:8" s="1" customFormat="1" ht="25.5" customHeight="1">
      <c r="A659" s="5"/>
      <c r="B659" s="18" t="s">
        <v>583</v>
      </c>
      <c r="C659" s="19" t="s">
        <v>589</v>
      </c>
      <c r="D659" s="6" t="s">
        <v>947</v>
      </c>
      <c r="E659" s="5" t="s">
        <v>596</v>
      </c>
      <c r="F659" s="5" t="s">
        <v>573</v>
      </c>
      <c r="G659" s="5" t="s">
        <v>582</v>
      </c>
      <c r="H659" s="5" t="s">
        <v>576</v>
      </c>
    </row>
    <row r="660" spans="1:8" s="1" customFormat="1" ht="25.5" customHeight="1">
      <c r="A660" s="5"/>
      <c r="B660" s="18" t="s">
        <v>583</v>
      </c>
      <c r="C660" s="19" t="s">
        <v>591</v>
      </c>
      <c r="D660" s="6" t="s">
        <v>948</v>
      </c>
      <c r="E660" s="5" t="s">
        <v>596</v>
      </c>
      <c r="F660" s="5" t="s">
        <v>573</v>
      </c>
      <c r="G660" s="5" t="s">
        <v>582</v>
      </c>
      <c r="H660" s="5" t="s">
        <v>576</v>
      </c>
    </row>
    <row r="661" spans="1:8" s="1" customFormat="1" ht="25.5" customHeight="1">
      <c r="A661" s="5"/>
      <c r="B661" s="18" t="s">
        <v>593</v>
      </c>
      <c r="C661" s="19" t="s">
        <v>594</v>
      </c>
      <c r="D661" s="6" t="s">
        <v>699</v>
      </c>
      <c r="E661" s="5" t="s">
        <v>596</v>
      </c>
      <c r="F661" s="5" t="s">
        <v>573</v>
      </c>
      <c r="G661" s="5" t="s">
        <v>582</v>
      </c>
      <c r="H661" s="5" t="s">
        <v>571</v>
      </c>
    </row>
    <row r="662" spans="1:8" s="1" customFormat="1" ht="15.75" customHeight="1">
      <c r="A662" s="3"/>
      <c r="B662" s="3"/>
      <c r="C662" s="3"/>
      <c r="D662" s="3"/>
      <c r="E662" s="3"/>
      <c r="F662" s="3"/>
      <c r="G662" s="3"/>
      <c r="H662" s="3"/>
    </row>
    <row r="663" spans="1:8" s="1" customFormat="1" ht="45" customHeight="1">
      <c r="A663" s="4" t="s">
        <v>634</v>
      </c>
      <c r="B663" s="4"/>
      <c r="C663" s="4"/>
      <c r="D663" s="4"/>
      <c r="E663" s="4"/>
      <c r="F663" s="4"/>
      <c r="G663" s="4"/>
      <c r="H663" s="4"/>
    </row>
    <row r="664" spans="1:8" s="1" customFormat="1" ht="15.75" customHeight="1">
      <c r="A664" s="3"/>
      <c r="B664" s="3"/>
      <c r="C664" s="3"/>
      <c r="D664" s="3"/>
      <c r="E664" s="3"/>
      <c r="F664" s="3"/>
      <c r="G664" s="20" t="s">
        <v>313</v>
      </c>
      <c r="H664" s="20"/>
    </row>
    <row r="665" spans="1:8" s="1" customFormat="1" ht="25.5" customHeight="1">
      <c r="A665" s="5" t="s">
        <v>600</v>
      </c>
      <c r="B665" s="6" t="s">
        <v>949</v>
      </c>
      <c r="C665" s="6"/>
      <c r="D665" s="6"/>
      <c r="E665" s="6"/>
      <c r="F665" s="6"/>
      <c r="G665" s="6"/>
      <c r="H665" s="6"/>
    </row>
    <row r="666" spans="1:8" s="1" customFormat="1" ht="25.5" customHeight="1">
      <c r="A666" s="5" t="s">
        <v>602</v>
      </c>
      <c r="B666" s="5" t="s">
        <v>603</v>
      </c>
      <c r="C666" s="5"/>
      <c r="D666" s="5" t="s">
        <v>604</v>
      </c>
      <c r="E666" s="5"/>
      <c r="F666" s="5" t="s">
        <v>611</v>
      </c>
      <c r="G666" s="5"/>
      <c r="H666" s="5"/>
    </row>
    <row r="667" spans="1:8" s="1" customFormat="1" ht="25.5" customHeight="1">
      <c r="A667" s="5" t="s">
        <v>613</v>
      </c>
      <c r="B667" s="5">
        <v>10</v>
      </c>
      <c r="C667" s="5"/>
      <c r="D667" s="5" t="s">
        <v>614</v>
      </c>
      <c r="E667" s="5"/>
      <c r="F667" s="5" t="s">
        <v>615</v>
      </c>
      <c r="G667" s="5"/>
      <c r="H667" s="5"/>
    </row>
    <row r="668" spans="1:8" s="1" customFormat="1" ht="25.5" customHeight="1">
      <c r="A668" s="5" t="s">
        <v>616</v>
      </c>
      <c r="B668" s="5" t="s">
        <v>617</v>
      </c>
      <c r="C668" s="5"/>
      <c r="D668" s="5" t="s">
        <v>618</v>
      </c>
      <c r="E668" s="5"/>
      <c r="F668" s="5" t="s">
        <v>619</v>
      </c>
      <c r="G668" s="5"/>
      <c r="H668" s="5"/>
    </row>
    <row r="669" spans="1:8" s="1" customFormat="1" ht="64.5" customHeight="1">
      <c r="A669" s="5" t="s">
        <v>620</v>
      </c>
      <c r="B669" s="6" t="s">
        <v>950</v>
      </c>
      <c r="C669" s="6"/>
      <c r="D669" s="6"/>
      <c r="E669" s="6"/>
      <c r="F669" s="6"/>
      <c r="G669" s="6"/>
      <c r="H669" s="6"/>
    </row>
    <row r="670" spans="1:8" s="1" customFormat="1" ht="64.5" customHeight="1">
      <c r="A670" s="5" t="s">
        <v>622</v>
      </c>
      <c r="B670" s="6" t="s">
        <v>951</v>
      </c>
      <c r="C670" s="6"/>
      <c r="D670" s="6"/>
      <c r="E670" s="6"/>
      <c r="F670" s="6"/>
      <c r="G670" s="6"/>
      <c r="H670" s="6"/>
    </row>
    <row r="671" spans="1:8" s="1" customFormat="1" ht="25.5" customHeight="1">
      <c r="A671" s="5" t="s">
        <v>624</v>
      </c>
      <c r="B671" s="5" t="s">
        <v>558</v>
      </c>
      <c r="C671" s="5" t="s">
        <v>559</v>
      </c>
      <c r="D671" s="5" t="s">
        <v>625</v>
      </c>
      <c r="E671" s="5" t="s">
        <v>626</v>
      </c>
      <c r="F671" s="5" t="s">
        <v>627</v>
      </c>
      <c r="G671" s="5" t="s">
        <v>628</v>
      </c>
      <c r="H671" s="5" t="s">
        <v>564</v>
      </c>
    </row>
    <row r="672" spans="1:8" s="1" customFormat="1" ht="25.5" customHeight="1">
      <c r="A672" s="5"/>
      <c r="B672" s="16" t="s">
        <v>565</v>
      </c>
      <c r="C672" s="17" t="s">
        <v>566</v>
      </c>
      <c r="D672" s="6" t="s">
        <v>952</v>
      </c>
      <c r="E672" s="5" t="s">
        <v>643</v>
      </c>
      <c r="F672" s="5" t="s">
        <v>573</v>
      </c>
      <c r="G672" s="5" t="s">
        <v>675</v>
      </c>
      <c r="H672" s="5" t="s">
        <v>576</v>
      </c>
    </row>
    <row r="673" spans="1:8" s="1" customFormat="1" ht="25.5" customHeight="1">
      <c r="A673" s="5"/>
      <c r="B673" s="18" t="s">
        <v>565</v>
      </c>
      <c r="C673" s="19" t="s">
        <v>579</v>
      </c>
      <c r="D673" s="6" t="s">
        <v>953</v>
      </c>
      <c r="E673" s="5" t="s">
        <v>646</v>
      </c>
      <c r="F673" s="5" t="s">
        <v>568</v>
      </c>
      <c r="G673" s="5" t="s">
        <v>582</v>
      </c>
      <c r="H673" s="5" t="s">
        <v>576</v>
      </c>
    </row>
    <row r="674" spans="1:8" s="1" customFormat="1" ht="25.5" customHeight="1">
      <c r="A674" s="5"/>
      <c r="B674" s="18" t="s">
        <v>583</v>
      </c>
      <c r="C674" s="19" t="s">
        <v>686</v>
      </c>
      <c r="D674" s="6" t="s">
        <v>757</v>
      </c>
      <c r="E674" s="5" t="s">
        <v>688</v>
      </c>
      <c r="F674" s="5" t="s">
        <v>568</v>
      </c>
      <c r="G674" s="5" t="s">
        <v>582</v>
      </c>
      <c r="H674" s="5" t="s">
        <v>576</v>
      </c>
    </row>
    <row r="675" spans="1:8" s="1" customFormat="1" ht="25.5" customHeight="1">
      <c r="A675" s="5"/>
      <c r="B675" s="18" t="s">
        <v>583</v>
      </c>
      <c r="C675" s="19" t="s">
        <v>591</v>
      </c>
      <c r="D675" s="6" t="s">
        <v>954</v>
      </c>
      <c r="E675" s="5" t="s">
        <v>596</v>
      </c>
      <c r="F675" s="5" t="s">
        <v>573</v>
      </c>
      <c r="G675" s="5" t="s">
        <v>582</v>
      </c>
      <c r="H675" s="5">
        <v>20</v>
      </c>
    </row>
    <row r="676" spans="1:8" s="1" customFormat="1" ht="25.5" customHeight="1">
      <c r="A676" s="5"/>
      <c r="B676" s="18" t="s">
        <v>593</v>
      </c>
      <c r="C676" s="19" t="s">
        <v>594</v>
      </c>
      <c r="D676" s="6" t="s">
        <v>595</v>
      </c>
      <c r="E676" s="5" t="s">
        <v>596</v>
      </c>
      <c r="F676" s="5" t="s">
        <v>573</v>
      </c>
      <c r="G676" s="5" t="s">
        <v>582</v>
      </c>
      <c r="H676" s="5" t="s">
        <v>571</v>
      </c>
    </row>
    <row r="677" spans="1:8" s="1" customFormat="1" ht="15.75" customHeight="1">
      <c r="A677" s="3"/>
      <c r="B677" s="3"/>
      <c r="C677" s="3"/>
      <c r="D677" s="3"/>
      <c r="E677" s="3"/>
      <c r="F677" s="3"/>
      <c r="G677" s="3"/>
      <c r="H677" s="3"/>
    </row>
    <row r="678" spans="1:8" s="1" customFormat="1" ht="45" customHeight="1">
      <c r="A678" s="4" t="s">
        <v>634</v>
      </c>
      <c r="B678" s="4"/>
      <c r="C678" s="4"/>
      <c r="D678" s="4"/>
      <c r="E678" s="4"/>
      <c r="F678" s="4"/>
      <c r="G678" s="4"/>
      <c r="H678" s="4"/>
    </row>
    <row r="679" spans="1:8" s="1" customFormat="1" ht="15.75" customHeight="1">
      <c r="A679" s="3"/>
      <c r="B679" s="3"/>
      <c r="C679" s="3"/>
      <c r="D679" s="3"/>
      <c r="E679" s="3"/>
      <c r="F679" s="3"/>
      <c r="G679" s="20" t="s">
        <v>313</v>
      </c>
      <c r="H679" s="20"/>
    </row>
    <row r="680" spans="1:8" s="1" customFormat="1" ht="25.5" customHeight="1">
      <c r="A680" s="5" t="s">
        <v>600</v>
      </c>
      <c r="B680" s="6" t="s">
        <v>955</v>
      </c>
      <c r="C680" s="6"/>
      <c r="D680" s="6"/>
      <c r="E680" s="6"/>
      <c r="F680" s="6"/>
      <c r="G680" s="6"/>
      <c r="H680" s="6"/>
    </row>
    <row r="681" spans="1:8" s="1" customFormat="1" ht="25.5" customHeight="1">
      <c r="A681" s="5" t="s">
        <v>602</v>
      </c>
      <c r="B681" s="5" t="s">
        <v>603</v>
      </c>
      <c r="C681" s="5"/>
      <c r="D681" s="5" t="s">
        <v>604</v>
      </c>
      <c r="E681" s="5"/>
      <c r="F681" s="5" t="s">
        <v>611</v>
      </c>
      <c r="G681" s="5"/>
      <c r="H681" s="5"/>
    </row>
    <row r="682" spans="1:8" s="1" customFormat="1" ht="25.5" customHeight="1">
      <c r="A682" s="5" t="s">
        <v>613</v>
      </c>
      <c r="B682" s="5">
        <v>10</v>
      </c>
      <c r="C682" s="5"/>
      <c r="D682" s="5" t="s">
        <v>614</v>
      </c>
      <c r="E682" s="5"/>
      <c r="F682" s="5" t="s">
        <v>615</v>
      </c>
      <c r="G682" s="5"/>
      <c r="H682" s="5"/>
    </row>
    <row r="683" spans="1:8" s="1" customFormat="1" ht="25.5" customHeight="1">
      <c r="A683" s="5" t="s">
        <v>616</v>
      </c>
      <c r="B683" s="5" t="s">
        <v>617</v>
      </c>
      <c r="C683" s="5"/>
      <c r="D683" s="5" t="s">
        <v>618</v>
      </c>
      <c r="E683" s="5"/>
      <c r="F683" s="5" t="s">
        <v>619</v>
      </c>
      <c r="G683" s="5"/>
      <c r="H683" s="5"/>
    </row>
    <row r="684" spans="1:8" s="1" customFormat="1" ht="64.5" customHeight="1">
      <c r="A684" s="5" t="s">
        <v>620</v>
      </c>
      <c r="B684" s="6" t="s">
        <v>956</v>
      </c>
      <c r="C684" s="6"/>
      <c r="D684" s="6"/>
      <c r="E684" s="6"/>
      <c r="F684" s="6"/>
      <c r="G684" s="6"/>
      <c r="H684" s="6"/>
    </row>
    <row r="685" spans="1:8" s="1" customFormat="1" ht="64.5" customHeight="1">
      <c r="A685" s="5" t="s">
        <v>622</v>
      </c>
      <c r="B685" s="6" t="s">
        <v>957</v>
      </c>
      <c r="C685" s="6"/>
      <c r="D685" s="6"/>
      <c r="E685" s="6"/>
      <c r="F685" s="6"/>
      <c r="G685" s="6"/>
      <c r="H685" s="6"/>
    </row>
    <row r="686" spans="1:8" s="1" customFormat="1" ht="25.5" customHeight="1">
      <c r="A686" s="5" t="s">
        <v>624</v>
      </c>
      <c r="B686" s="5" t="s">
        <v>558</v>
      </c>
      <c r="C686" s="5" t="s">
        <v>559</v>
      </c>
      <c r="D686" s="5" t="s">
        <v>625</v>
      </c>
      <c r="E686" s="5" t="s">
        <v>626</v>
      </c>
      <c r="F686" s="5" t="s">
        <v>627</v>
      </c>
      <c r="G686" s="5" t="s">
        <v>628</v>
      </c>
      <c r="H686" s="5" t="s">
        <v>564</v>
      </c>
    </row>
    <row r="687" spans="1:8" s="1" customFormat="1" ht="25.5" customHeight="1">
      <c r="A687" s="5"/>
      <c r="B687" s="16" t="s">
        <v>565</v>
      </c>
      <c r="C687" s="17" t="s">
        <v>566</v>
      </c>
      <c r="D687" s="6" t="s">
        <v>958</v>
      </c>
      <c r="E687" s="5" t="s">
        <v>959</v>
      </c>
      <c r="F687" s="5" t="s">
        <v>573</v>
      </c>
      <c r="G687" s="5" t="s">
        <v>656</v>
      </c>
      <c r="H687" s="5" t="s">
        <v>576</v>
      </c>
    </row>
    <row r="688" spans="1:8" s="1" customFormat="1" ht="25.5" customHeight="1">
      <c r="A688" s="5"/>
      <c r="B688" s="18" t="s">
        <v>565</v>
      </c>
      <c r="C688" s="19" t="s">
        <v>686</v>
      </c>
      <c r="D688" s="6" t="s">
        <v>757</v>
      </c>
      <c r="E688" s="5" t="s">
        <v>688</v>
      </c>
      <c r="F688" s="5" t="s">
        <v>568</v>
      </c>
      <c r="G688" s="5" t="s">
        <v>582</v>
      </c>
      <c r="H688" s="5" t="s">
        <v>576</v>
      </c>
    </row>
    <row r="689" spans="1:8" s="1" customFormat="1" ht="25.5" customHeight="1">
      <c r="A689" s="5"/>
      <c r="B689" s="18" t="s">
        <v>583</v>
      </c>
      <c r="C689" s="19" t="s">
        <v>589</v>
      </c>
      <c r="D689" s="6" t="s">
        <v>960</v>
      </c>
      <c r="E689" s="5" t="s">
        <v>571</v>
      </c>
      <c r="F689" s="5" t="s">
        <v>573</v>
      </c>
      <c r="G689" s="5" t="s">
        <v>582</v>
      </c>
      <c r="H689" s="5" t="s">
        <v>576</v>
      </c>
    </row>
    <row r="690" spans="1:8" s="1" customFormat="1" ht="25.5" customHeight="1">
      <c r="A690" s="5"/>
      <c r="B690" s="18" t="s">
        <v>583</v>
      </c>
      <c r="C690" s="19" t="s">
        <v>591</v>
      </c>
      <c r="D690" s="6" t="s">
        <v>961</v>
      </c>
      <c r="E690" s="5" t="s">
        <v>646</v>
      </c>
      <c r="F690" s="5" t="s">
        <v>568</v>
      </c>
      <c r="G690" s="5" t="s">
        <v>582</v>
      </c>
      <c r="H690" s="5" t="s">
        <v>576</v>
      </c>
    </row>
    <row r="691" spans="1:8" s="1" customFormat="1" ht="25.5" customHeight="1">
      <c r="A691" s="5"/>
      <c r="B691" s="18" t="s">
        <v>593</v>
      </c>
      <c r="C691" s="19" t="s">
        <v>594</v>
      </c>
      <c r="D691" s="6" t="s">
        <v>962</v>
      </c>
      <c r="E691" s="5" t="s">
        <v>596</v>
      </c>
      <c r="F691" s="5" t="s">
        <v>573</v>
      </c>
      <c r="G691" s="5" t="s">
        <v>582</v>
      </c>
      <c r="H691" s="5" t="s">
        <v>571</v>
      </c>
    </row>
    <row r="692" spans="1:8" s="1" customFormat="1" ht="15.75" customHeight="1">
      <c r="A692" s="3"/>
      <c r="B692" s="3"/>
      <c r="C692" s="3"/>
      <c r="D692" s="3"/>
      <c r="E692" s="3"/>
      <c r="F692" s="3"/>
      <c r="G692" s="3"/>
      <c r="H692" s="3"/>
    </row>
    <row r="693" spans="1:8" s="1" customFormat="1" ht="45" customHeight="1">
      <c r="A693" s="4" t="s">
        <v>634</v>
      </c>
      <c r="B693" s="4"/>
      <c r="C693" s="4"/>
      <c r="D693" s="4"/>
      <c r="E693" s="4"/>
      <c r="F693" s="4"/>
      <c r="G693" s="4"/>
      <c r="H693" s="4"/>
    </row>
    <row r="694" spans="1:8" s="1" customFormat="1" ht="15.75" customHeight="1">
      <c r="A694" s="3"/>
      <c r="B694" s="3"/>
      <c r="C694" s="3"/>
      <c r="D694" s="3"/>
      <c r="E694" s="3"/>
      <c r="F694" s="3"/>
      <c r="G694" s="20" t="s">
        <v>313</v>
      </c>
      <c r="H694" s="20"/>
    </row>
    <row r="695" spans="1:8" s="1" customFormat="1" ht="25.5" customHeight="1">
      <c r="A695" s="5" t="s">
        <v>600</v>
      </c>
      <c r="B695" s="6" t="s">
        <v>963</v>
      </c>
      <c r="C695" s="6"/>
      <c r="D695" s="6"/>
      <c r="E695" s="6"/>
      <c r="F695" s="6"/>
      <c r="G695" s="6"/>
      <c r="H695" s="6"/>
    </row>
    <row r="696" spans="1:8" s="1" customFormat="1" ht="25.5" customHeight="1">
      <c r="A696" s="5" t="s">
        <v>602</v>
      </c>
      <c r="B696" s="5" t="s">
        <v>603</v>
      </c>
      <c r="C696" s="5"/>
      <c r="D696" s="5" t="s">
        <v>604</v>
      </c>
      <c r="E696" s="5"/>
      <c r="F696" s="5" t="s">
        <v>611</v>
      </c>
      <c r="G696" s="5"/>
      <c r="H696" s="5"/>
    </row>
    <row r="697" spans="1:8" s="1" customFormat="1" ht="25.5" customHeight="1">
      <c r="A697" s="5" t="s">
        <v>613</v>
      </c>
      <c r="B697" s="5">
        <v>30</v>
      </c>
      <c r="C697" s="5"/>
      <c r="D697" s="5" t="s">
        <v>614</v>
      </c>
      <c r="E697" s="5"/>
      <c r="F697" s="5" t="s">
        <v>615</v>
      </c>
      <c r="G697" s="5"/>
      <c r="H697" s="5"/>
    </row>
    <row r="698" spans="1:8" s="1" customFormat="1" ht="25.5" customHeight="1">
      <c r="A698" s="5" t="s">
        <v>616</v>
      </c>
      <c r="B698" s="5" t="s">
        <v>617</v>
      </c>
      <c r="C698" s="5"/>
      <c r="D698" s="5" t="s">
        <v>618</v>
      </c>
      <c r="E698" s="5"/>
      <c r="F698" s="5" t="s">
        <v>619</v>
      </c>
      <c r="G698" s="5"/>
      <c r="H698" s="5"/>
    </row>
    <row r="699" spans="1:8" s="1" customFormat="1" ht="64.5" customHeight="1">
      <c r="A699" s="5" t="s">
        <v>620</v>
      </c>
      <c r="B699" s="6" t="s">
        <v>964</v>
      </c>
      <c r="C699" s="6"/>
      <c r="D699" s="6"/>
      <c r="E699" s="6"/>
      <c r="F699" s="6"/>
      <c r="G699" s="6"/>
      <c r="H699" s="6"/>
    </row>
    <row r="700" spans="1:8" s="1" customFormat="1" ht="64.5" customHeight="1">
      <c r="A700" s="5" t="s">
        <v>622</v>
      </c>
      <c r="B700" s="6" t="s">
        <v>965</v>
      </c>
      <c r="C700" s="6"/>
      <c r="D700" s="6"/>
      <c r="E700" s="6"/>
      <c r="F700" s="6"/>
      <c r="G700" s="6"/>
      <c r="H700" s="6"/>
    </row>
    <row r="701" spans="1:8" s="1" customFormat="1" ht="25.5" customHeight="1">
      <c r="A701" s="5" t="s">
        <v>624</v>
      </c>
      <c r="B701" s="5" t="s">
        <v>558</v>
      </c>
      <c r="C701" s="5" t="s">
        <v>559</v>
      </c>
      <c r="D701" s="5" t="s">
        <v>625</v>
      </c>
      <c r="E701" s="5" t="s">
        <v>626</v>
      </c>
      <c r="F701" s="5" t="s">
        <v>627</v>
      </c>
      <c r="G701" s="5" t="s">
        <v>628</v>
      </c>
      <c r="H701" s="5" t="s">
        <v>564</v>
      </c>
    </row>
    <row r="702" spans="1:8" s="1" customFormat="1" ht="25.5" customHeight="1">
      <c r="A702" s="5"/>
      <c r="B702" s="16" t="s">
        <v>565</v>
      </c>
      <c r="C702" s="17" t="s">
        <v>566</v>
      </c>
      <c r="D702" s="6" t="s">
        <v>966</v>
      </c>
      <c r="E702" s="5" t="s">
        <v>967</v>
      </c>
      <c r="F702" s="5" t="s">
        <v>573</v>
      </c>
      <c r="G702" s="5" t="s">
        <v>675</v>
      </c>
      <c r="H702" s="5" t="s">
        <v>576</v>
      </c>
    </row>
    <row r="703" spans="1:8" s="1" customFormat="1" ht="25.5" customHeight="1">
      <c r="A703" s="5"/>
      <c r="B703" s="18" t="s">
        <v>565</v>
      </c>
      <c r="C703" s="19" t="s">
        <v>686</v>
      </c>
      <c r="D703" s="6" t="s">
        <v>757</v>
      </c>
      <c r="E703" s="5" t="s">
        <v>688</v>
      </c>
      <c r="F703" s="5" t="s">
        <v>581</v>
      </c>
      <c r="G703" s="5" t="s">
        <v>582</v>
      </c>
      <c r="H703" s="5" t="s">
        <v>576</v>
      </c>
    </row>
    <row r="704" spans="1:8" s="1" customFormat="1" ht="25.5" customHeight="1">
      <c r="A704" s="5"/>
      <c r="B704" s="18" t="s">
        <v>583</v>
      </c>
      <c r="C704" s="19" t="s">
        <v>589</v>
      </c>
      <c r="D704" s="6" t="s">
        <v>968</v>
      </c>
      <c r="E704" s="5" t="s">
        <v>571</v>
      </c>
      <c r="F704" s="5" t="s">
        <v>573</v>
      </c>
      <c r="G704" s="5" t="s">
        <v>582</v>
      </c>
      <c r="H704" s="5" t="s">
        <v>576</v>
      </c>
    </row>
    <row r="705" spans="1:8" s="1" customFormat="1" ht="25.5" customHeight="1">
      <c r="A705" s="5"/>
      <c r="B705" s="18" t="s">
        <v>583</v>
      </c>
      <c r="C705" s="19" t="s">
        <v>591</v>
      </c>
      <c r="D705" s="6" t="s">
        <v>969</v>
      </c>
      <c r="E705" s="5" t="s">
        <v>596</v>
      </c>
      <c r="F705" s="5" t="s">
        <v>573</v>
      </c>
      <c r="G705" s="5" t="s">
        <v>582</v>
      </c>
      <c r="H705" s="5" t="s">
        <v>576</v>
      </c>
    </row>
    <row r="706" spans="1:8" s="1" customFormat="1" ht="25.5" customHeight="1">
      <c r="A706" s="5"/>
      <c r="B706" s="18" t="s">
        <v>593</v>
      </c>
      <c r="C706" s="19" t="s">
        <v>594</v>
      </c>
      <c r="D706" s="6" t="s">
        <v>970</v>
      </c>
      <c r="E706" s="5" t="s">
        <v>596</v>
      </c>
      <c r="F706" s="5" t="s">
        <v>573</v>
      </c>
      <c r="G706" s="5" t="s">
        <v>582</v>
      </c>
      <c r="H706" s="5" t="s">
        <v>571</v>
      </c>
    </row>
    <row r="707" spans="1:8" s="1" customFormat="1" ht="15.75" customHeight="1">
      <c r="A707" s="3"/>
      <c r="B707" s="3"/>
      <c r="C707" s="3"/>
      <c r="D707" s="3"/>
      <c r="E707" s="3"/>
      <c r="F707" s="3"/>
      <c r="G707" s="3"/>
      <c r="H707" s="3"/>
    </row>
    <row r="708" spans="1:8" s="1" customFormat="1" ht="45" customHeight="1">
      <c r="A708" s="4" t="s">
        <v>634</v>
      </c>
      <c r="B708" s="4"/>
      <c r="C708" s="4"/>
      <c r="D708" s="4"/>
      <c r="E708" s="4"/>
      <c r="F708" s="4"/>
      <c r="G708" s="4"/>
      <c r="H708" s="4"/>
    </row>
    <row r="709" spans="1:8" s="1" customFormat="1" ht="15.75" customHeight="1">
      <c r="A709" s="3"/>
      <c r="B709" s="3"/>
      <c r="C709" s="3"/>
      <c r="D709" s="3"/>
      <c r="E709" s="3"/>
      <c r="F709" s="3"/>
      <c r="G709" s="20" t="s">
        <v>313</v>
      </c>
      <c r="H709" s="20"/>
    </row>
    <row r="710" spans="1:8" s="1" customFormat="1" ht="25.5" customHeight="1">
      <c r="A710" s="5" t="s">
        <v>600</v>
      </c>
      <c r="B710" s="6" t="s">
        <v>971</v>
      </c>
      <c r="C710" s="6"/>
      <c r="D710" s="6"/>
      <c r="E710" s="6"/>
      <c r="F710" s="6"/>
      <c r="G710" s="6"/>
      <c r="H710" s="6"/>
    </row>
    <row r="711" spans="1:8" s="1" customFormat="1" ht="25.5" customHeight="1">
      <c r="A711" s="5" t="s">
        <v>602</v>
      </c>
      <c r="B711" s="5" t="s">
        <v>603</v>
      </c>
      <c r="C711" s="5"/>
      <c r="D711" s="5" t="s">
        <v>604</v>
      </c>
      <c r="E711" s="5"/>
      <c r="F711" s="5" t="s">
        <v>611</v>
      </c>
      <c r="G711" s="5"/>
      <c r="H711" s="5"/>
    </row>
    <row r="712" spans="1:8" s="1" customFormat="1" ht="25.5" customHeight="1">
      <c r="A712" s="5" t="s">
        <v>613</v>
      </c>
      <c r="B712" s="5">
        <v>35</v>
      </c>
      <c r="C712" s="5"/>
      <c r="D712" s="5" t="s">
        <v>614</v>
      </c>
      <c r="E712" s="5"/>
      <c r="F712" s="5" t="s">
        <v>615</v>
      </c>
      <c r="G712" s="5"/>
      <c r="H712" s="5"/>
    </row>
    <row r="713" spans="1:8" s="1" customFormat="1" ht="25.5" customHeight="1">
      <c r="A713" s="5" t="s">
        <v>616</v>
      </c>
      <c r="B713" s="5" t="s">
        <v>617</v>
      </c>
      <c r="C713" s="5"/>
      <c r="D713" s="5" t="s">
        <v>618</v>
      </c>
      <c r="E713" s="5"/>
      <c r="F713" s="5" t="s">
        <v>619</v>
      </c>
      <c r="G713" s="5"/>
      <c r="H713" s="5"/>
    </row>
    <row r="714" spans="1:8" s="1" customFormat="1" ht="64.5" customHeight="1">
      <c r="A714" s="5" t="s">
        <v>620</v>
      </c>
      <c r="B714" s="6" t="s">
        <v>972</v>
      </c>
      <c r="C714" s="6"/>
      <c r="D714" s="6"/>
      <c r="E714" s="6"/>
      <c r="F714" s="6"/>
      <c r="G714" s="6"/>
      <c r="H714" s="6"/>
    </row>
    <row r="715" spans="1:8" s="1" customFormat="1" ht="64.5" customHeight="1">
      <c r="A715" s="5" t="s">
        <v>622</v>
      </c>
      <c r="B715" s="6" t="s">
        <v>973</v>
      </c>
      <c r="C715" s="6"/>
      <c r="D715" s="6"/>
      <c r="E715" s="6"/>
      <c r="F715" s="6"/>
      <c r="G715" s="6"/>
      <c r="H715" s="6"/>
    </row>
    <row r="716" spans="1:8" s="1" customFormat="1" ht="25.5" customHeight="1">
      <c r="A716" s="5" t="s">
        <v>624</v>
      </c>
      <c r="B716" s="5" t="s">
        <v>558</v>
      </c>
      <c r="C716" s="5" t="s">
        <v>559</v>
      </c>
      <c r="D716" s="5" t="s">
        <v>625</v>
      </c>
      <c r="E716" s="5" t="s">
        <v>626</v>
      </c>
      <c r="F716" s="5" t="s">
        <v>627</v>
      </c>
      <c r="G716" s="5" t="s">
        <v>628</v>
      </c>
      <c r="H716" s="5" t="s">
        <v>564</v>
      </c>
    </row>
    <row r="717" spans="1:8" s="1" customFormat="1" ht="25.5" customHeight="1">
      <c r="A717" s="5"/>
      <c r="B717" s="16" t="s">
        <v>565</v>
      </c>
      <c r="C717" s="17" t="s">
        <v>566</v>
      </c>
      <c r="D717" s="6" t="s">
        <v>974</v>
      </c>
      <c r="E717" s="5" t="s">
        <v>643</v>
      </c>
      <c r="F717" s="5" t="s">
        <v>568</v>
      </c>
      <c r="G717" s="5" t="s">
        <v>570</v>
      </c>
      <c r="H717" s="5" t="s">
        <v>576</v>
      </c>
    </row>
    <row r="718" spans="1:8" s="1" customFormat="1" ht="25.5" customHeight="1">
      <c r="A718" s="5"/>
      <c r="B718" s="18" t="s">
        <v>565</v>
      </c>
      <c r="C718" s="19" t="s">
        <v>686</v>
      </c>
      <c r="D718" s="6" t="s">
        <v>975</v>
      </c>
      <c r="E718" s="5" t="s">
        <v>646</v>
      </c>
      <c r="F718" s="5" t="s">
        <v>568</v>
      </c>
      <c r="G718" s="5" t="s">
        <v>582</v>
      </c>
      <c r="H718" s="5" t="s">
        <v>576</v>
      </c>
    </row>
    <row r="719" spans="1:8" s="1" customFormat="1" ht="25.5" customHeight="1">
      <c r="A719" s="5"/>
      <c r="B719" s="18" t="s">
        <v>583</v>
      </c>
      <c r="C719" s="19" t="s">
        <v>589</v>
      </c>
      <c r="D719" s="6" t="s">
        <v>976</v>
      </c>
      <c r="E719" s="5" t="s">
        <v>588</v>
      </c>
      <c r="F719" s="5" t="s">
        <v>573</v>
      </c>
      <c r="G719" s="5" t="s">
        <v>582</v>
      </c>
      <c r="H719" s="5" t="s">
        <v>576</v>
      </c>
    </row>
    <row r="720" spans="1:8" s="1" customFormat="1" ht="25.5" customHeight="1">
      <c r="A720" s="5"/>
      <c r="B720" s="18" t="s">
        <v>583</v>
      </c>
      <c r="C720" s="19" t="s">
        <v>591</v>
      </c>
      <c r="D720" s="6" t="s">
        <v>954</v>
      </c>
      <c r="E720" s="5" t="s">
        <v>588</v>
      </c>
      <c r="F720" s="5" t="s">
        <v>573</v>
      </c>
      <c r="G720" s="5" t="s">
        <v>582</v>
      </c>
      <c r="H720" s="5" t="s">
        <v>576</v>
      </c>
    </row>
    <row r="721" spans="1:8" s="1" customFormat="1" ht="25.5" customHeight="1">
      <c r="A721" s="5"/>
      <c r="B721" s="18" t="s">
        <v>593</v>
      </c>
      <c r="C721" s="19" t="s">
        <v>594</v>
      </c>
      <c r="D721" s="6" t="s">
        <v>595</v>
      </c>
      <c r="E721" s="5" t="s">
        <v>596</v>
      </c>
      <c r="F721" s="5" t="s">
        <v>573</v>
      </c>
      <c r="G721" s="5" t="s">
        <v>582</v>
      </c>
      <c r="H721" s="5" t="s">
        <v>571</v>
      </c>
    </row>
    <row r="722" spans="1:8" s="1" customFormat="1" ht="15.75" customHeight="1">
      <c r="A722" s="3"/>
      <c r="B722" s="3"/>
      <c r="C722" s="3"/>
      <c r="D722" s="3"/>
      <c r="E722" s="3"/>
      <c r="F722" s="3"/>
      <c r="G722" s="3"/>
      <c r="H722" s="3"/>
    </row>
    <row r="723" spans="1:8" s="1" customFormat="1" ht="45" customHeight="1">
      <c r="A723" s="4" t="s">
        <v>634</v>
      </c>
      <c r="B723" s="4"/>
      <c r="C723" s="4"/>
      <c r="D723" s="4"/>
      <c r="E723" s="4"/>
      <c r="F723" s="4"/>
      <c r="G723" s="4"/>
      <c r="H723" s="4"/>
    </row>
    <row r="724" spans="1:8" s="1" customFormat="1" ht="15.75" customHeight="1">
      <c r="A724" s="3"/>
      <c r="B724" s="3"/>
      <c r="C724" s="3"/>
      <c r="D724" s="3"/>
      <c r="E724" s="3"/>
      <c r="F724" s="3"/>
      <c r="G724" s="20" t="s">
        <v>313</v>
      </c>
      <c r="H724" s="20"/>
    </row>
    <row r="725" spans="1:8" s="1" customFormat="1" ht="25.5" customHeight="1">
      <c r="A725" s="5" t="s">
        <v>600</v>
      </c>
      <c r="B725" s="6" t="s">
        <v>977</v>
      </c>
      <c r="C725" s="6"/>
      <c r="D725" s="6"/>
      <c r="E725" s="6"/>
      <c r="F725" s="6"/>
      <c r="G725" s="6"/>
      <c r="H725" s="6"/>
    </row>
    <row r="726" spans="1:8" s="1" customFormat="1" ht="25.5" customHeight="1">
      <c r="A726" s="5" t="s">
        <v>602</v>
      </c>
      <c r="B726" s="5" t="s">
        <v>603</v>
      </c>
      <c r="C726" s="5"/>
      <c r="D726" s="5" t="s">
        <v>604</v>
      </c>
      <c r="E726" s="5"/>
      <c r="F726" s="5" t="s">
        <v>612</v>
      </c>
      <c r="G726" s="5"/>
      <c r="H726" s="5"/>
    </row>
    <row r="727" spans="1:8" s="1" customFormat="1" ht="25.5" customHeight="1">
      <c r="A727" s="5" t="s">
        <v>613</v>
      </c>
      <c r="B727" s="5">
        <v>45</v>
      </c>
      <c r="C727" s="5"/>
      <c r="D727" s="5" t="s">
        <v>614</v>
      </c>
      <c r="E727" s="5"/>
      <c r="F727" s="5" t="s">
        <v>615</v>
      </c>
      <c r="G727" s="5"/>
      <c r="H727" s="5"/>
    </row>
    <row r="728" spans="1:8" s="1" customFormat="1" ht="25.5" customHeight="1">
      <c r="A728" s="5" t="s">
        <v>616</v>
      </c>
      <c r="B728" s="5" t="s">
        <v>617</v>
      </c>
      <c r="C728" s="5"/>
      <c r="D728" s="5" t="s">
        <v>618</v>
      </c>
      <c r="E728" s="5"/>
      <c r="F728" s="5" t="s">
        <v>619</v>
      </c>
      <c r="G728" s="5"/>
      <c r="H728" s="5"/>
    </row>
    <row r="729" spans="1:8" s="1" customFormat="1" ht="64.5" customHeight="1">
      <c r="A729" s="5" t="s">
        <v>620</v>
      </c>
      <c r="B729" s="6" t="s">
        <v>978</v>
      </c>
      <c r="C729" s="6"/>
      <c r="D729" s="6"/>
      <c r="E729" s="6"/>
      <c r="F729" s="6"/>
      <c r="G729" s="6"/>
      <c r="H729" s="6"/>
    </row>
    <row r="730" spans="1:8" s="1" customFormat="1" ht="64.5" customHeight="1">
      <c r="A730" s="5" t="s">
        <v>622</v>
      </c>
      <c r="B730" s="6" t="s">
        <v>979</v>
      </c>
      <c r="C730" s="6"/>
      <c r="D730" s="6"/>
      <c r="E730" s="6"/>
      <c r="F730" s="6"/>
      <c r="G730" s="6"/>
      <c r="H730" s="6"/>
    </row>
    <row r="731" spans="1:8" s="1" customFormat="1" ht="25.5" customHeight="1">
      <c r="A731" s="5" t="s">
        <v>624</v>
      </c>
      <c r="B731" s="5" t="s">
        <v>558</v>
      </c>
      <c r="C731" s="5" t="s">
        <v>559</v>
      </c>
      <c r="D731" s="5" t="s">
        <v>625</v>
      </c>
      <c r="E731" s="5" t="s">
        <v>626</v>
      </c>
      <c r="F731" s="5" t="s">
        <v>627</v>
      </c>
      <c r="G731" s="5" t="s">
        <v>628</v>
      </c>
      <c r="H731" s="5" t="s">
        <v>564</v>
      </c>
    </row>
    <row r="732" spans="1:8" s="1" customFormat="1" ht="37.5" customHeight="1">
      <c r="A732" s="5"/>
      <c r="B732" s="16" t="s">
        <v>565</v>
      </c>
      <c r="C732" s="17" t="s">
        <v>566</v>
      </c>
      <c r="D732" s="6" t="s">
        <v>980</v>
      </c>
      <c r="E732" s="5" t="s">
        <v>981</v>
      </c>
      <c r="F732" s="5" t="s">
        <v>573</v>
      </c>
      <c r="G732" s="5" t="s">
        <v>901</v>
      </c>
      <c r="H732" s="5" t="s">
        <v>576</v>
      </c>
    </row>
    <row r="733" spans="1:8" s="1" customFormat="1" ht="37.5" customHeight="1">
      <c r="A733" s="5"/>
      <c r="B733" s="18" t="s">
        <v>565</v>
      </c>
      <c r="C733" s="19" t="s">
        <v>579</v>
      </c>
      <c r="D733" s="6" t="s">
        <v>982</v>
      </c>
      <c r="E733" s="5" t="s">
        <v>646</v>
      </c>
      <c r="F733" s="5" t="s">
        <v>568</v>
      </c>
      <c r="G733" s="5" t="s">
        <v>582</v>
      </c>
      <c r="H733" s="5" t="s">
        <v>576</v>
      </c>
    </row>
    <row r="734" spans="1:8" s="1" customFormat="1" ht="25.5" customHeight="1">
      <c r="A734" s="5"/>
      <c r="B734" s="18" t="s">
        <v>583</v>
      </c>
      <c r="C734" s="19" t="s">
        <v>589</v>
      </c>
      <c r="D734" s="6" t="s">
        <v>983</v>
      </c>
      <c r="E734" s="5" t="s">
        <v>646</v>
      </c>
      <c r="F734" s="5" t="s">
        <v>568</v>
      </c>
      <c r="G734" s="5" t="s">
        <v>582</v>
      </c>
      <c r="H734" s="5" t="s">
        <v>576</v>
      </c>
    </row>
    <row r="735" spans="1:8" s="1" customFormat="1" ht="25.5" customHeight="1">
      <c r="A735" s="5"/>
      <c r="B735" s="18" t="s">
        <v>583</v>
      </c>
      <c r="C735" s="19" t="s">
        <v>591</v>
      </c>
      <c r="D735" s="6" t="s">
        <v>984</v>
      </c>
      <c r="E735" s="5" t="s">
        <v>588</v>
      </c>
      <c r="F735" s="5" t="s">
        <v>573</v>
      </c>
      <c r="G735" s="5" t="s">
        <v>582</v>
      </c>
      <c r="H735" s="5" t="s">
        <v>576</v>
      </c>
    </row>
    <row r="736" spans="1:8" s="1" customFormat="1" ht="25.5" customHeight="1">
      <c r="A736" s="5"/>
      <c r="B736" s="18" t="s">
        <v>593</v>
      </c>
      <c r="C736" s="19" t="s">
        <v>594</v>
      </c>
      <c r="D736" s="6" t="s">
        <v>594</v>
      </c>
      <c r="E736" s="5" t="s">
        <v>596</v>
      </c>
      <c r="F736" s="5" t="s">
        <v>573</v>
      </c>
      <c r="G736" s="5" t="s">
        <v>582</v>
      </c>
      <c r="H736" s="5" t="s">
        <v>571</v>
      </c>
    </row>
    <row r="737" spans="1:8" s="1" customFormat="1" ht="15.75" customHeight="1">
      <c r="A737" s="3"/>
      <c r="B737" s="3"/>
      <c r="C737" s="3"/>
      <c r="D737" s="3"/>
      <c r="E737" s="3"/>
      <c r="F737" s="3"/>
      <c r="G737" s="3"/>
      <c r="H737" s="3"/>
    </row>
    <row r="738" spans="1:8" s="1" customFormat="1" ht="45" customHeight="1">
      <c r="A738" s="4" t="s">
        <v>634</v>
      </c>
      <c r="B738" s="4"/>
      <c r="C738" s="4"/>
      <c r="D738" s="4"/>
      <c r="E738" s="4"/>
      <c r="F738" s="4"/>
      <c r="G738" s="4"/>
      <c r="H738" s="4"/>
    </row>
    <row r="739" spans="1:8" s="1" customFormat="1" ht="15.75" customHeight="1">
      <c r="A739" s="3"/>
      <c r="B739" s="3"/>
      <c r="C739" s="3"/>
      <c r="D739" s="3"/>
      <c r="E739" s="3"/>
      <c r="F739" s="3"/>
      <c r="G739" s="20" t="s">
        <v>313</v>
      </c>
      <c r="H739" s="20"/>
    </row>
    <row r="740" spans="1:8" s="1" customFormat="1" ht="25.5" customHeight="1">
      <c r="A740" s="5" t="s">
        <v>600</v>
      </c>
      <c r="B740" s="6" t="s">
        <v>985</v>
      </c>
      <c r="C740" s="6"/>
      <c r="D740" s="6"/>
      <c r="E740" s="6"/>
      <c r="F740" s="6"/>
      <c r="G740" s="6"/>
      <c r="H740" s="6"/>
    </row>
    <row r="741" spans="1:8" s="1" customFormat="1" ht="25.5" customHeight="1">
      <c r="A741" s="5" t="s">
        <v>602</v>
      </c>
      <c r="B741" s="5" t="s">
        <v>603</v>
      </c>
      <c r="C741" s="5"/>
      <c r="D741" s="5" t="s">
        <v>604</v>
      </c>
      <c r="E741" s="5"/>
      <c r="F741" s="5" t="s">
        <v>612</v>
      </c>
      <c r="G741" s="5"/>
      <c r="H741" s="5"/>
    </row>
    <row r="742" spans="1:8" s="1" customFormat="1" ht="25.5" customHeight="1">
      <c r="A742" s="5" t="s">
        <v>613</v>
      </c>
      <c r="B742" s="5">
        <v>10</v>
      </c>
      <c r="C742" s="5"/>
      <c r="D742" s="5" t="s">
        <v>614</v>
      </c>
      <c r="E742" s="5"/>
      <c r="F742" s="5" t="s">
        <v>615</v>
      </c>
      <c r="G742" s="5"/>
      <c r="H742" s="5"/>
    </row>
    <row r="743" spans="1:8" s="1" customFormat="1" ht="25.5" customHeight="1">
      <c r="A743" s="5" t="s">
        <v>616</v>
      </c>
      <c r="B743" s="5" t="s">
        <v>617</v>
      </c>
      <c r="C743" s="5"/>
      <c r="D743" s="5" t="s">
        <v>618</v>
      </c>
      <c r="E743" s="5"/>
      <c r="F743" s="5" t="s">
        <v>619</v>
      </c>
      <c r="G743" s="5"/>
      <c r="H743" s="5"/>
    </row>
    <row r="744" spans="1:8" s="1" customFormat="1" ht="64.5" customHeight="1">
      <c r="A744" s="5" t="s">
        <v>620</v>
      </c>
      <c r="B744" s="6" t="s">
        <v>986</v>
      </c>
      <c r="C744" s="6"/>
      <c r="D744" s="6"/>
      <c r="E744" s="6"/>
      <c r="F744" s="6"/>
      <c r="G744" s="6"/>
      <c r="H744" s="6"/>
    </row>
    <row r="745" spans="1:8" s="1" customFormat="1" ht="64.5" customHeight="1">
      <c r="A745" s="5" t="s">
        <v>622</v>
      </c>
      <c r="B745" s="6" t="s">
        <v>987</v>
      </c>
      <c r="C745" s="6"/>
      <c r="D745" s="6"/>
      <c r="E745" s="6"/>
      <c r="F745" s="6"/>
      <c r="G745" s="6"/>
      <c r="H745" s="6"/>
    </row>
    <row r="746" spans="1:8" s="1" customFormat="1" ht="25.5" customHeight="1">
      <c r="A746" s="5" t="s">
        <v>624</v>
      </c>
      <c r="B746" s="5" t="s">
        <v>558</v>
      </c>
      <c r="C746" s="5" t="s">
        <v>559</v>
      </c>
      <c r="D746" s="5" t="s">
        <v>625</v>
      </c>
      <c r="E746" s="5" t="s">
        <v>626</v>
      </c>
      <c r="F746" s="5" t="s">
        <v>627</v>
      </c>
      <c r="G746" s="5" t="s">
        <v>628</v>
      </c>
      <c r="H746" s="5" t="s">
        <v>564</v>
      </c>
    </row>
    <row r="747" spans="1:8" s="1" customFormat="1" ht="25.5" customHeight="1">
      <c r="A747" s="5"/>
      <c r="B747" s="16" t="s">
        <v>565</v>
      </c>
      <c r="C747" s="17" t="s">
        <v>566</v>
      </c>
      <c r="D747" s="6" t="s">
        <v>988</v>
      </c>
      <c r="E747" s="5" t="s">
        <v>849</v>
      </c>
      <c r="F747" s="5" t="s">
        <v>573</v>
      </c>
      <c r="G747" s="5" t="s">
        <v>989</v>
      </c>
      <c r="H747" s="5" t="s">
        <v>576</v>
      </c>
    </row>
    <row r="748" spans="1:8" s="1" customFormat="1" ht="25.5" customHeight="1">
      <c r="A748" s="5"/>
      <c r="B748" s="18" t="s">
        <v>565</v>
      </c>
      <c r="C748" s="19" t="s">
        <v>579</v>
      </c>
      <c r="D748" s="6" t="s">
        <v>990</v>
      </c>
      <c r="E748" s="5" t="s">
        <v>596</v>
      </c>
      <c r="F748" s="5" t="s">
        <v>573</v>
      </c>
      <c r="G748" s="5" t="s">
        <v>582</v>
      </c>
      <c r="H748" s="5" t="s">
        <v>576</v>
      </c>
    </row>
    <row r="749" spans="1:8" s="1" customFormat="1" ht="25.5" customHeight="1">
      <c r="A749" s="5"/>
      <c r="B749" s="18" t="s">
        <v>583</v>
      </c>
      <c r="C749" s="19" t="s">
        <v>589</v>
      </c>
      <c r="D749" s="6" t="s">
        <v>991</v>
      </c>
      <c r="E749" s="5" t="s">
        <v>649</v>
      </c>
      <c r="F749" s="5" t="s">
        <v>573</v>
      </c>
      <c r="G749" s="5" t="s">
        <v>582</v>
      </c>
      <c r="H749" s="5" t="s">
        <v>576</v>
      </c>
    </row>
    <row r="750" spans="1:8" s="1" customFormat="1" ht="25.5" customHeight="1">
      <c r="A750" s="5"/>
      <c r="B750" s="18" t="s">
        <v>583</v>
      </c>
      <c r="C750" s="19" t="s">
        <v>591</v>
      </c>
      <c r="D750" s="6" t="s">
        <v>992</v>
      </c>
      <c r="E750" s="5" t="s">
        <v>588</v>
      </c>
      <c r="F750" s="5" t="s">
        <v>573</v>
      </c>
      <c r="G750" s="5" t="s">
        <v>582</v>
      </c>
      <c r="H750" s="5" t="s">
        <v>576</v>
      </c>
    </row>
    <row r="751" spans="1:8" s="1" customFormat="1" ht="25.5" customHeight="1">
      <c r="A751" s="5"/>
      <c r="B751" s="18" t="s">
        <v>593</v>
      </c>
      <c r="C751" s="19" t="s">
        <v>594</v>
      </c>
      <c r="D751" s="6" t="s">
        <v>594</v>
      </c>
      <c r="E751" s="5" t="s">
        <v>596</v>
      </c>
      <c r="F751" s="5" t="s">
        <v>573</v>
      </c>
      <c r="G751" s="5" t="s">
        <v>582</v>
      </c>
      <c r="H751" s="5" t="s">
        <v>571</v>
      </c>
    </row>
    <row r="752" spans="1:8" s="1" customFormat="1" ht="15.75" customHeight="1">
      <c r="A752" s="3"/>
      <c r="B752" s="3"/>
      <c r="C752" s="3"/>
      <c r="D752" s="3"/>
      <c r="E752" s="3"/>
      <c r="F752" s="3"/>
      <c r="G752" s="3"/>
      <c r="H752" s="3"/>
    </row>
    <row r="753" spans="1:8" s="1" customFormat="1" ht="45" customHeight="1">
      <c r="A753" s="4" t="s">
        <v>634</v>
      </c>
      <c r="B753" s="4"/>
      <c r="C753" s="4"/>
      <c r="D753" s="4"/>
      <c r="E753" s="4"/>
      <c r="F753" s="4"/>
      <c r="G753" s="4"/>
      <c r="H753" s="4"/>
    </row>
    <row r="754" spans="1:8" s="1" customFormat="1" ht="15.75" customHeight="1">
      <c r="A754" s="3"/>
      <c r="B754" s="3"/>
      <c r="C754" s="3"/>
      <c r="D754" s="3"/>
      <c r="E754" s="3"/>
      <c r="F754" s="3"/>
      <c r="G754" s="20" t="s">
        <v>313</v>
      </c>
      <c r="H754" s="20"/>
    </row>
    <row r="755" spans="1:8" s="1" customFormat="1" ht="25.5" customHeight="1">
      <c r="A755" s="5" t="s">
        <v>600</v>
      </c>
      <c r="B755" s="6" t="s">
        <v>993</v>
      </c>
      <c r="C755" s="6"/>
      <c r="D755" s="6"/>
      <c r="E755" s="6"/>
      <c r="F755" s="6"/>
      <c r="G755" s="6"/>
      <c r="H755" s="6"/>
    </row>
    <row r="756" spans="1:8" s="1" customFormat="1" ht="25.5" customHeight="1">
      <c r="A756" s="5" t="s">
        <v>602</v>
      </c>
      <c r="B756" s="5" t="s">
        <v>603</v>
      </c>
      <c r="C756" s="5"/>
      <c r="D756" s="5" t="s">
        <v>604</v>
      </c>
      <c r="E756" s="5"/>
      <c r="F756" s="5" t="s">
        <v>612</v>
      </c>
      <c r="G756" s="5"/>
      <c r="H756" s="5"/>
    </row>
    <row r="757" spans="1:8" s="1" customFormat="1" ht="25.5" customHeight="1">
      <c r="A757" s="5" t="s">
        <v>613</v>
      </c>
      <c r="B757" s="5">
        <v>5</v>
      </c>
      <c r="C757" s="5"/>
      <c r="D757" s="5" t="s">
        <v>614</v>
      </c>
      <c r="E757" s="5"/>
      <c r="F757" s="5" t="s">
        <v>615</v>
      </c>
      <c r="G757" s="5"/>
      <c r="H757" s="5"/>
    </row>
    <row r="758" spans="1:8" s="1" customFormat="1" ht="25.5" customHeight="1">
      <c r="A758" s="5" t="s">
        <v>616</v>
      </c>
      <c r="B758" s="5" t="s">
        <v>617</v>
      </c>
      <c r="C758" s="5"/>
      <c r="D758" s="5" t="s">
        <v>618</v>
      </c>
      <c r="E758" s="5"/>
      <c r="F758" s="5" t="s">
        <v>619</v>
      </c>
      <c r="G758" s="5"/>
      <c r="H758" s="5"/>
    </row>
    <row r="759" spans="1:8" s="1" customFormat="1" ht="64.5" customHeight="1">
      <c r="A759" s="5" t="s">
        <v>620</v>
      </c>
      <c r="B759" s="6" t="s">
        <v>994</v>
      </c>
      <c r="C759" s="6"/>
      <c r="D759" s="6"/>
      <c r="E759" s="6"/>
      <c r="F759" s="6"/>
      <c r="G759" s="6"/>
      <c r="H759" s="6"/>
    </row>
    <row r="760" spans="1:8" s="1" customFormat="1" ht="64.5" customHeight="1">
      <c r="A760" s="5" t="s">
        <v>622</v>
      </c>
      <c r="B760" s="6" t="s">
        <v>995</v>
      </c>
      <c r="C760" s="6"/>
      <c r="D760" s="6"/>
      <c r="E760" s="6"/>
      <c r="F760" s="6"/>
      <c r="G760" s="6"/>
      <c r="H760" s="6"/>
    </row>
    <row r="761" spans="1:8" s="1" customFormat="1" ht="25.5" customHeight="1">
      <c r="A761" s="5" t="s">
        <v>624</v>
      </c>
      <c r="B761" s="5" t="s">
        <v>558</v>
      </c>
      <c r="C761" s="5" t="s">
        <v>559</v>
      </c>
      <c r="D761" s="5" t="s">
        <v>625</v>
      </c>
      <c r="E761" s="5" t="s">
        <v>626</v>
      </c>
      <c r="F761" s="5" t="s">
        <v>627</v>
      </c>
      <c r="G761" s="5" t="s">
        <v>628</v>
      </c>
      <c r="H761" s="5" t="s">
        <v>564</v>
      </c>
    </row>
    <row r="762" spans="1:8" s="1" customFormat="1" ht="25.5" customHeight="1">
      <c r="A762" s="5"/>
      <c r="B762" s="16" t="s">
        <v>565</v>
      </c>
      <c r="C762" s="17" t="s">
        <v>566</v>
      </c>
      <c r="D762" s="6" t="s">
        <v>996</v>
      </c>
      <c r="E762" s="5" t="s">
        <v>748</v>
      </c>
      <c r="F762" s="5" t="s">
        <v>573</v>
      </c>
      <c r="G762" s="5" t="s">
        <v>666</v>
      </c>
      <c r="H762" s="5" t="s">
        <v>576</v>
      </c>
    </row>
    <row r="763" spans="1:8" s="1" customFormat="1" ht="25.5" customHeight="1">
      <c r="A763" s="5"/>
      <c r="B763" s="18" t="s">
        <v>565</v>
      </c>
      <c r="C763" s="19" t="s">
        <v>579</v>
      </c>
      <c r="D763" s="6" t="s">
        <v>997</v>
      </c>
      <c r="E763" s="5" t="s">
        <v>596</v>
      </c>
      <c r="F763" s="5" t="s">
        <v>573</v>
      </c>
      <c r="G763" s="5" t="s">
        <v>582</v>
      </c>
      <c r="H763" s="5" t="s">
        <v>576</v>
      </c>
    </row>
    <row r="764" spans="1:8" s="1" customFormat="1" ht="37.5" customHeight="1">
      <c r="A764" s="5"/>
      <c r="B764" s="18" t="s">
        <v>583</v>
      </c>
      <c r="C764" s="19" t="s">
        <v>589</v>
      </c>
      <c r="D764" s="6" t="s">
        <v>998</v>
      </c>
      <c r="E764" s="5" t="s">
        <v>999</v>
      </c>
      <c r="F764" s="5" t="s">
        <v>573</v>
      </c>
      <c r="G764" s="5" t="s">
        <v>1000</v>
      </c>
      <c r="H764" s="5" t="s">
        <v>576</v>
      </c>
    </row>
    <row r="765" spans="1:8" s="1" customFormat="1" ht="25.5" customHeight="1">
      <c r="A765" s="5"/>
      <c r="B765" s="18" t="s">
        <v>583</v>
      </c>
      <c r="C765" s="19" t="s">
        <v>591</v>
      </c>
      <c r="D765" s="6" t="s">
        <v>1001</v>
      </c>
      <c r="E765" s="5" t="s">
        <v>588</v>
      </c>
      <c r="F765" s="5" t="s">
        <v>573</v>
      </c>
      <c r="G765" s="5" t="s">
        <v>582</v>
      </c>
      <c r="H765" s="5" t="s">
        <v>576</v>
      </c>
    </row>
    <row r="766" spans="1:8" s="1" customFormat="1" ht="25.5" customHeight="1">
      <c r="A766" s="5"/>
      <c r="B766" s="18" t="s">
        <v>593</v>
      </c>
      <c r="C766" s="19" t="s">
        <v>594</v>
      </c>
      <c r="D766" s="6" t="s">
        <v>594</v>
      </c>
      <c r="E766" s="5" t="s">
        <v>596</v>
      </c>
      <c r="F766" s="5" t="s">
        <v>573</v>
      </c>
      <c r="G766" s="5" t="s">
        <v>582</v>
      </c>
      <c r="H766" s="5" t="s">
        <v>571</v>
      </c>
    </row>
    <row r="767" spans="1:8" s="1" customFormat="1" ht="15.75" customHeight="1">
      <c r="A767" s="3"/>
      <c r="B767" s="3"/>
      <c r="C767" s="3"/>
      <c r="D767" s="3"/>
      <c r="E767" s="3"/>
      <c r="F767" s="3"/>
      <c r="G767" s="3"/>
      <c r="H767" s="3"/>
    </row>
    <row r="768" spans="1:8" s="1" customFormat="1" ht="45" customHeight="1">
      <c r="A768" s="4" t="s">
        <v>634</v>
      </c>
      <c r="B768" s="4"/>
      <c r="C768" s="4"/>
      <c r="D768" s="4"/>
      <c r="E768" s="4"/>
      <c r="F768" s="4"/>
      <c r="G768" s="4"/>
      <c r="H768" s="4"/>
    </row>
    <row r="769" spans="1:8" s="1" customFormat="1" ht="15.75" customHeight="1">
      <c r="A769" s="3"/>
      <c r="B769" s="3"/>
      <c r="C769" s="3"/>
      <c r="D769" s="3"/>
      <c r="E769" s="3"/>
      <c r="F769" s="3"/>
      <c r="G769" s="20" t="s">
        <v>313</v>
      </c>
      <c r="H769" s="20"/>
    </row>
    <row r="770" spans="1:8" s="1" customFormat="1" ht="25.5" customHeight="1">
      <c r="A770" s="5" t="s">
        <v>600</v>
      </c>
      <c r="B770" s="6" t="s">
        <v>1002</v>
      </c>
      <c r="C770" s="6"/>
      <c r="D770" s="6"/>
      <c r="E770" s="6"/>
      <c r="F770" s="6"/>
      <c r="G770" s="6"/>
      <c r="H770" s="6"/>
    </row>
    <row r="771" spans="1:8" s="1" customFormat="1" ht="25.5" customHeight="1">
      <c r="A771" s="5" t="s">
        <v>602</v>
      </c>
      <c r="B771" s="5" t="s">
        <v>603</v>
      </c>
      <c r="C771" s="5"/>
      <c r="D771" s="5" t="s">
        <v>604</v>
      </c>
      <c r="E771" s="5"/>
      <c r="F771" s="5" t="s">
        <v>612</v>
      </c>
      <c r="G771" s="5"/>
      <c r="H771" s="5"/>
    </row>
    <row r="772" spans="1:8" s="1" customFormat="1" ht="25.5" customHeight="1">
      <c r="A772" s="5" t="s">
        <v>613</v>
      </c>
      <c r="B772" s="5">
        <v>106</v>
      </c>
      <c r="C772" s="5"/>
      <c r="D772" s="5" t="s">
        <v>614</v>
      </c>
      <c r="E772" s="5"/>
      <c r="F772" s="5" t="s">
        <v>615</v>
      </c>
      <c r="G772" s="5"/>
      <c r="H772" s="5"/>
    </row>
    <row r="773" spans="1:8" s="1" customFormat="1" ht="25.5" customHeight="1">
      <c r="A773" s="5" t="s">
        <v>616</v>
      </c>
      <c r="B773" s="5" t="s">
        <v>617</v>
      </c>
      <c r="C773" s="5"/>
      <c r="D773" s="5" t="s">
        <v>618</v>
      </c>
      <c r="E773" s="5"/>
      <c r="F773" s="5" t="s">
        <v>619</v>
      </c>
      <c r="G773" s="5"/>
      <c r="H773" s="5"/>
    </row>
    <row r="774" spans="1:8" s="1" customFormat="1" ht="64.5" customHeight="1">
      <c r="A774" s="5" t="s">
        <v>620</v>
      </c>
      <c r="B774" s="6" t="s">
        <v>1003</v>
      </c>
      <c r="C774" s="6"/>
      <c r="D774" s="6"/>
      <c r="E774" s="6"/>
      <c r="F774" s="6"/>
      <c r="G774" s="6"/>
      <c r="H774" s="6"/>
    </row>
    <row r="775" spans="1:8" s="1" customFormat="1" ht="64.5" customHeight="1">
      <c r="A775" s="5" t="s">
        <v>622</v>
      </c>
      <c r="B775" s="6" t="s">
        <v>1004</v>
      </c>
      <c r="C775" s="6"/>
      <c r="D775" s="6"/>
      <c r="E775" s="6"/>
      <c r="F775" s="6"/>
      <c r="G775" s="6"/>
      <c r="H775" s="6"/>
    </row>
    <row r="776" spans="1:8" s="1" customFormat="1" ht="25.5" customHeight="1">
      <c r="A776" s="5" t="s">
        <v>624</v>
      </c>
      <c r="B776" s="5" t="s">
        <v>558</v>
      </c>
      <c r="C776" s="5" t="s">
        <v>559</v>
      </c>
      <c r="D776" s="5" t="s">
        <v>625</v>
      </c>
      <c r="E776" s="5" t="s">
        <v>626</v>
      </c>
      <c r="F776" s="5" t="s">
        <v>627</v>
      </c>
      <c r="G776" s="5" t="s">
        <v>628</v>
      </c>
      <c r="H776" s="5" t="s">
        <v>564</v>
      </c>
    </row>
    <row r="777" spans="1:8" s="1" customFormat="1" ht="37.5" customHeight="1">
      <c r="A777" s="5"/>
      <c r="B777" s="16" t="s">
        <v>565</v>
      </c>
      <c r="C777" s="17" t="s">
        <v>566</v>
      </c>
      <c r="D777" s="6" t="s">
        <v>1005</v>
      </c>
      <c r="E777" s="5" t="s">
        <v>981</v>
      </c>
      <c r="F777" s="5" t="s">
        <v>573</v>
      </c>
      <c r="G777" s="5" t="s">
        <v>901</v>
      </c>
      <c r="H777" s="5" t="s">
        <v>576</v>
      </c>
    </row>
    <row r="778" spans="1:8" s="1" customFormat="1" ht="25.5" customHeight="1">
      <c r="A778" s="5"/>
      <c r="B778" s="18" t="s">
        <v>565</v>
      </c>
      <c r="C778" s="19" t="s">
        <v>579</v>
      </c>
      <c r="D778" s="6" t="s">
        <v>630</v>
      </c>
      <c r="E778" s="5" t="s">
        <v>646</v>
      </c>
      <c r="F778" s="5" t="s">
        <v>568</v>
      </c>
      <c r="G778" s="5" t="s">
        <v>582</v>
      </c>
      <c r="H778" s="5" t="s">
        <v>576</v>
      </c>
    </row>
    <row r="779" spans="1:8" s="1" customFormat="1" ht="25.5" customHeight="1">
      <c r="A779" s="5"/>
      <c r="B779" s="18" t="s">
        <v>583</v>
      </c>
      <c r="C779" s="19" t="s">
        <v>589</v>
      </c>
      <c r="D779" s="6" t="s">
        <v>1006</v>
      </c>
      <c r="E779" s="5" t="s">
        <v>646</v>
      </c>
      <c r="F779" s="5" t="s">
        <v>573</v>
      </c>
      <c r="G779" s="5" t="s">
        <v>582</v>
      </c>
      <c r="H779" s="5" t="s">
        <v>576</v>
      </c>
    </row>
    <row r="780" spans="1:8" s="1" customFormat="1" ht="37.5" customHeight="1">
      <c r="A780" s="5"/>
      <c r="B780" s="18" t="s">
        <v>583</v>
      </c>
      <c r="C780" s="19" t="s">
        <v>591</v>
      </c>
      <c r="D780" s="6" t="s">
        <v>1007</v>
      </c>
      <c r="E780" s="5" t="s">
        <v>588</v>
      </c>
      <c r="F780" s="5" t="s">
        <v>573</v>
      </c>
      <c r="G780" s="5" t="s">
        <v>582</v>
      </c>
      <c r="H780" s="5" t="s">
        <v>576</v>
      </c>
    </row>
    <row r="781" spans="1:8" s="1" customFormat="1" ht="25.5" customHeight="1">
      <c r="A781" s="5"/>
      <c r="B781" s="18" t="s">
        <v>593</v>
      </c>
      <c r="C781" s="19" t="s">
        <v>594</v>
      </c>
      <c r="D781" s="6" t="s">
        <v>595</v>
      </c>
      <c r="E781" s="5" t="s">
        <v>596</v>
      </c>
      <c r="F781" s="5" t="s">
        <v>573</v>
      </c>
      <c r="G781" s="5" t="s">
        <v>582</v>
      </c>
      <c r="H781" s="5" t="s">
        <v>571</v>
      </c>
    </row>
  </sheetData>
  <sheetProtection/>
  <mergeCells count="825">
    <mergeCell ref="A2:H2"/>
    <mergeCell ref="G3:H3"/>
    <mergeCell ref="B4:H4"/>
    <mergeCell ref="F5:H5"/>
    <mergeCell ref="F6:H6"/>
    <mergeCell ref="F7:H7"/>
    <mergeCell ref="F8:H8"/>
    <mergeCell ref="F9:H9"/>
    <mergeCell ref="F10:H10"/>
    <mergeCell ref="F11:H11"/>
    <mergeCell ref="F12:H12"/>
    <mergeCell ref="B13:C13"/>
    <mergeCell ref="D13:E13"/>
    <mergeCell ref="F13:H13"/>
    <mergeCell ref="B14:C14"/>
    <mergeCell ref="D14:E14"/>
    <mergeCell ref="F14:H14"/>
    <mergeCell ref="B15:H15"/>
    <mergeCell ref="B16:H16"/>
    <mergeCell ref="A24:H24"/>
    <mergeCell ref="A25:H25"/>
    <mergeCell ref="G26:H26"/>
    <mergeCell ref="B27:H27"/>
    <mergeCell ref="F28:H28"/>
    <mergeCell ref="F29:H29"/>
    <mergeCell ref="F30:H30"/>
    <mergeCell ref="F31:H31"/>
    <mergeCell ref="F32:H32"/>
    <mergeCell ref="F33:H33"/>
    <mergeCell ref="F34:H34"/>
    <mergeCell ref="F35:H35"/>
    <mergeCell ref="B39:C39"/>
    <mergeCell ref="D39:E39"/>
    <mergeCell ref="F39:H39"/>
    <mergeCell ref="B40:H40"/>
    <mergeCell ref="B41:H41"/>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64:H64"/>
    <mergeCell ref="A65:H65"/>
    <mergeCell ref="G66:H66"/>
    <mergeCell ref="B67:H67"/>
    <mergeCell ref="B68:C68"/>
    <mergeCell ref="D68:E68"/>
    <mergeCell ref="F68:H68"/>
    <mergeCell ref="B69:C69"/>
    <mergeCell ref="D69:E69"/>
    <mergeCell ref="F69:H69"/>
    <mergeCell ref="B70:C70"/>
    <mergeCell ref="D70:E70"/>
    <mergeCell ref="F70:H70"/>
    <mergeCell ref="B71:H71"/>
    <mergeCell ref="B72:H72"/>
    <mergeCell ref="A79:H79"/>
    <mergeCell ref="A80:H80"/>
    <mergeCell ref="G81:H81"/>
    <mergeCell ref="B82:H82"/>
    <mergeCell ref="B83:C83"/>
    <mergeCell ref="D83:E83"/>
    <mergeCell ref="F83:H83"/>
    <mergeCell ref="B84:C84"/>
    <mergeCell ref="D84:E84"/>
    <mergeCell ref="F84:H84"/>
    <mergeCell ref="B85:C85"/>
    <mergeCell ref="D85:E85"/>
    <mergeCell ref="F85:H85"/>
    <mergeCell ref="B86:H86"/>
    <mergeCell ref="B87:H87"/>
    <mergeCell ref="A94:H94"/>
    <mergeCell ref="A95:H95"/>
    <mergeCell ref="G96:H96"/>
    <mergeCell ref="B97:H97"/>
    <mergeCell ref="B98:C98"/>
    <mergeCell ref="D98:E98"/>
    <mergeCell ref="F98:H98"/>
    <mergeCell ref="B99:C99"/>
    <mergeCell ref="D99:E99"/>
    <mergeCell ref="F99:H99"/>
    <mergeCell ref="B100:C100"/>
    <mergeCell ref="D100:E100"/>
    <mergeCell ref="F100:H100"/>
    <mergeCell ref="B101:H101"/>
    <mergeCell ref="B102:H102"/>
    <mergeCell ref="A109:H109"/>
    <mergeCell ref="A110:H110"/>
    <mergeCell ref="G111:H111"/>
    <mergeCell ref="B112:H112"/>
    <mergeCell ref="B113:C113"/>
    <mergeCell ref="D113:E113"/>
    <mergeCell ref="F113:H113"/>
    <mergeCell ref="B114:C114"/>
    <mergeCell ref="D114:E114"/>
    <mergeCell ref="F114:H114"/>
    <mergeCell ref="B115:C115"/>
    <mergeCell ref="D115:E115"/>
    <mergeCell ref="F115:H115"/>
    <mergeCell ref="B116:H116"/>
    <mergeCell ref="B117:H117"/>
    <mergeCell ref="A124:H124"/>
    <mergeCell ref="A125:H125"/>
    <mergeCell ref="G126:H126"/>
    <mergeCell ref="B127:H127"/>
    <mergeCell ref="B128:C128"/>
    <mergeCell ref="D128:E128"/>
    <mergeCell ref="F128:H128"/>
    <mergeCell ref="B129:C129"/>
    <mergeCell ref="D129:E129"/>
    <mergeCell ref="F129:H129"/>
    <mergeCell ref="B130:C130"/>
    <mergeCell ref="D130:E130"/>
    <mergeCell ref="F130:H130"/>
    <mergeCell ref="B131:H131"/>
    <mergeCell ref="B132:H132"/>
    <mergeCell ref="A139:H139"/>
    <mergeCell ref="A140:H140"/>
    <mergeCell ref="G141:H141"/>
    <mergeCell ref="B142:H142"/>
    <mergeCell ref="B143:C143"/>
    <mergeCell ref="D143:E143"/>
    <mergeCell ref="F143:H143"/>
    <mergeCell ref="B144:C144"/>
    <mergeCell ref="D144:E144"/>
    <mergeCell ref="F144:H144"/>
    <mergeCell ref="B145:C145"/>
    <mergeCell ref="D145:E145"/>
    <mergeCell ref="F145:H145"/>
    <mergeCell ref="B146:H146"/>
    <mergeCell ref="B147:H147"/>
    <mergeCell ref="A154:H154"/>
    <mergeCell ref="A155:H155"/>
    <mergeCell ref="G156:H156"/>
    <mergeCell ref="B157:H157"/>
    <mergeCell ref="B158:C158"/>
    <mergeCell ref="D158:E158"/>
    <mergeCell ref="F158:H158"/>
    <mergeCell ref="B159:C159"/>
    <mergeCell ref="D159:E159"/>
    <mergeCell ref="F159:H159"/>
    <mergeCell ref="B160:C160"/>
    <mergeCell ref="D160:E160"/>
    <mergeCell ref="F160:H160"/>
    <mergeCell ref="B161:H161"/>
    <mergeCell ref="B162:H162"/>
    <mergeCell ref="A169:H169"/>
    <mergeCell ref="A170:H170"/>
    <mergeCell ref="G171:H171"/>
    <mergeCell ref="B172:H172"/>
    <mergeCell ref="B173:C173"/>
    <mergeCell ref="D173:E173"/>
    <mergeCell ref="F173:H173"/>
    <mergeCell ref="B174:C174"/>
    <mergeCell ref="D174:E174"/>
    <mergeCell ref="F174:H174"/>
    <mergeCell ref="B175:C175"/>
    <mergeCell ref="D175:E175"/>
    <mergeCell ref="F175:H175"/>
    <mergeCell ref="B176:H176"/>
    <mergeCell ref="B177:H177"/>
    <mergeCell ref="A185:H185"/>
    <mergeCell ref="A186:H186"/>
    <mergeCell ref="G187:H187"/>
    <mergeCell ref="B188:H188"/>
    <mergeCell ref="B189:C189"/>
    <mergeCell ref="D189:E189"/>
    <mergeCell ref="F189:H189"/>
    <mergeCell ref="B190:C190"/>
    <mergeCell ref="D190:E190"/>
    <mergeCell ref="F190:H190"/>
    <mergeCell ref="B191:C191"/>
    <mergeCell ref="D191:E191"/>
    <mergeCell ref="F191:H191"/>
    <mergeCell ref="B192:H192"/>
    <mergeCell ref="B193:H193"/>
    <mergeCell ref="A200:H200"/>
    <mergeCell ref="A201:H201"/>
    <mergeCell ref="G202:H202"/>
    <mergeCell ref="B203:H203"/>
    <mergeCell ref="B204:C204"/>
    <mergeCell ref="D204:E204"/>
    <mergeCell ref="F204:H204"/>
    <mergeCell ref="B205:C205"/>
    <mergeCell ref="D205:E205"/>
    <mergeCell ref="F205:H205"/>
    <mergeCell ref="B206:C206"/>
    <mergeCell ref="D206:E206"/>
    <mergeCell ref="F206:H206"/>
    <mergeCell ref="B207:H207"/>
    <mergeCell ref="B208:H208"/>
    <mergeCell ref="A215:H215"/>
    <mergeCell ref="A216:H216"/>
    <mergeCell ref="G217:H217"/>
    <mergeCell ref="B218:H218"/>
    <mergeCell ref="B219:C219"/>
    <mergeCell ref="D219:E219"/>
    <mergeCell ref="F219:H219"/>
    <mergeCell ref="B220:C220"/>
    <mergeCell ref="D220:E220"/>
    <mergeCell ref="F220:H220"/>
    <mergeCell ref="B221:C221"/>
    <mergeCell ref="D221:E221"/>
    <mergeCell ref="F221:H221"/>
    <mergeCell ref="B222:H222"/>
    <mergeCell ref="B223:H223"/>
    <mergeCell ref="A230:H230"/>
    <mergeCell ref="A231:H231"/>
    <mergeCell ref="G232:H232"/>
    <mergeCell ref="B233:H233"/>
    <mergeCell ref="B234:C234"/>
    <mergeCell ref="D234:E234"/>
    <mergeCell ref="F234:H234"/>
    <mergeCell ref="B235:C235"/>
    <mergeCell ref="D235:E235"/>
    <mergeCell ref="F235:H235"/>
    <mergeCell ref="B236:C236"/>
    <mergeCell ref="D236:E236"/>
    <mergeCell ref="F236:H236"/>
    <mergeCell ref="B237:H237"/>
    <mergeCell ref="B238:H238"/>
    <mergeCell ref="A245:H245"/>
    <mergeCell ref="A246:H246"/>
    <mergeCell ref="G247:H247"/>
    <mergeCell ref="B248:H248"/>
    <mergeCell ref="B249:C249"/>
    <mergeCell ref="D249:E249"/>
    <mergeCell ref="F249:H249"/>
    <mergeCell ref="B250:C250"/>
    <mergeCell ref="D250:E250"/>
    <mergeCell ref="F250:H250"/>
    <mergeCell ref="B251:C251"/>
    <mergeCell ref="D251:E251"/>
    <mergeCell ref="F251:H251"/>
    <mergeCell ref="B252:H252"/>
    <mergeCell ref="B253:H253"/>
    <mergeCell ref="A260:H260"/>
    <mergeCell ref="A261:H261"/>
    <mergeCell ref="G262:H262"/>
    <mergeCell ref="B263:H263"/>
    <mergeCell ref="B264:C264"/>
    <mergeCell ref="D264:E264"/>
    <mergeCell ref="F264:H264"/>
    <mergeCell ref="B265:C265"/>
    <mergeCell ref="D265:E265"/>
    <mergeCell ref="F265:H265"/>
    <mergeCell ref="B266:C266"/>
    <mergeCell ref="D266:E266"/>
    <mergeCell ref="F266:H266"/>
    <mergeCell ref="B267:H267"/>
    <mergeCell ref="B268:H268"/>
    <mergeCell ref="A275:H275"/>
    <mergeCell ref="A276:H276"/>
    <mergeCell ref="G277:H277"/>
    <mergeCell ref="B278:H278"/>
    <mergeCell ref="B279:C279"/>
    <mergeCell ref="D279:E279"/>
    <mergeCell ref="F279:H279"/>
    <mergeCell ref="B280:C280"/>
    <mergeCell ref="D280:E280"/>
    <mergeCell ref="F280:H280"/>
    <mergeCell ref="B281:C281"/>
    <mergeCell ref="D281:E281"/>
    <mergeCell ref="F281:H281"/>
    <mergeCell ref="B282:H282"/>
    <mergeCell ref="B283:H283"/>
    <mergeCell ref="A290:H290"/>
    <mergeCell ref="A291:H291"/>
    <mergeCell ref="G292:H292"/>
    <mergeCell ref="B293:H293"/>
    <mergeCell ref="B294:C294"/>
    <mergeCell ref="D294:E294"/>
    <mergeCell ref="F294:H294"/>
    <mergeCell ref="B295:C295"/>
    <mergeCell ref="D295:E295"/>
    <mergeCell ref="F295:H295"/>
    <mergeCell ref="B296:C296"/>
    <mergeCell ref="D296:E296"/>
    <mergeCell ref="F296:H296"/>
    <mergeCell ref="B297:H297"/>
    <mergeCell ref="B298:H298"/>
    <mergeCell ref="A305:H305"/>
    <mergeCell ref="A306:H306"/>
    <mergeCell ref="G307:H307"/>
    <mergeCell ref="B308:H308"/>
    <mergeCell ref="B309:C309"/>
    <mergeCell ref="D309:E309"/>
    <mergeCell ref="F309:H309"/>
    <mergeCell ref="B310:C310"/>
    <mergeCell ref="D310:E310"/>
    <mergeCell ref="F310:H310"/>
    <mergeCell ref="B311:C311"/>
    <mergeCell ref="D311:E311"/>
    <mergeCell ref="F311:H311"/>
    <mergeCell ref="B312:H312"/>
    <mergeCell ref="B313:H313"/>
    <mergeCell ref="A320:H320"/>
    <mergeCell ref="A321:H321"/>
    <mergeCell ref="G322:H322"/>
    <mergeCell ref="B323:H323"/>
    <mergeCell ref="B324:C324"/>
    <mergeCell ref="D324:E324"/>
    <mergeCell ref="F324:H324"/>
    <mergeCell ref="B325:C325"/>
    <mergeCell ref="D325:E325"/>
    <mergeCell ref="F325:H325"/>
    <mergeCell ref="B326:C326"/>
    <mergeCell ref="D326:E326"/>
    <mergeCell ref="F326:H326"/>
    <mergeCell ref="B327:H327"/>
    <mergeCell ref="B328:H328"/>
    <mergeCell ref="A335:H335"/>
    <mergeCell ref="A336:H336"/>
    <mergeCell ref="G337:H337"/>
    <mergeCell ref="B338:H338"/>
    <mergeCell ref="B339:C339"/>
    <mergeCell ref="D339:E339"/>
    <mergeCell ref="F339:H339"/>
    <mergeCell ref="B340:C340"/>
    <mergeCell ref="D340:E340"/>
    <mergeCell ref="F340:H340"/>
    <mergeCell ref="B341:C341"/>
    <mergeCell ref="D341:E341"/>
    <mergeCell ref="F341:H341"/>
    <mergeCell ref="B342:H342"/>
    <mergeCell ref="B343:H343"/>
    <mergeCell ref="A350:H350"/>
    <mergeCell ref="A351:H351"/>
    <mergeCell ref="G352:H352"/>
    <mergeCell ref="B353:H353"/>
    <mergeCell ref="B354:C354"/>
    <mergeCell ref="D354:E354"/>
    <mergeCell ref="F354:H354"/>
    <mergeCell ref="B355:C355"/>
    <mergeCell ref="D355:E355"/>
    <mergeCell ref="F355:H355"/>
    <mergeCell ref="B356:C356"/>
    <mergeCell ref="D356:E356"/>
    <mergeCell ref="F356:H356"/>
    <mergeCell ref="B357:H357"/>
    <mergeCell ref="B358:H358"/>
    <mergeCell ref="A365:H365"/>
    <mergeCell ref="A366:H366"/>
    <mergeCell ref="G367:H367"/>
    <mergeCell ref="B368:H368"/>
    <mergeCell ref="B369:C369"/>
    <mergeCell ref="D369:E369"/>
    <mergeCell ref="F369:H369"/>
    <mergeCell ref="B370:C370"/>
    <mergeCell ref="D370:E370"/>
    <mergeCell ref="F370:H370"/>
    <mergeCell ref="B371:C371"/>
    <mergeCell ref="D371:E371"/>
    <mergeCell ref="F371:H371"/>
    <mergeCell ref="B372:H372"/>
    <mergeCell ref="B373:H373"/>
    <mergeCell ref="A380:H380"/>
    <mergeCell ref="A381:H381"/>
    <mergeCell ref="G382:H382"/>
    <mergeCell ref="B383:H383"/>
    <mergeCell ref="B384:C384"/>
    <mergeCell ref="D384:E384"/>
    <mergeCell ref="F384:H384"/>
    <mergeCell ref="B385:C385"/>
    <mergeCell ref="D385:E385"/>
    <mergeCell ref="F385:H385"/>
    <mergeCell ref="B386:C386"/>
    <mergeCell ref="D386:E386"/>
    <mergeCell ref="F386:H386"/>
    <mergeCell ref="B387:H387"/>
    <mergeCell ref="B388:H388"/>
    <mergeCell ref="A395:H395"/>
    <mergeCell ref="A396:H396"/>
    <mergeCell ref="G397:H397"/>
    <mergeCell ref="B398:H398"/>
    <mergeCell ref="B399:C399"/>
    <mergeCell ref="D399:E399"/>
    <mergeCell ref="F399:H399"/>
    <mergeCell ref="B400:C400"/>
    <mergeCell ref="D400:E400"/>
    <mergeCell ref="F400:H400"/>
    <mergeCell ref="B401:C401"/>
    <mergeCell ref="D401:E401"/>
    <mergeCell ref="F401:H401"/>
    <mergeCell ref="B402:H402"/>
    <mergeCell ref="B403:H403"/>
    <mergeCell ref="A410:H410"/>
    <mergeCell ref="A411:H411"/>
    <mergeCell ref="G412:H412"/>
    <mergeCell ref="B413:H413"/>
    <mergeCell ref="F414:H414"/>
    <mergeCell ref="F415:H415"/>
    <mergeCell ref="F416:H416"/>
    <mergeCell ref="F417:H417"/>
    <mergeCell ref="F418:H418"/>
    <mergeCell ref="F419:H419"/>
    <mergeCell ref="F420:H420"/>
    <mergeCell ref="F421:H421"/>
    <mergeCell ref="B428:C428"/>
    <mergeCell ref="D428:E428"/>
    <mergeCell ref="F428:H428"/>
    <mergeCell ref="B429:H429"/>
    <mergeCell ref="B430:H430"/>
    <mergeCell ref="A437:H437"/>
    <mergeCell ref="A438:H438"/>
    <mergeCell ref="G439:H439"/>
    <mergeCell ref="B440:H440"/>
    <mergeCell ref="B441:C441"/>
    <mergeCell ref="D441:E441"/>
    <mergeCell ref="F441:H441"/>
    <mergeCell ref="B442:C442"/>
    <mergeCell ref="D442:E442"/>
    <mergeCell ref="F442:H442"/>
    <mergeCell ref="B443:C443"/>
    <mergeCell ref="D443:E443"/>
    <mergeCell ref="F443:H443"/>
    <mergeCell ref="B444:H444"/>
    <mergeCell ref="B445:H445"/>
    <mergeCell ref="A452:H452"/>
    <mergeCell ref="A453:H453"/>
    <mergeCell ref="G454:H454"/>
    <mergeCell ref="B455:H455"/>
    <mergeCell ref="B456:C456"/>
    <mergeCell ref="D456:E456"/>
    <mergeCell ref="F456:H456"/>
    <mergeCell ref="B457:C457"/>
    <mergeCell ref="D457:E457"/>
    <mergeCell ref="F457:H457"/>
    <mergeCell ref="B458:C458"/>
    <mergeCell ref="D458:E458"/>
    <mergeCell ref="F458:H458"/>
    <mergeCell ref="B459:H459"/>
    <mergeCell ref="B460:H460"/>
    <mergeCell ref="A467:H467"/>
    <mergeCell ref="A468:H468"/>
    <mergeCell ref="G469:H469"/>
    <mergeCell ref="B470:H470"/>
    <mergeCell ref="B471:C471"/>
    <mergeCell ref="D471:E471"/>
    <mergeCell ref="F471:H471"/>
    <mergeCell ref="B472:C472"/>
    <mergeCell ref="D472:E472"/>
    <mergeCell ref="F472:H472"/>
    <mergeCell ref="B473:C473"/>
    <mergeCell ref="D473:E473"/>
    <mergeCell ref="F473:H473"/>
    <mergeCell ref="B474:H474"/>
    <mergeCell ref="B475:H475"/>
    <mergeCell ref="A482:H482"/>
    <mergeCell ref="A483:H483"/>
    <mergeCell ref="G484:H484"/>
    <mergeCell ref="B485:H485"/>
    <mergeCell ref="B486:C486"/>
    <mergeCell ref="D486:E486"/>
    <mergeCell ref="F486:H486"/>
    <mergeCell ref="B487:C487"/>
    <mergeCell ref="D487:E487"/>
    <mergeCell ref="F487:H487"/>
    <mergeCell ref="B488:C488"/>
    <mergeCell ref="D488:E488"/>
    <mergeCell ref="F488:H488"/>
    <mergeCell ref="B489:H489"/>
    <mergeCell ref="B490:H490"/>
    <mergeCell ref="A497:H497"/>
    <mergeCell ref="A498:H498"/>
    <mergeCell ref="G499:H499"/>
    <mergeCell ref="B500:H500"/>
    <mergeCell ref="B501:C501"/>
    <mergeCell ref="D501:E501"/>
    <mergeCell ref="F501:H501"/>
    <mergeCell ref="B502:C502"/>
    <mergeCell ref="D502:E502"/>
    <mergeCell ref="F502:H502"/>
    <mergeCell ref="B503:C503"/>
    <mergeCell ref="D503:E503"/>
    <mergeCell ref="F503:H503"/>
    <mergeCell ref="B504:H504"/>
    <mergeCell ref="B505:H505"/>
    <mergeCell ref="A512:H512"/>
    <mergeCell ref="A513:H513"/>
    <mergeCell ref="G514:H514"/>
    <mergeCell ref="B515:H515"/>
    <mergeCell ref="B516:C516"/>
    <mergeCell ref="D516:E516"/>
    <mergeCell ref="F516:H516"/>
    <mergeCell ref="B517:C517"/>
    <mergeCell ref="D517:E517"/>
    <mergeCell ref="F517:H517"/>
    <mergeCell ref="B518:C518"/>
    <mergeCell ref="D518:E518"/>
    <mergeCell ref="F518:H518"/>
    <mergeCell ref="B519:H519"/>
    <mergeCell ref="B520:H520"/>
    <mergeCell ref="A527:H527"/>
    <mergeCell ref="A528:H528"/>
    <mergeCell ref="G529:H529"/>
    <mergeCell ref="B530:H530"/>
    <mergeCell ref="B531:C531"/>
    <mergeCell ref="D531:E531"/>
    <mergeCell ref="F531:H531"/>
    <mergeCell ref="B532:C532"/>
    <mergeCell ref="D532:E532"/>
    <mergeCell ref="F532:H532"/>
    <mergeCell ref="B533:C533"/>
    <mergeCell ref="D533:E533"/>
    <mergeCell ref="F533:H533"/>
    <mergeCell ref="B534:H534"/>
    <mergeCell ref="B535:H535"/>
    <mergeCell ref="A542:H542"/>
    <mergeCell ref="A543:H543"/>
    <mergeCell ref="G544:H544"/>
    <mergeCell ref="B545:H545"/>
    <mergeCell ref="B546:C546"/>
    <mergeCell ref="D546:E546"/>
    <mergeCell ref="F546:H546"/>
    <mergeCell ref="B547:C547"/>
    <mergeCell ref="D547:E547"/>
    <mergeCell ref="F547:H547"/>
    <mergeCell ref="B548:C548"/>
    <mergeCell ref="D548:E548"/>
    <mergeCell ref="F548:H548"/>
    <mergeCell ref="B549:H549"/>
    <mergeCell ref="B550:H550"/>
    <mergeCell ref="A557:H557"/>
    <mergeCell ref="A558:H558"/>
    <mergeCell ref="G559:H559"/>
    <mergeCell ref="B560:H560"/>
    <mergeCell ref="B561:C561"/>
    <mergeCell ref="D561:E561"/>
    <mergeCell ref="F561:H561"/>
    <mergeCell ref="B562:C562"/>
    <mergeCell ref="D562:E562"/>
    <mergeCell ref="F562:H562"/>
    <mergeCell ref="B563:C563"/>
    <mergeCell ref="D563:E563"/>
    <mergeCell ref="F563:H563"/>
    <mergeCell ref="B564:H564"/>
    <mergeCell ref="B565:H565"/>
    <mergeCell ref="A572:H572"/>
    <mergeCell ref="A573:H573"/>
    <mergeCell ref="G574:H574"/>
    <mergeCell ref="B575:H575"/>
    <mergeCell ref="B576:C576"/>
    <mergeCell ref="D576:E576"/>
    <mergeCell ref="F576:H576"/>
    <mergeCell ref="B577:C577"/>
    <mergeCell ref="D577:E577"/>
    <mergeCell ref="F577:H577"/>
    <mergeCell ref="B578:C578"/>
    <mergeCell ref="D578:E578"/>
    <mergeCell ref="F578:H578"/>
    <mergeCell ref="B579:H579"/>
    <mergeCell ref="B580:H580"/>
    <mergeCell ref="A587:H587"/>
    <mergeCell ref="A588:H588"/>
    <mergeCell ref="G589:H589"/>
    <mergeCell ref="B590:H590"/>
    <mergeCell ref="B591:C591"/>
    <mergeCell ref="D591:E591"/>
    <mergeCell ref="F591:H591"/>
    <mergeCell ref="B592:C592"/>
    <mergeCell ref="D592:E592"/>
    <mergeCell ref="F592:H592"/>
    <mergeCell ref="B593:C593"/>
    <mergeCell ref="D593:E593"/>
    <mergeCell ref="F593:H593"/>
    <mergeCell ref="B594:H594"/>
    <mergeCell ref="B595:H595"/>
    <mergeCell ref="A602:H602"/>
    <mergeCell ref="A603:H603"/>
    <mergeCell ref="G604:H604"/>
    <mergeCell ref="B605:H605"/>
    <mergeCell ref="B606:C606"/>
    <mergeCell ref="D606:E606"/>
    <mergeCell ref="F606:H606"/>
    <mergeCell ref="B607:C607"/>
    <mergeCell ref="D607:E607"/>
    <mergeCell ref="F607:H607"/>
    <mergeCell ref="B608:C608"/>
    <mergeCell ref="D608:E608"/>
    <mergeCell ref="F608:H608"/>
    <mergeCell ref="B609:H609"/>
    <mergeCell ref="B610:H610"/>
    <mergeCell ref="A617:H617"/>
    <mergeCell ref="A618:H618"/>
    <mergeCell ref="G619:H619"/>
    <mergeCell ref="B620:H620"/>
    <mergeCell ref="B621:C621"/>
    <mergeCell ref="D621:E621"/>
    <mergeCell ref="F621:H621"/>
    <mergeCell ref="B622:C622"/>
    <mergeCell ref="D622:E622"/>
    <mergeCell ref="F622:H622"/>
    <mergeCell ref="B623:C623"/>
    <mergeCell ref="D623:E623"/>
    <mergeCell ref="F623:H623"/>
    <mergeCell ref="B624:H624"/>
    <mergeCell ref="B625:H625"/>
    <mergeCell ref="A632:H632"/>
    <mergeCell ref="A633:H633"/>
    <mergeCell ref="G634:H634"/>
    <mergeCell ref="B635:H635"/>
    <mergeCell ref="B636:C636"/>
    <mergeCell ref="D636:E636"/>
    <mergeCell ref="F636:H636"/>
    <mergeCell ref="B637:C637"/>
    <mergeCell ref="D637:E637"/>
    <mergeCell ref="F637:H637"/>
    <mergeCell ref="B638:C638"/>
    <mergeCell ref="D638:E638"/>
    <mergeCell ref="F638:H638"/>
    <mergeCell ref="B639:H639"/>
    <mergeCell ref="B640:H640"/>
    <mergeCell ref="A647:H647"/>
    <mergeCell ref="A648:H648"/>
    <mergeCell ref="G649:H649"/>
    <mergeCell ref="B650:H650"/>
    <mergeCell ref="B651:C651"/>
    <mergeCell ref="D651:E651"/>
    <mergeCell ref="F651:H651"/>
    <mergeCell ref="B652:C652"/>
    <mergeCell ref="D652:E652"/>
    <mergeCell ref="F652:H652"/>
    <mergeCell ref="B653:C653"/>
    <mergeCell ref="D653:E653"/>
    <mergeCell ref="F653:H653"/>
    <mergeCell ref="B654:H654"/>
    <mergeCell ref="B655:H655"/>
    <mergeCell ref="A662:H662"/>
    <mergeCell ref="A663:H663"/>
    <mergeCell ref="G664:H664"/>
    <mergeCell ref="B665:H665"/>
    <mergeCell ref="B666:C666"/>
    <mergeCell ref="D666:E666"/>
    <mergeCell ref="F666:H666"/>
    <mergeCell ref="B667:C667"/>
    <mergeCell ref="D667:E667"/>
    <mergeCell ref="F667:H667"/>
    <mergeCell ref="B668:C668"/>
    <mergeCell ref="D668:E668"/>
    <mergeCell ref="F668:H668"/>
    <mergeCell ref="B669:H669"/>
    <mergeCell ref="B670:H670"/>
    <mergeCell ref="A677:H677"/>
    <mergeCell ref="A678:H678"/>
    <mergeCell ref="G679:H679"/>
    <mergeCell ref="B680:H680"/>
    <mergeCell ref="B681:C681"/>
    <mergeCell ref="D681:E681"/>
    <mergeCell ref="F681:H681"/>
    <mergeCell ref="B682:C682"/>
    <mergeCell ref="D682:E682"/>
    <mergeCell ref="F682:H682"/>
    <mergeCell ref="B683:C683"/>
    <mergeCell ref="D683:E683"/>
    <mergeCell ref="F683:H683"/>
    <mergeCell ref="B684:H684"/>
    <mergeCell ref="B685:H685"/>
    <mergeCell ref="A692:H692"/>
    <mergeCell ref="A693:H693"/>
    <mergeCell ref="G694:H694"/>
    <mergeCell ref="B695:H695"/>
    <mergeCell ref="B696:C696"/>
    <mergeCell ref="D696:E696"/>
    <mergeCell ref="F696:H696"/>
    <mergeCell ref="B697:C697"/>
    <mergeCell ref="D697:E697"/>
    <mergeCell ref="F697:H697"/>
    <mergeCell ref="B698:C698"/>
    <mergeCell ref="D698:E698"/>
    <mergeCell ref="F698:H698"/>
    <mergeCell ref="B699:H699"/>
    <mergeCell ref="B700:H700"/>
    <mergeCell ref="A707:H707"/>
    <mergeCell ref="A708:H708"/>
    <mergeCell ref="G709:H709"/>
    <mergeCell ref="B710:H710"/>
    <mergeCell ref="B711:C711"/>
    <mergeCell ref="D711:E711"/>
    <mergeCell ref="F711:H711"/>
    <mergeCell ref="B712:C712"/>
    <mergeCell ref="D712:E712"/>
    <mergeCell ref="F712:H712"/>
    <mergeCell ref="B713:C713"/>
    <mergeCell ref="D713:E713"/>
    <mergeCell ref="F713:H713"/>
    <mergeCell ref="B714:H714"/>
    <mergeCell ref="B715:H715"/>
    <mergeCell ref="A722:H722"/>
    <mergeCell ref="A723:H723"/>
    <mergeCell ref="G724:H724"/>
    <mergeCell ref="B725:H725"/>
    <mergeCell ref="B726:C726"/>
    <mergeCell ref="D726:E726"/>
    <mergeCell ref="F726:H726"/>
    <mergeCell ref="B727:C727"/>
    <mergeCell ref="D727:E727"/>
    <mergeCell ref="F727:H727"/>
    <mergeCell ref="B728:C728"/>
    <mergeCell ref="D728:E728"/>
    <mergeCell ref="F728:H728"/>
    <mergeCell ref="B729:H729"/>
    <mergeCell ref="B730:H730"/>
    <mergeCell ref="A737:H737"/>
    <mergeCell ref="A738:H738"/>
    <mergeCell ref="G739:H739"/>
    <mergeCell ref="B740:H740"/>
    <mergeCell ref="B741:C741"/>
    <mergeCell ref="D741:E741"/>
    <mergeCell ref="F741:H741"/>
    <mergeCell ref="B742:C742"/>
    <mergeCell ref="D742:E742"/>
    <mergeCell ref="F742:H742"/>
    <mergeCell ref="B743:C743"/>
    <mergeCell ref="D743:E743"/>
    <mergeCell ref="F743:H743"/>
    <mergeCell ref="B744:H744"/>
    <mergeCell ref="B745:H745"/>
    <mergeCell ref="A752:H752"/>
    <mergeCell ref="A753:H753"/>
    <mergeCell ref="G754:H754"/>
    <mergeCell ref="B755:H755"/>
    <mergeCell ref="B756:C756"/>
    <mergeCell ref="D756:E756"/>
    <mergeCell ref="F756:H756"/>
    <mergeCell ref="B757:C757"/>
    <mergeCell ref="D757:E757"/>
    <mergeCell ref="F757:H757"/>
    <mergeCell ref="B758:C758"/>
    <mergeCell ref="D758:E758"/>
    <mergeCell ref="F758:H758"/>
    <mergeCell ref="B759:H759"/>
    <mergeCell ref="B760:H760"/>
    <mergeCell ref="A767:H767"/>
    <mergeCell ref="A768:H768"/>
    <mergeCell ref="G769:H769"/>
    <mergeCell ref="B770:H770"/>
    <mergeCell ref="B771:C771"/>
    <mergeCell ref="D771:E771"/>
    <mergeCell ref="F771:H771"/>
    <mergeCell ref="B772:C772"/>
    <mergeCell ref="D772:E772"/>
    <mergeCell ref="F772:H772"/>
    <mergeCell ref="B773:C773"/>
    <mergeCell ref="D773:E773"/>
    <mergeCell ref="F773:H773"/>
    <mergeCell ref="B774:H774"/>
    <mergeCell ref="B775:H775"/>
    <mergeCell ref="A5:A12"/>
    <mergeCell ref="A17:A23"/>
    <mergeCell ref="A28:A35"/>
    <mergeCell ref="A36:A38"/>
    <mergeCell ref="A42:A48"/>
    <mergeCell ref="A58:A63"/>
    <mergeCell ref="A73:A78"/>
    <mergeCell ref="A88:A93"/>
    <mergeCell ref="A103:A108"/>
    <mergeCell ref="A118:A123"/>
    <mergeCell ref="A133:A138"/>
    <mergeCell ref="A148:A153"/>
    <mergeCell ref="A163:A168"/>
    <mergeCell ref="A178:A184"/>
    <mergeCell ref="A194:A199"/>
    <mergeCell ref="A209:A214"/>
    <mergeCell ref="A224:A229"/>
    <mergeCell ref="A239:A244"/>
    <mergeCell ref="A254:A259"/>
    <mergeCell ref="A269:A274"/>
    <mergeCell ref="A284:A289"/>
    <mergeCell ref="A299:A304"/>
    <mergeCell ref="A314:A319"/>
    <mergeCell ref="A329:A334"/>
    <mergeCell ref="A344:A349"/>
    <mergeCell ref="A359:A364"/>
    <mergeCell ref="A374:A379"/>
    <mergeCell ref="A389:A394"/>
    <mergeCell ref="A404:A409"/>
    <mergeCell ref="A414:A421"/>
    <mergeCell ref="A422:A427"/>
    <mergeCell ref="A431:A436"/>
    <mergeCell ref="A446:A451"/>
    <mergeCell ref="A461:A466"/>
    <mergeCell ref="A476:A481"/>
    <mergeCell ref="A491:A496"/>
    <mergeCell ref="A506:A511"/>
    <mergeCell ref="A521:A526"/>
    <mergeCell ref="A536:A541"/>
    <mergeCell ref="A551:A556"/>
    <mergeCell ref="A566:A571"/>
    <mergeCell ref="A581:A586"/>
    <mergeCell ref="A596:A601"/>
    <mergeCell ref="A611:A616"/>
    <mergeCell ref="A626:A631"/>
    <mergeCell ref="A641:A646"/>
    <mergeCell ref="A656:A661"/>
    <mergeCell ref="A671:A676"/>
    <mergeCell ref="A686:A691"/>
    <mergeCell ref="A701:A706"/>
    <mergeCell ref="A716:A721"/>
    <mergeCell ref="A731:A736"/>
    <mergeCell ref="A746:A751"/>
    <mergeCell ref="A761:A766"/>
    <mergeCell ref="A776:A781"/>
    <mergeCell ref="B5:C12"/>
    <mergeCell ref="D5:E12"/>
    <mergeCell ref="B28:C35"/>
    <mergeCell ref="D28:E35"/>
    <mergeCell ref="B36:C38"/>
    <mergeCell ref="D36:E38"/>
    <mergeCell ref="F36:H38"/>
    <mergeCell ref="B414:C421"/>
    <mergeCell ref="D414:E421"/>
    <mergeCell ref="B422:C427"/>
    <mergeCell ref="D422:E427"/>
    <mergeCell ref="F422:H427"/>
  </mergeCells>
  <printOptions/>
  <pageMargins left="0.75" right="0.75" top="1" bottom="1" header="0.51" footer="0.51"/>
  <pageSetup fitToHeight="0" fitToWidth="1" orientation="portrait" paperSize="9" scale="92"/>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5" sqref="E15"/>
    </sheetView>
  </sheetViews>
  <sheetFormatPr defaultColWidth="6.875" defaultRowHeight="19.5" customHeight="1"/>
  <cols>
    <col min="1" max="1" width="22.875" style="218" customWidth="1"/>
    <col min="2" max="2" width="19.00390625" style="218" customWidth="1"/>
    <col min="3" max="3" width="20.50390625" style="218" customWidth="1"/>
    <col min="4" max="7" width="19.00390625" style="218" customWidth="1"/>
    <col min="8" max="8" width="7.50390625" style="219" bestFit="1" customWidth="1"/>
    <col min="9" max="16384" width="6.875" style="219" customWidth="1"/>
  </cols>
  <sheetData>
    <row r="1" spans="1:7" s="217" customFormat="1" ht="19.5" customHeight="1">
      <c r="A1" s="2" t="s">
        <v>311</v>
      </c>
      <c r="B1" s="220"/>
      <c r="C1" s="220"/>
      <c r="D1" s="220"/>
      <c r="E1" s="220"/>
      <c r="F1" s="220"/>
      <c r="G1" s="220"/>
    </row>
    <row r="2" spans="1:7" s="217" customFormat="1" ht="38.25" customHeight="1">
      <c r="A2" s="196" t="s">
        <v>312</v>
      </c>
      <c r="B2" s="208"/>
      <c r="C2" s="208"/>
      <c r="D2" s="208"/>
      <c r="E2" s="208"/>
      <c r="F2" s="208"/>
      <c r="G2" s="208"/>
    </row>
    <row r="3" spans="1:7" s="217" customFormat="1" ht="19.5" customHeight="1">
      <c r="A3" s="221"/>
      <c r="B3" s="220"/>
      <c r="C3" s="220"/>
      <c r="D3" s="220"/>
      <c r="E3" s="220"/>
      <c r="F3" s="220"/>
      <c r="G3" s="220"/>
    </row>
    <row r="4" spans="1:7" s="217" customFormat="1" ht="19.5" customHeight="1">
      <c r="A4" s="222"/>
      <c r="B4" s="223"/>
      <c r="C4" s="223"/>
      <c r="D4" s="223"/>
      <c r="E4" s="223"/>
      <c r="F4" s="223"/>
      <c r="G4" s="244" t="s">
        <v>313</v>
      </c>
    </row>
    <row r="5" spans="1:7" s="217" customFormat="1" ht="19.5" customHeight="1">
      <c r="A5" s="224" t="s">
        <v>314</v>
      </c>
      <c r="B5" s="224"/>
      <c r="C5" s="224" t="s">
        <v>315</v>
      </c>
      <c r="D5" s="224"/>
      <c r="E5" s="224"/>
      <c r="F5" s="224"/>
      <c r="G5" s="224"/>
    </row>
    <row r="6" spans="1:7" s="217" customFormat="1" ht="45" customHeight="1">
      <c r="A6" s="225" t="s">
        <v>316</v>
      </c>
      <c r="B6" s="225" t="s">
        <v>317</v>
      </c>
      <c r="C6" s="225" t="s">
        <v>316</v>
      </c>
      <c r="D6" s="225" t="s">
        <v>318</v>
      </c>
      <c r="E6" s="225" t="s">
        <v>319</v>
      </c>
      <c r="F6" s="225" t="s">
        <v>320</v>
      </c>
      <c r="G6" s="225" t="s">
        <v>321</v>
      </c>
    </row>
    <row r="7" spans="1:7" s="217" customFormat="1" ht="19.5" customHeight="1">
      <c r="A7" s="226" t="s">
        <v>322</v>
      </c>
      <c r="B7" s="227">
        <f>3304.27+1530</f>
        <v>4834.27</v>
      </c>
      <c r="C7" s="228" t="s">
        <v>323</v>
      </c>
      <c r="D7" s="229">
        <f>E7+F7+G7</f>
        <v>6110.0199999999995</v>
      </c>
      <c r="E7" s="229">
        <f>SUM(E8:E15)</f>
        <v>5020.2</v>
      </c>
      <c r="F7" s="229">
        <f>SUM(F8:F15)</f>
        <v>1089.82</v>
      </c>
      <c r="G7" s="229"/>
    </row>
    <row r="8" spans="1:7" s="217" customFormat="1" ht="19.5" customHeight="1">
      <c r="A8" s="230" t="s">
        <v>324</v>
      </c>
      <c r="B8" s="231">
        <f>3304.27+899</f>
        <v>4203.27</v>
      </c>
      <c r="C8" s="232" t="s">
        <v>325</v>
      </c>
      <c r="D8" s="229">
        <f aca="true" t="shared" si="0" ref="D8:D16">E8+F8+G8</f>
        <v>4300.38</v>
      </c>
      <c r="E8" s="245">
        <f>2584.45+899+816.93</f>
        <v>4300.38</v>
      </c>
      <c r="F8" s="245"/>
      <c r="G8" s="245"/>
    </row>
    <row r="9" spans="1:7" s="217" customFormat="1" ht="19.5" customHeight="1">
      <c r="A9" s="230" t="s">
        <v>326</v>
      </c>
      <c r="B9" s="233">
        <v>631</v>
      </c>
      <c r="C9" s="232" t="s">
        <v>327</v>
      </c>
      <c r="D9" s="229">
        <f t="shared" si="0"/>
        <v>508.86</v>
      </c>
      <c r="E9" s="217">
        <f>508.86</f>
        <v>508.86</v>
      </c>
      <c r="F9" s="245"/>
      <c r="G9" s="245"/>
    </row>
    <row r="10" spans="1:7" s="217" customFormat="1" ht="19.5" customHeight="1">
      <c r="A10" s="234" t="s">
        <v>328</v>
      </c>
      <c r="B10" s="235"/>
      <c r="C10" s="236" t="s">
        <v>329</v>
      </c>
      <c r="D10" s="229">
        <f t="shared" si="0"/>
        <v>96.93</v>
      </c>
      <c r="E10" s="245">
        <v>96.93</v>
      </c>
      <c r="F10" s="245"/>
      <c r="G10" s="245"/>
    </row>
    <row r="11" spans="1:7" s="217" customFormat="1" ht="19.5" customHeight="1">
      <c r="A11" s="237" t="s">
        <v>330</v>
      </c>
      <c r="B11" s="227">
        <v>1275.75</v>
      </c>
      <c r="C11" s="238" t="s">
        <v>331</v>
      </c>
      <c r="D11" s="229">
        <f t="shared" si="0"/>
        <v>114.03</v>
      </c>
      <c r="E11" s="245">
        <v>114.03</v>
      </c>
      <c r="F11" s="245"/>
      <c r="G11" s="245"/>
    </row>
    <row r="12" spans="1:7" s="217" customFormat="1" ht="19.5" customHeight="1">
      <c r="A12" s="234" t="s">
        <v>324</v>
      </c>
      <c r="B12" s="231">
        <v>816.93</v>
      </c>
      <c r="C12" s="236" t="s">
        <v>332</v>
      </c>
      <c r="D12" s="229">
        <f t="shared" si="0"/>
        <v>1089.82</v>
      </c>
      <c r="E12" s="245"/>
      <c r="F12" s="245">
        <f>631+458.82</f>
        <v>1089.82</v>
      </c>
      <c r="G12" s="245"/>
    </row>
    <row r="13" spans="1:7" s="217" customFormat="1" ht="19.5" customHeight="1">
      <c r="A13" s="234" t="s">
        <v>326</v>
      </c>
      <c r="B13" s="233">
        <v>458.82</v>
      </c>
      <c r="C13" s="236"/>
      <c r="D13" s="229">
        <f t="shared" si="0"/>
        <v>0</v>
      </c>
      <c r="E13" s="245"/>
      <c r="F13" s="245"/>
      <c r="G13" s="245"/>
    </row>
    <row r="14" spans="1:13" s="217" customFormat="1" ht="19.5" customHeight="1">
      <c r="A14" s="230" t="s">
        <v>328</v>
      </c>
      <c r="B14" s="235"/>
      <c r="C14" s="236"/>
      <c r="D14" s="229">
        <f t="shared" si="0"/>
        <v>0</v>
      </c>
      <c r="E14" s="245"/>
      <c r="F14" s="245"/>
      <c r="G14" s="245"/>
      <c r="M14" s="248"/>
    </row>
    <row r="15" spans="1:7" s="217" customFormat="1" ht="19.5" customHeight="1">
      <c r="A15" s="237"/>
      <c r="B15" s="239"/>
      <c r="C15" s="238"/>
      <c r="D15" s="229">
        <f t="shared" si="0"/>
        <v>0</v>
      </c>
      <c r="E15" s="246"/>
      <c r="F15" s="246"/>
      <c r="G15" s="246"/>
    </row>
    <row r="16" spans="1:7" s="217" customFormat="1" ht="19.5" customHeight="1">
      <c r="A16" s="237"/>
      <c r="B16" s="239"/>
      <c r="C16" s="239" t="s">
        <v>333</v>
      </c>
      <c r="D16" s="240">
        <f t="shared" si="0"/>
        <v>0</v>
      </c>
      <c r="E16" s="241">
        <f>B8+B12-E7</f>
        <v>0</v>
      </c>
      <c r="F16" s="241">
        <f>B9+B13-F7</f>
        <v>0</v>
      </c>
      <c r="G16" s="241">
        <f>B10+B14-G7</f>
        <v>0</v>
      </c>
    </row>
    <row r="17" spans="1:7" s="217" customFormat="1" ht="19.5" customHeight="1">
      <c r="A17" s="237"/>
      <c r="B17" s="239"/>
      <c r="C17" s="239"/>
      <c r="D17" s="241"/>
      <c r="E17" s="241"/>
      <c r="F17" s="241"/>
      <c r="G17" s="247"/>
    </row>
    <row r="18" spans="1:7" s="217" customFormat="1" ht="19.5" customHeight="1">
      <c r="A18" s="237" t="s">
        <v>334</v>
      </c>
      <c r="B18" s="242">
        <f>B7+B11</f>
        <v>6110.02</v>
      </c>
      <c r="C18" s="242" t="s">
        <v>335</v>
      </c>
      <c r="D18" s="241">
        <f>SUM(D7+D16)</f>
        <v>6110.0199999999995</v>
      </c>
      <c r="E18" s="241">
        <f>SUM(E7+E16)</f>
        <v>5020.2</v>
      </c>
      <c r="F18" s="241">
        <f>SUM(F7+F16)</f>
        <v>1089.82</v>
      </c>
      <c r="G18" s="241">
        <f>SUM(G7+G16)</f>
        <v>0</v>
      </c>
    </row>
    <row r="19" spans="1:6" ht="19.5" customHeight="1">
      <c r="A19" s="243"/>
      <c r="B19" s="243"/>
      <c r="C19" s="243"/>
      <c r="D19" s="243"/>
      <c r="E19" s="243"/>
      <c r="F19" s="243"/>
    </row>
  </sheetData>
  <sheetProtection/>
  <mergeCells count="4">
    <mergeCell ref="A2:E2"/>
    <mergeCell ref="F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showGridLines="0" showZeros="0" workbookViewId="0" topLeftCell="A1">
      <selection activeCell="H7" sqref="H7"/>
    </sheetView>
  </sheetViews>
  <sheetFormatPr defaultColWidth="23.625" defaultRowHeight="12.75" customHeight="1"/>
  <cols>
    <col min="1" max="1" width="23.625" style="76" customWidth="1"/>
    <col min="2" max="2" width="44.625" style="76" customWidth="1"/>
    <col min="3" max="4" width="15.375" style="76" customWidth="1"/>
    <col min="5" max="5" width="18.375" style="76" customWidth="1"/>
    <col min="6" max="255" width="6.875" style="76" customWidth="1"/>
    <col min="256" max="256" width="23.625" style="76" customWidth="1"/>
  </cols>
  <sheetData>
    <row r="1" ht="19.5" customHeight="1">
      <c r="A1" s="2" t="s">
        <v>336</v>
      </c>
    </row>
    <row r="2" spans="1:5" ht="36" customHeight="1">
      <c r="A2" s="196" t="s">
        <v>337</v>
      </c>
      <c r="B2" s="208"/>
      <c r="C2" s="208"/>
      <c r="D2" s="208"/>
      <c r="E2" s="208"/>
    </row>
    <row r="3" spans="1:5" ht="19.5" customHeight="1">
      <c r="A3" s="186"/>
      <c r="B3" s="172"/>
      <c r="C3" s="172"/>
      <c r="D3" s="172"/>
      <c r="E3" s="172"/>
    </row>
    <row r="4" spans="1:5" ht="19.5" customHeight="1">
      <c r="A4" s="84"/>
      <c r="B4" s="83"/>
      <c r="C4" s="83"/>
      <c r="D4" s="83"/>
      <c r="E4" s="215" t="s">
        <v>313</v>
      </c>
    </row>
    <row r="5" spans="1:5" ht="19.5" customHeight="1">
      <c r="A5" s="121" t="s">
        <v>338</v>
      </c>
      <c r="B5" s="121"/>
      <c r="C5" s="121" t="s">
        <v>339</v>
      </c>
      <c r="D5" s="121"/>
      <c r="E5" s="121"/>
    </row>
    <row r="6" spans="1:5" ht="19.5" customHeight="1">
      <c r="A6" s="146" t="s">
        <v>340</v>
      </c>
      <c r="B6" s="146" t="s">
        <v>341</v>
      </c>
      <c r="C6" s="146" t="s">
        <v>342</v>
      </c>
      <c r="D6" s="146" t="s">
        <v>343</v>
      </c>
      <c r="E6" s="146" t="s">
        <v>344</v>
      </c>
    </row>
    <row r="7" spans="1:5" ht="19.5" customHeight="1">
      <c r="A7" s="209"/>
      <c r="B7" s="210" t="s">
        <v>318</v>
      </c>
      <c r="C7" s="101">
        <f aca="true" t="shared" si="0" ref="C7:C20">D7+E7</f>
        <v>5020.2</v>
      </c>
      <c r="D7" s="210">
        <f>D8+D29+D34+D40</f>
        <v>2348.86</v>
      </c>
      <c r="E7" s="210">
        <f>E8+E29+E34+E40</f>
        <v>2671.3399999999997</v>
      </c>
    </row>
    <row r="8" spans="1:5" s="207" customFormat="1" ht="19.5" customHeight="1">
      <c r="A8" s="89">
        <v>207</v>
      </c>
      <c r="B8" s="125" t="s">
        <v>325</v>
      </c>
      <c r="C8" s="101">
        <f t="shared" si="0"/>
        <v>4300.38</v>
      </c>
      <c r="D8" s="101">
        <f>D9+D18+D21+D27</f>
        <v>1629.0400000000002</v>
      </c>
      <c r="E8" s="101">
        <f>E9+E18+E21+E27</f>
        <v>2671.3399999999997</v>
      </c>
    </row>
    <row r="9" spans="1:5" s="116" customFormat="1" ht="19.5" customHeight="1">
      <c r="A9" s="90" t="s">
        <v>345</v>
      </c>
      <c r="B9" s="91" t="s">
        <v>346</v>
      </c>
      <c r="C9" s="96">
        <f t="shared" si="0"/>
        <v>2659.37</v>
      </c>
      <c r="D9" s="96">
        <f>SUM(D10:D17)</f>
        <v>1209.22</v>
      </c>
      <c r="E9" s="96">
        <f>SUM(E10:E17)</f>
        <v>1450.15</v>
      </c>
    </row>
    <row r="10" spans="1:5" s="116" customFormat="1" ht="19.5" customHeight="1">
      <c r="A10" s="93" t="s">
        <v>347</v>
      </c>
      <c r="B10" s="94" t="s">
        <v>348</v>
      </c>
      <c r="C10" s="96">
        <f t="shared" si="0"/>
        <v>628.99</v>
      </c>
      <c r="D10" s="96">
        <v>628.99</v>
      </c>
      <c r="E10" s="96"/>
    </row>
    <row r="11" spans="1:5" s="116" customFormat="1" ht="19.5" customHeight="1">
      <c r="A11" s="93" t="s">
        <v>349</v>
      </c>
      <c r="B11" s="93" t="s">
        <v>350</v>
      </c>
      <c r="C11" s="96">
        <f t="shared" si="0"/>
        <v>23.71</v>
      </c>
      <c r="D11" s="96">
        <v>2.76</v>
      </c>
      <c r="E11" s="96">
        <v>20.95</v>
      </c>
    </row>
    <row r="12" spans="1:5" s="116" customFormat="1" ht="19.5" customHeight="1">
      <c r="A12" s="93" t="s">
        <v>351</v>
      </c>
      <c r="B12" s="95" t="s">
        <v>352</v>
      </c>
      <c r="C12" s="96">
        <f t="shared" si="0"/>
        <v>143.18</v>
      </c>
      <c r="D12" s="96">
        <v>107.98</v>
      </c>
      <c r="E12" s="96">
        <v>35.2</v>
      </c>
    </row>
    <row r="13" spans="1:5" s="116" customFormat="1" ht="19.5" customHeight="1">
      <c r="A13" s="93" t="s">
        <v>353</v>
      </c>
      <c r="B13" s="95" t="s">
        <v>354</v>
      </c>
      <c r="C13" s="96">
        <f t="shared" si="0"/>
        <v>75</v>
      </c>
      <c r="D13" s="96"/>
      <c r="E13" s="96">
        <v>75</v>
      </c>
    </row>
    <row r="14" spans="1:5" s="116" customFormat="1" ht="19.5" customHeight="1">
      <c r="A14" s="93" t="s">
        <v>355</v>
      </c>
      <c r="B14" s="95" t="s">
        <v>356</v>
      </c>
      <c r="C14" s="96">
        <f t="shared" si="0"/>
        <v>442.76</v>
      </c>
      <c r="D14" s="96">
        <f>251.28+1.08</f>
        <v>252.36</v>
      </c>
      <c r="E14" s="96">
        <f>191.48-1.08</f>
        <v>190.39999999999998</v>
      </c>
    </row>
    <row r="15" spans="1:5" s="116" customFormat="1" ht="19.5" customHeight="1">
      <c r="A15" s="93" t="s">
        <v>357</v>
      </c>
      <c r="B15" s="95" t="s">
        <v>358</v>
      </c>
      <c r="C15" s="96">
        <f t="shared" si="0"/>
        <v>174.15</v>
      </c>
      <c r="D15" s="96">
        <v>126.45</v>
      </c>
      <c r="E15" s="96">
        <v>47.7</v>
      </c>
    </row>
    <row r="16" spans="1:5" s="116" customFormat="1" ht="19.5" customHeight="1">
      <c r="A16" s="93" t="s">
        <v>359</v>
      </c>
      <c r="B16" s="95" t="s">
        <v>360</v>
      </c>
      <c r="C16" s="96">
        <f t="shared" si="0"/>
        <v>147.9</v>
      </c>
      <c r="D16" s="96"/>
      <c r="E16" s="96">
        <v>147.9</v>
      </c>
    </row>
    <row r="17" spans="1:5" s="116" customFormat="1" ht="19.5" customHeight="1">
      <c r="A17" s="93" t="s">
        <v>361</v>
      </c>
      <c r="B17" s="95" t="s">
        <v>362</v>
      </c>
      <c r="C17" s="96">
        <f t="shared" si="0"/>
        <v>1023.6800000000001</v>
      </c>
      <c r="D17" s="96">
        <v>90.68</v>
      </c>
      <c r="E17" s="96">
        <v>933</v>
      </c>
    </row>
    <row r="18" spans="1:5" s="116" customFormat="1" ht="19.5" customHeight="1">
      <c r="A18" s="93" t="s">
        <v>363</v>
      </c>
      <c r="B18" s="95" t="s">
        <v>364</v>
      </c>
      <c r="C18" s="96">
        <f t="shared" si="0"/>
        <v>985.7399999999999</v>
      </c>
      <c r="D18" s="96">
        <f>D19+D20</f>
        <v>186.65</v>
      </c>
      <c r="E18" s="96">
        <f>E19+E20</f>
        <v>799.0899999999999</v>
      </c>
    </row>
    <row r="19" spans="1:5" s="116" customFormat="1" ht="19.5" customHeight="1">
      <c r="A19" s="93" t="s">
        <v>365</v>
      </c>
      <c r="B19" s="95" t="s">
        <v>366</v>
      </c>
      <c r="C19" s="96">
        <f t="shared" si="0"/>
        <v>546.9</v>
      </c>
      <c r="D19" s="96">
        <v>186.65</v>
      </c>
      <c r="E19" s="96">
        <v>360.25</v>
      </c>
    </row>
    <row r="20" spans="1:5" s="116" customFormat="1" ht="19.5" customHeight="1">
      <c r="A20" s="93" t="s">
        <v>367</v>
      </c>
      <c r="B20" s="95" t="s">
        <v>368</v>
      </c>
      <c r="C20" s="96">
        <f t="shared" si="0"/>
        <v>438.84</v>
      </c>
      <c r="D20" s="96"/>
      <c r="E20" s="96">
        <v>438.84</v>
      </c>
    </row>
    <row r="21" spans="1:5" s="116" customFormat="1" ht="19.5" customHeight="1">
      <c r="A21" s="93" t="s">
        <v>369</v>
      </c>
      <c r="B21" s="95" t="s">
        <v>370</v>
      </c>
      <c r="C21" s="96">
        <f aca="true" t="shared" si="1" ref="C21:C42">D21+E21</f>
        <v>605.27</v>
      </c>
      <c r="D21" s="96">
        <f>SUM(D22:D26)</f>
        <v>233.17</v>
      </c>
      <c r="E21" s="96">
        <f>SUM(E22:E26)</f>
        <v>372.09999999999997</v>
      </c>
    </row>
    <row r="22" spans="1:5" s="116" customFormat="1" ht="19.5" customHeight="1">
      <c r="A22" s="93" t="s">
        <v>371</v>
      </c>
      <c r="B22" s="95" t="s">
        <v>372</v>
      </c>
      <c r="C22" s="96">
        <f t="shared" si="1"/>
        <v>53</v>
      </c>
      <c r="D22" s="96"/>
      <c r="E22" s="96">
        <v>53</v>
      </c>
    </row>
    <row r="23" spans="1:5" s="116" customFormat="1" ht="19.5" customHeight="1">
      <c r="A23" s="93" t="s">
        <v>373</v>
      </c>
      <c r="B23" s="95" t="s">
        <v>374</v>
      </c>
      <c r="C23" s="96">
        <f t="shared" si="1"/>
        <v>82.2</v>
      </c>
      <c r="D23" s="96"/>
      <c r="E23" s="96">
        <v>82.2</v>
      </c>
    </row>
    <row r="24" spans="1:5" s="116" customFormat="1" ht="19.5" customHeight="1">
      <c r="A24" s="93" t="s">
        <v>375</v>
      </c>
      <c r="B24" s="95" t="s">
        <v>376</v>
      </c>
      <c r="C24" s="96">
        <f t="shared" si="1"/>
        <v>196.7</v>
      </c>
      <c r="D24" s="96"/>
      <c r="E24" s="96">
        <v>196.7</v>
      </c>
    </row>
    <row r="25" spans="1:5" s="116" customFormat="1" ht="19.5" customHeight="1">
      <c r="A25" s="93" t="s">
        <v>377</v>
      </c>
      <c r="B25" s="95" t="s">
        <v>378</v>
      </c>
      <c r="C25" s="96">
        <f t="shared" si="1"/>
        <v>40.2</v>
      </c>
      <c r="D25" s="96"/>
      <c r="E25" s="96">
        <v>40.2</v>
      </c>
    </row>
    <row r="26" spans="1:5" s="116" customFormat="1" ht="19.5" customHeight="1">
      <c r="A26" s="93" t="s">
        <v>379</v>
      </c>
      <c r="B26" s="95" t="s">
        <v>380</v>
      </c>
      <c r="C26" s="96">
        <f t="shared" si="1"/>
        <v>233.17</v>
      </c>
      <c r="D26" s="96">
        <v>233.17</v>
      </c>
      <c r="E26" s="96"/>
    </row>
    <row r="27" spans="1:5" s="116" customFormat="1" ht="19.5" customHeight="1">
      <c r="A27" s="93" t="s">
        <v>381</v>
      </c>
      <c r="B27" s="128" t="s">
        <v>382</v>
      </c>
      <c r="C27" s="96">
        <f t="shared" si="1"/>
        <v>50</v>
      </c>
      <c r="D27" s="96"/>
      <c r="E27" s="96">
        <v>50</v>
      </c>
    </row>
    <row r="28" spans="1:5" s="116" customFormat="1" ht="19.5" customHeight="1">
      <c r="A28" s="93" t="s">
        <v>383</v>
      </c>
      <c r="B28" s="128" t="s">
        <v>384</v>
      </c>
      <c r="C28" s="96">
        <f t="shared" si="1"/>
        <v>50</v>
      </c>
      <c r="D28" s="96"/>
      <c r="E28" s="96">
        <v>50</v>
      </c>
    </row>
    <row r="29" spans="1:5" s="207" customFormat="1" ht="19.5" customHeight="1">
      <c r="A29" s="99" t="s">
        <v>385</v>
      </c>
      <c r="B29" s="100" t="s">
        <v>327</v>
      </c>
      <c r="C29" s="101">
        <f t="shared" si="1"/>
        <v>508.86</v>
      </c>
      <c r="D29" s="101">
        <f>D30</f>
        <v>508.86</v>
      </c>
      <c r="E29" s="101">
        <f>E30</f>
        <v>0</v>
      </c>
    </row>
    <row r="30" spans="1:5" s="116" customFormat="1" ht="19.5" customHeight="1">
      <c r="A30" s="93" t="s">
        <v>386</v>
      </c>
      <c r="B30" s="102" t="s">
        <v>387</v>
      </c>
      <c r="C30" s="96">
        <f t="shared" si="1"/>
        <v>508.86</v>
      </c>
      <c r="D30" s="96">
        <f>SUM(D31:D33)</f>
        <v>508.86</v>
      </c>
      <c r="E30" s="96"/>
    </row>
    <row r="31" spans="1:5" s="116" customFormat="1" ht="19.5" customHeight="1">
      <c r="A31" s="93" t="s">
        <v>388</v>
      </c>
      <c r="B31" s="102" t="s">
        <v>389</v>
      </c>
      <c r="C31" s="96">
        <f t="shared" si="1"/>
        <v>142.18</v>
      </c>
      <c r="D31" s="96">
        <v>142.18</v>
      </c>
      <c r="E31" s="96"/>
    </row>
    <row r="32" spans="1:5" s="116" customFormat="1" ht="19.5" customHeight="1">
      <c r="A32" s="93" t="s">
        <v>390</v>
      </c>
      <c r="B32" s="102" t="s">
        <v>391</v>
      </c>
      <c r="C32" s="96">
        <f t="shared" si="1"/>
        <v>71.91</v>
      </c>
      <c r="D32" s="96">
        <v>71.91</v>
      </c>
      <c r="E32" s="96"/>
    </row>
    <row r="33" spans="1:5" s="116" customFormat="1" ht="19.5" customHeight="1">
      <c r="A33" s="93" t="s">
        <v>392</v>
      </c>
      <c r="B33" s="95" t="s">
        <v>393</v>
      </c>
      <c r="C33" s="96">
        <f t="shared" si="1"/>
        <v>294.77</v>
      </c>
      <c r="D33" s="96">
        <v>294.77</v>
      </c>
      <c r="E33" s="96"/>
    </row>
    <row r="34" spans="1:5" s="207" customFormat="1" ht="19.5" customHeight="1">
      <c r="A34" s="99" t="s">
        <v>394</v>
      </c>
      <c r="B34" s="87" t="s">
        <v>329</v>
      </c>
      <c r="C34" s="101">
        <f t="shared" si="1"/>
        <v>96.92999999999999</v>
      </c>
      <c r="D34" s="101">
        <f>D35</f>
        <v>96.92999999999999</v>
      </c>
      <c r="E34" s="101"/>
    </row>
    <row r="35" spans="1:5" s="116" customFormat="1" ht="19.5" customHeight="1">
      <c r="A35" s="93" t="s">
        <v>395</v>
      </c>
      <c r="B35" s="102" t="s">
        <v>396</v>
      </c>
      <c r="C35" s="96">
        <f t="shared" si="1"/>
        <v>96.92999999999999</v>
      </c>
      <c r="D35" s="96">
        <f>SUM(D36:D39)</f>
        <v>96.92999999999999</v>
      </c>
      <c r="E35" s="96"/>
    </row>
    <row r="36" spans="1:5" s="116" customFormat="1" ht="19.5" customHeight="1">
      <c r="A36" s="90" t="s">
        <v>397</v>
      </c>
      <c r="B36" s="91" t="s">
        <v>398</v>
      </c>
      <c r="C36" s="96">
        <f t="shared" si="1"/>
        <v>29.58</v>
      </c>
      <c r="D36" s="96">
        <v>29.58</v>
      </c>
      <c r="E36" s="96"/>
    </row>
    <row r="37" spans="1:5" s="116" customFormat="1" ht="19.5" customHeight="1">
      <c r="A37" s="90" t="s">
        <v>399</v>
      </c>
      <c r="B37" s="95" t="s">
        <v>400</v>
      </c>
      <c r="C37" s="96">
        <f t="shared" si="1"/>
        <v>53.27</v>
      </c>
      <c r="D37" s="96">
        <v>53.27</v>
      </c>
      <c r="E37" s="96"/>
    </row>
    <row r="38" spans="1:5" s="116" customFormat="1" ht="19.5" customHeight="1">
      <c r="A38" s="90" t="s">
        <v>401</v>
      </c>
      <c r="B38" s="91" t="s">
        <v>402</v>
      </c>
      <c r="C38" s="96">
        <f t="shared" si="1"/>
        <v>5.28</v>
      </c>
      <c r="D38" s="96">
        <v>5.28</v>
      </c>
      <c r="E38" s="96"/>
    </row>
    <row r="39" spans="1:5" s="116" customFormat="1" ht="19.5" customHeight="1">
      <c r="A39" s="90" t="s">
        <v>403</v>
      </c>
      <c r="B39" s="95" t="s">
        <v>404</v>
      </c>
      <c r="C39" s="96">
        <f t="shared" si="1"/>
        <v>8.8</v>
      </c>
      <c r="D39" s="96">
        <v>8.8</v>
      </c>
      <c r="E39" s="96"/>
    </row>
    <row r="40" spans="1:5" s="207" customFormat="1" ht="19.5" customHeight="1">
      <c r="A40" s="89" t="s">
        <v>405</v>
      </c>
      <c r="B40" s="103" t="s">
        <v>331</v>
      </c>
      <c r="C40" s="101">
        <f t="shared" si="1"/>
        <v>114.03</v>
      </c>
      <c r="D40" s="101">
        <f>D41</f>
        <v>114.03</v>
      </c>
      <c r="E40" s="101"/>
    </row>
    <row r="41" spans="1:5" s="116" customFormat="1" ht="19.5" customHeight="1">
      <c r="A41" s="90" t="s">
        <v>406</v>
      </c>
      <c r="B41" s="91" t="s">
        <v>407</v>
      </c>
      <c r="C41" s="96">
        <f t="shared" si="1"/>
        <v>114.03</v>
      </c>
      <c r="D41" s="96">
        <v>114.03</v>
      </c>
      <c r="E41" s="96"/>
    </row>
    <row r="42" spans="1:5" s="116" customFormat="1" ht="19.5" customHeight="1">
      <c r="A42" s="90" t="s">
        <v>408</v>
      </c>
      <c r="B42" s="91" t="s">
        <v>409</v>
      </c>
      <c r="C42" s="96">
        <f t="shared" si="1"/>
        <v>114.03</v>
      </c>
      <c r="D42" s="96">
        <v>114.03</v>
      </c>
      <c r="E42" s="96"/>
    </row>
    <row r="43" spans="1:5" ht="19.5" customHeight="1">
      <c r="A43" s="211"/>
      <c r="B43" s="212"/>
      <c r="C43" s="213"/>
      <c r="D43" s="214"/>
      <c r="E43" s="216"/>
    </row>
    <row r="44" spans="1:5" ht="19.5" customHeight="1">
      <c r="A44" s="182" t="s">
        <v>410</v>
      </c>
      <c r="B44" s="77"/>
      <c r="C44" s="77"/>
      <c r="D44" s="77"/>
      <c r="E44" s="77"/>
    </row>
    <row r="45" spans="1:5" ht="12.75" customHeight="1">
      <c r="A45" s="77"/>
      <c r="B45" s="77"/>
      <c r="C45" s="77"/>
      <c r="D45" s="77"/>
      <c r="E45" s="77"/>
    </row>
    <row r="46" spans="1:5" ht="12.75" customHeight="1">
      <c r="A46" s="77"/>
      <c r="B46" s="77"/>
      <c r="C46" s="77"/>
      <c r="D46" s="77"/>
      <c r="E46" s="77"/>
    </row>
    <row r="47" spans="1:5" ht="12.75" customHeight="1">
      <c r="A47" s="77"/>
      <c r="B47" s="77"/>
      <c r="C47" s="77"/>
      <c r="D47" s="77"/>
      <c r="E47" s="77"/>
    </row>
    <row r="48" spans="1:5" ht="12.75" customHeight="1">
      <c r="A48" s="77"/>
      <c r="B48" s="77"/>
      <c r="D48" s="77"/>
      <c r="E48" s="77"/>
    </row>
    <row r="49" spans="1:5" ht="12.75" customHeight="1">
      <c r="A49" s="77"/>
      <c r="B49" s="77"/>
      <c r="D49" s="77"/>
      <c r="E49" s="77"/>
    </row>
    <row r="50" s="77" customFormat="1" ht="12.75" customHeight="1"/>
    <row r="51" spans="1:2" ht="12.75" customHeight="1">
      <c r="A51" s="77"/>
      <c r="B51" s="77"/>
    </row>
    <row r="52" spans="1:4" ht="12.75" customHeight="1">
      <c r="A52" s="77"/>
      <c r="B52" s="77"/>
      <c r="D52" s="77"/>
    </row>
    <row r="53" spans="1:2" ht="12.75" customHeight="1">
      <c r="A53" s="77"/>
      <c r="B53" s="77"/>
    </row>
    <row r="54" spans="1:2" ht="12.75" customHeight="1">
      <c r="A54" s="77"/>
      <c r="B54" s="77"/>
    </row>
    <row r="55" spans="2:3" ht="12.75" customHeight="1">
      <c r="B55" s="77"/>
      <c r="C55" s="77"/>
    </row>
    <row r="57" ht="12.75" customHeight="1">
      <c r="A57" s="77"/>
    </row>
    <row r="59" ht="12.75" customHeight="1">
      <c r="B59" s="77"/>
    </row>
    <row r="60" ht="12.75" customHeight="1">
      <c r="B60" s="77"/>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portrait" paperSize="9" scale="67"/>
</worksheet>
</file>

<file path=xl/worksheets/sheet4.xml><?xml version="1.0" encoding="utf-8"?>
<worksheet xmlns="http://schemas.openxmlformats.org/spreadsheetml/2006/main" xmlns:r="http://schemas.openxmlformats.org/officeDocument/2006/relationships">
  <sheetPr>
    <pageSetUpPr fitToPage="1"/>
  </sheetPr>
  <dimension ref="A1:S45"/>
  <sheetViews>
    <sheetView showGridLines="0" showZeros="0" workbookViewId="0" topLeftCell="A34">
      <selection activeCell="E45" sqref="E45"/>
    </sheetView>
  </sheetViews>
  <sheetFormatPr defaultColWidth="6.875" defaultRowHeight="19.5" customHeight="1"/>
  <cols>
    <col min="1" max="1" width="14.50390625" style="76" customWidth="1"/>
    <col min="2" max="2" width="33.375" style="76" customWidth="1"/>
    <col min="3" max="4" width="20.625" style="76" customWidth="1"/>
    <col min="5" max="5" width="40.875" style="76" customWidth="1"/>
    <col min="6" max="16384" width="6.875" style="76" customWidth="1"/>
  </cols>
  <sheetData>
    <row r="1" spans="1:5" ht="19.5" customHeight="1">
      <c r="A1" s="2" t="s">
        <v>411</v>
      </c>
      <c r="E1" s="205"/>
    </row>
    <row r="2" spans="1:5" ht="33.75" customHeight="1">
      <c r="A2" s="196" t="s">
        <v>412</v>
      </c>
      <c r="B2" s="197"/>
      <c r="C2" s="197"/>
      <c r="D2" s="197"/>
      <c r="E2" s="197"/>
    </row>
    <row r="3" spans="1:5" ht="9.75" customHeight="1">
      <c r="A3" s="198"/>
      <c r="B3" s="198"/>
      <c r="C3" s="198"/>
      <c r="D3" s="198"/>
      <c r="E3" s="198"/>
    </row>
    <row r="4" spans="1:5" s="187" customFormat="1" ht="15.75" customHeight="1">
      <c r="A4" s="84"/>
      <c r="B4" s="83"/>
      <c r="C4" s="83"/>
      <c r="D4" s="83"/>
      <c r="E4" s="206" t="s">
        <v>313</v>
      </c>
    </row>
    <row r="5" spans="1:5" s="187" customFormat="1" ht="19.5" customHeight="1">
      <c r="A5" s="121" t="s">
        <v>413</v>
      </c>
      <c r="B5" s="121"/>
      <c r="C5" s="121" t="s">
        <v>414</v>
      </c>
      <c r="D5" s="121"/>
      <c r="E5" s="121"/>
    </row>
    <row r="6" spans="1:5" s="187" customFormat="1" ht="19.5" customHeight="1">
      <c r="A6" s="121" t="s">
        <v>340</v>
      </c>
      <c r="B6" s="121" t="s">
        <v>341</v>
      </c>
      <c r="C6" s="121" t="s">
        <v>318</v>
      </c>
      <c r="D6" s="121" t="s">
        <v>415</v>
      </c>
      <c r="E6" s="121" t="s">
        <v>416</v>
      </c>
    </row>
    <row r="7" spans="1:10" s="187" customFormat="1" ht="19.5" customHeight="1">
      <c r="A7" s="199" t="s">
        <v>417</v>
      </c>
      <c r="B7" s="200" t="s">
        <v>418</v>
      </c>
      <c r="C7" s="111">
        <f aca="true" t="shared" si="0" ref="C7:C43">D7+E7</f>
        <v>2348.8599999999997</v>
      </c>
      <c r="D7" s="111">
        <f>SUM(D8,D20,D39)</f>
        <v>1996.9799999999998</v>
      </c>
      <c r="E7" s="111">
        <f>E8+E20+E39+E44</f>
        <v>351.88000000000005</v>
      </c>
      <c r="J7" s="169"/>
    </row>
    <row r="8" spans="1:7" s="187" customFormat="1" ht="19.5" customHeight="1">
      <c r="A8" s="201" t="s">
        <v>419</v>
      </c>
      <c r="B8" s="202" t="s">
        <v>420</v>
      </c>
      <c r="C8" s="111">
        <f t="shared" si="0"/>
        <v>1714.2999999999997</v>
      </c>
      <c r="D8" s="159">
        <f>SUM(D9:D19)</f>
        <v>1714.2999999999997</v>
      </c>
      <c r="E8" s="159">
        <f>SUM(E9:E19)</f>
        <v>0</v>
      </c>
      <c r="G8" s="169"/>
    </row>
    <row r="9" spans="1:11" s="187" customFormat="1" ht="19.5" customHeight="1">
      <c r="A9" s="201" t="s">
        <v>421</v>
      </c>
      <c r="B9" s="202" t="s">
        <v>422</v>
      </c>
      <c r="C9" s="111">
        <f t="shared" si="0"/>
        <v>410.88</v>
      </c>
      <c r="D9" s="111">
        <v>410.88</v>
      </c>
      <c r="E9" s="111"/>
      <c r="F9" s="169"/>
      <c r="G9" s="169"/>
      <c r="K9" s="169"/>
    </row>
    <row r="10" spans="1:8" s="187" customFormat="1" ht="19.5" customHeight="1">
      <c r="A10" s="201" t="s">
        <v>423</v>
      </c>
      <c r="B10" s="202" t="s">
        <v>424</v>
      </c>
      <c r="C10" s="111">
        <f t="shared" si="0"/>
        <v>121.35</v>
      </c>
      <c r="D10" s="111">
        <v>121.35</v>
      </c>
      <c r="E10" s="111"/>
      <c r="F10" s="169"/>
      <c r="H10" s="169"/>
    </row>
    <row r="11" spans="1:8" s="187" customFormat="1" ht="19.5" customHeight="1">
      <c r="A11" s="201" t="s">
        <v>425</v>
      </c>
      <c r="B11" s="202" t="s">
        <v>426</v>
      </c>
      <c r="C11" s="111">
        <f t="shared" si="0"/>
        <v>204.16</v>
      </c>
      <c r="D11" s="111">
        <v>204.16</v>
      </c>
      <c r="E11" s="111"/>
      <c r="F11" s="169"/>
      <c r="H11" s="169"/>
    </row>
    <row r="12" spans="1:8" s="187" customFormat="1" ht="19.5" customHeight="1">
      <c r="A12" s="201" t="s">
        <v>427</v>
      </c>
      <c r="B12" s="202" t="s">
        <v>428</v>
      </c>
      <c r="C12" s="111">
        <f t="shared" si="0"/>
        <v>533.29</v>
      </c>
      <c r="D12" s="111">
        <v>533.29</v>
      </c>
      <c r="E12" s="111"/>
      <c r="F12" s="169"/>
      <c r="G12" s="169"/>
      <c r="H12" s="169"/>
    </row>
    <row r="13" spans="1:10" s="187" customFormat="1" ht="19.5" customHeight="1">
      <c r="A13" s="201" t="s">
        <v>429</v>
      </c>
      <c r="B13" s="202" t="s">
        <v>430</v>
      </c>
      <c r="C13" s="111">
        <f t="shared" si="0"/>
        <v>142.19</v>
      </c>
      <c r="D13" s="111">
        <v>142.19</v>
      </c>
      <c r="E13" s="111"/>
      <c r="F13" s="169"/>
      <c r="J13" s="169"/>
    </row>
    <row r="14" spans="1:11" s="187" customFormat="1" ht="19.5" customHeight="1">
      <c r="A14" s="201" t="s">
        <v>431</v>
      </c>
      <c r="B14" s="202" t="s">
        <v>432</v>
      </c>
      <c r="C14" s="111">
        <f t="shared" si="0"/>
        <v>71.91</v>
      </c>
      <c r="D14" s="111">
        <v>71.91</v>
      </c>
      <c r="E14" s="111"/>
      <c r="F14" s="169"/>
      <c r="G14" s="169"/>
      <c r="K14" s="169"/>
    </row>
    <row r="15" spans="1:11" s="187" customFormat="1" ht="19.5" customHeight="1">
      <c r="A15" s="201" t="s">
        <v>433</v>
      </c>
      <c r="B15" s="202" t="s">
        <v>434</v>
      </c>
      <c r="C15" s="111">
        <f t="shared" si="0"/>
        <v>82.85</v>
      </c>
      <c r="D15" s="111">
        <v>82.85</v>
      </c>
      <c r="E15" s="111"/>
      <c r="F15" s="169"/>
      <c r="G15" s="169"/>
      <c r="H15" s="169"/>
      <c r="K15" s="169"/>
    </row>
    <row r="16" spans="1:11" s="187" customFormat="1" ht="19.5" customHeight="1">
      <c r="A16" s="201" t="s">
        <v>435</v>
      </c>
      <c r="B16" s="202" t="s">
        <v>436</v>
      </c>
      <c r="C16" s="111">
        <f t="shared" si="0"/>
        <v>19.2</v>
      </c>
      <c r="D16" s="111">
        <v>19.2</v>
      </c>
      <c r="E16" s="111"/>
      <c r="F16" s="169"/>
      <c r="G16" s="169"/>
      <c r="K16" s="169"/>
    </row>
    <row r="17" spans="1:11" s="187" customFormat="1" ht="19.5" customHeight="1">
      <c r="A17" s="201" t="s">
        <v>437</v>
      </c>
      <c r="B17" s="202" t="s">
        <v>438</v>
      </c>
      <c r="C17" s="111">
        <f t="shared" si="0"/>
        <v>114.03</v>
      </c>
      <c r="D17" s="111">
        <v>114.03</v>
      </c>
      <c r="E17" s="111"/>
      <c r="F17" s="169"/>
      <c r="G17" s="169"/>
      <c r="K17" s="169"/>
    </row>
    <row r="18" spans="1:11" s="187" customFormat="1" ht="19.5" customHeight="1">
      <c r="A18" s="201" t="s">
        <v>439</v>
      </c>
      <c r="B18" s="202" t="s">
        <v>440</v>
      </c>
      <c r="C18" s="111">
        <f t="shared" si="0"/>
        <v>14.08</v>
      </c>
      <c r="D18" s="111">
        <v>14.08</v>
      </c>
      <c r="E18" s="111"/>
      <c r="F18" s="169"/>
      <c r="G18" s="169"/>
      <c r="I18" s="169"/>
      <c r="K18" s="169"/>
    </row>
    <row r="19" spans="1:11" s="187" customFormat="1" ht="19.5" customHeight="1">
      <c r="A19" s="201" t="s">
        <v>441</v>
      </c>
      <c r="B19" s="202" t="s">
        <v>442</v>
      </c>
      <c r="C19" s="111">
        <f t="shared" si="0"/>
        <v>0.36</v>
      </c>
      <c r="D19" s="111">
        <v>0.36</v>
      </c>
      <c r="E19" s="111"/>
      <c r="F19" s="169"/>
      <c r="G19" s="169"/>
      <c r="K19" s="169"/>
    </row>
    <row r="20" spans="1:7" s="187" customFormat="1" ht="19.5" customHeight="1">
      <c r="A20" s="201" t="s">
        <v>443</v>
      </c>
      <c r="B20" s="202" t="s">
        <v>444</v>
      </c>
      <c r="C20" s="111">
        <f t="shared" si="0"/>
        <v>351.28000000000003</v>
      </c>
      <c r="D20" s="159">
        <v>0.4</v>
      </c>
      <c r="E20" s="111">
        <f>SUM(E21:E38)</f>
        <v>350.88000000000005</v>
      </c>
      <c r="F20" s="169"/>
      <c r="G20" s="169"/>
    </row>
    <row r="21" spans="1:14" s="187" customFormat="1" ht="19.5" customHeight="1">
      <c r="A21" s="201" t="s">
        <v>445</v>
      </c>
      <c r="B21" s="160" t="s">
        <v>446</v>
      </c>
      <c r="C21" s="111">
        <f t="shared" si="0"/>
        <v>23.4</v>
      </c>
      <c r="D21" s="111"/>
      <c r="E21" s="111">
        <v>23.4</v>
      </c>
      <c r="F21" s="169"/>
      <c r="G21" s="169"/>
      <c r="H21" s="169"/>
      <c r="N21" s="169"/>
    </row>
    <row r="22" spans="1:7" s="187" customFormat="1" ht="19.5" customHeight="1">
      <c r="A22" s="201" t="s">
        <v>447</v>
      </c>
      <c r="B22" s="203" t="s">
        <v>448</v>
      </c>
      <c r="C22" s="111">
        <f t="shared" si="0"/>
        <v>2</v>
      </c>
      <c r="D22" s="111"/>
      <c r="E22" s="111">
        <v>2</v>
      </c>
      <c r="F22" s="169"/>
      <c r="G22" s="169"/>
    </row>
    <row r="23" spans="1:10" s="187" customFormat="1" ht="19.5" customHeight="1">
      <c r="A23" s="201" t="s">
        <v>449</v>
      </c>
      <c r="B23" s="203" t="s">
        <v>450</v>
      </c>
      <c r="C23" s="111">
        <f t="shared" si="0"/>
        <v>1</v>
      </c>
      <c r="D23" s="111"/>
      <c r="E23" s="111">
        <v>1</v>
      </c>
      <c r="F23" s="169"/>
      <c r="H23" s="169"/>
      <c r="J23" s="169"/>
    </row>
    <row r="24" spans="1:6" s="187" customFormat="1" ht="19.5" customHeight="1">
      <c r="A24" s="201" t="s">
        <v>451</v>
      </c>
      <c r="B24" s="203" t="s">
        <v>452</v>
      </c>
      <c r="C24" s="111">
        <f t="shared" si="0"/>
        <v>6.2</v>
      </c>
      <c r="D24" s="111"/>
      <c r="E24" s="111">
        <v>6.2</v>
      </c>
      <c r="F24" s="169"/>
    </row>
    <row r="25" spans="1:12" s="187" customFormat="1" ht="19.5" customHeight="1">
      <c r="A25" s="201" t="s">
        <v>453</v>
      </c>
      <c r="B25" s="203" t="s">
        <v>454</v>
      </c>
      <c r="C25" s="111">
        <f t="shared" si="0"/>
        <v>31.5</v>
      </c>
      <c r="D25" s="111"/>
      <c r="E25" s="111">
        <v>31.5</v>
      </c>
      <c r="F25" s="169"/>
      <c r="G25" s="169"/>
      <c r="I25" s="169"/>
      <c r="L25" s="169"/>
    </row>
    <row r="26" spans="1:8" s="187" customFormat="1" ht="19.5" customHeight="1">
      <c r="A26" s="201" t="s">
        <v>455</v>
      </c>
      <c r="B26" s="203" t="s">
        <v>456</v>
      </c>
      <c r="C26" s="111">
        <f t="shared" si="0"/>
        <v>40.5</v>
      </c>
      <c r="D26" s="111"/>
      <c r="E26" s="111">
        <v>40.5</v>
      </c>
      <c r="F26" s="169"/>
      <c r="G26" s="169"/>
      <c r="H26" s="169"/>
    </row>
    <row r="27" spans="1:7" s="187" customFormat="1" ht="19.5" customHeight="1">
      <c r="A27" s="201" t="s">
        <v>457</v>
      </c>
      <c r="B27" s="203" t="s">
        <v>458</v>
      </c>
      <c r="C27" s="111">
        <f t="shared" si="0"/>
        <v>7.2</v>
      </c>
      <c r="D27" s="111"/>
      <c r="E27" s="111">
        <v>7.2</v>
      </c>
      <c r="F27" s="169"/>
      <c r="G27" s="169"/>
    </row>
    <row r="28" spans="1:7" s="187" customFormat="1" ht="19.5" customHeight="1">
      <c r="A28" s="201" t="s">
        <v>459</v>
      </c>
      <c r="B28" s="160" t="s">
        <v>460</v>
      </c>
      <c r="C28" s="111">
        <f t="shared" si="0"/>
        <v>21.8</v>
      </c>
      <c r="D28" s="111"/>
      <c r="E28" s="111">
        <v>21.8</v>
      </c>
      <c r="F28" s="169"/>
      <c r="G28" s="169"/>
    </row>
    <row r="29" spans="1:11" s="187" customFormat="1" ht="19.5" customHeight="1">
      <c r="A29" s="201" t="s">
        <v>461</v>
      </c>
      <c r="B29" s="203" t="s">
        <v>462</v>
      </c>
      <c r="C29" s="111">
        <f t="shared" si="0"/>
        <v>5</v>
      </c>
      <c r="D29" s="111"/>
      <c r="E29" s="111">
        <v>5</v>
      </c>
      <c r="F29" s="169"/>
      <c r="G29" s="169"/>
      <c r="H29" s="169"/>
      <c r="K29" s="169"/>
    </row>
    <row r="30" spans="1:10" s="187" customFormat="1" ht="19.5" customHeight="1">
      <c r="A30" s="201" t="s">
        <v>463</v>
      </c>
      <c r="B30" s="203" t="s">
        <v>464</v>
      </c>
      <c r="C30" s="111">
        <f t="shared" si="0"/>
        <v>6.28</v>
      </c>
      <c r="D30" s="111"/>
      <c r="E30" s="111">
        <v>6.28</v>
      </c>
      <c r="F30" s="169"/>
      <c r="G30" s="169"/>
      <c r="H30" s="169"/>
      <c r="I30" s="169"/>
      <c r="J30" s="169"/>
    </row>
    <row r="31" spans="1:8" s="187" customFormat="1" ht="19.5" customHeight="1">
      <c r="A31" s="201" t="s">
        <v>465</v>
      </c>
      <c r="B31" s="203" t="s">
        <v>466</v>
      </c>
      <c r="C31" s="111">
        <f t="shared" si="0"/>
        <v>19.05</v>
      </c>
      <c r="D31" s="111"/>
      <c r="E31" s="111">
        <v>19.05</v>
      </c>
      <c r="F31" s="169"/>
      <c r="G31" s="169"/>
      <c r="H31" s="169"/>
    </row>
    <row r="32" spans="1:9" s="187" customFormat="1" ht="19.5" customHeight="1">
      <c r="A32" s="201" t="s">
        <v>467</v>
      </c>
      <c r="B32" s="203" t="s">
        <v>468</v>
      </c>
      <c r="C32" s="111">
        <f t="shared" si="0"/>
        <v>3.96</v>
      </c>
      <c r="D32" s="111"/>
      <c r="E32" s="111">
        <v>3.96</v>
      </c>
      <c r="F32" s="169"/>
      <c r="I32" s="169"/>
    </row>
    <row r="33" spans="1:19" s="187" customFormat="1" ht="19.5" customHeight="1">
      <c r="A33" s="201" t="s">
        <v>469</v>
      </c>
      <c r="B33" s="203" t="s">
        <v>470</v>
      </c>
      <c r="C33" s="111">
        <f t="shared" si="0"/>
        <v>25.3</v>
      </c>
      <c r="D33" s="111"/>
      <c r="E33" s="111">
        <v>25.3</v>
      </c>
      <c r="F33" s="169"/>
      <c r="G33" s="169"/>
      <c r="J33" s="169"/>
      <c r="S33" s="169"/>
    </row>
    <row r="34" spans="1:9" s="187" customFormat="1" ht="19.5" customHeight="1">
      <c r="A34" s="201" t="s">
        <v>471</v>
      </c>
      <c r="B34" s="160" t="s">
        <v>472</v>
      </c>
      <c r="C34" s="111">
        <f t="shared" si="0"/>
        <v>72</v>
      </c>
      <c r="D34" s="111"/>
      <c r="E34" s="111">
        <v>72</v>
      </c>
      <c r="F34" s="169"/>
      <c r="G34" s="169"/>
      <c r="H34" s="169"/>
      <c r="I34" s="169"/>
    </row>
    <row r="35" spans="1:7" s="187" customFormat="1" ht="19.5" customHeight="1">
      <c r="A35" s="201" t="s">
        <v>473</v>
      </c>
      <c r="B35" s="203" t="s">
        <v>474</v>
      </c>
      <c r="C35" s="111">
        <f t="shared" si="0"/>
        <v>14.33</v>
      </c>
      <c r="D35" s="111"/>
      <c r="E35" s="111">
        <v>14.33</v>
      </c>
      <c r="F35" s="169"/>
      <c r="G35" s="169"/>
    </row>
    <row r="36" spans="1:16" s="187" customFormat="1" ht="19.5" customHeight="1">
      <c r="A36" s="201" t="s">
        <v>475</v>
      </c>
      <c r="B36" s="203" t="s">
        <v>476</v>
      </c>
      <c r="C36" s="111">
        <f t="shared" si="0"/>
        <v>26.5</v>
      </c>
      <c r="D36" s="111"/>
      <c r="E36" s="111">
        <v>26.5</v>
      </c>
      <c r="F36" s="169"/>
      <c r="G36" s="169"/>
      <c r="I36" s="169"/>
      <c r="P36" s="169"/>
    </row>
    <row r="37" spans="1:16" s="187" customFormat="1" ht="19.5" customHeight="1">
      <c r="A37" s="201" t="s">
        <v>477</v>
      </c>
      <c r="B37" s="203" t="s">
        <v>478</v>
      </c>
      <c r="C37" s="111">
        <f t="shared" si="0"/>
        <v>28.92</v>
      </c>
      <c r="D37" s="111"/>
      <c r="E37" s="111">
        <v>28.92</v>
      </c>
      <c r="F37" s="169"/>
      <c r="G37" s="169"/>
      <c r="H37" s="169"/>
      <c r="P37" s="169"/>
    </row>
    <row r="38" spans="1:9" s="187" customFormat="1" ht="19.5" customHeight="1">
      <c r="A38" s="201" t="s">
        <v>479</v>
      </c>
      <c r="B38" s="203" t="s">
        <v>480</v>
      </c>
      <c r="C38" s="111">
        <f t="shared" si="0"/>
        <v>16.34</v>
      </c>
      <c r="D38" s="111">
        <v>0.4</v>
      </c>
      <c r="E38" s="111">
        <v>15.94</v>
      </c>
      <c r="F38" s="169"/>
      <c r="G38" s="169"/>
      <c r="H38" s="169"/>
      <c r="I38" s="169"/>
    </row>
    <row r="39" spans="1:8" s="187" customFormat="1" ht="19.5" customHeight="1">
      <c r="A39" s="201" t="s">
        <v>481</v>
      </c>
      <c r="B39" s="202" t="s">
        <v>482</v>
      </c>
      <c r="C39" s="111">
        <f t="shared" si="0"/>
        <v>282.28000000000003</v>
      </c>
      <c r="D39" s="159">
        <f>SUM(D40:D43)</f>
        <v>282.28000000000003</v>
      </c>
      <c r="E39" s="111"/>
      <c r="F39" s="169"/>
      <c r="H39" s="169"/>
    </row>
    <row r="40" spans="1:7" s="187" customFormat="1" ht="19.5" customHeight="1">
      <c r="A40" s="201" t="s">
        <v>483</v>
      </c>
      <c r="B40" s="203" t="s">
        <v>484</v>
      </c>
      <c r="C40" s="111">
        <f t="shared" si="0"/>
        <v>3.84</v>
      </c>
      <c r="D40" s="111">
        <v>3.84</v>
      </c>
      <c r="E40" s="111"/>
      <c r="F40" s="169"/>
      <c r="G40" s="169"/>
    </row>
    <row r="41" spans="1:8" s="187" customFormat="1" ht="19.5" customHeight="1">
      <c r="A41" s="201" t="s">
        <v>485</v>
      </c>
      <c r="B41" s="203" t="s">
        <v>440</v>
      </c>
      <c r="C41" s="111">
        <f t="shared" si="0"/>
        <v>22.2</v>
      </c>
      <c r="D41" s="111">
        <v>22.2</v>
      </c>
      <c r="E41" s="111"/>
      <c r="F41" s="169"/>
      <c r="G41" s="169"/>
      <c r="H41" s="169"/>
    </row>
    <row r="42" spans="1:7" s="187" customFormat="1" ht="19.5" customHeight="1">
      <c r="A42" s="201" t="s">
        <v>486</v>
      </c>
      <c r="B42" s="203" t="s">
        <v>487</v>
      </c>
      <c r="C42" s="111">
        <f t="shared" si="0"/>
        <v>0.02</v>
      </c>
      <c r="D42" s="111">
        <v>0.02</v>
      </c>
      <c r="E42" s="111"/>
      <c r="F42" s="169"/>
      <c r="G42" s="169"/>
    </row>
    <row r="43" spans="1:6" s="187" customFormat="1" ht="19.5" customHeight="1">
      <c r="A43" s="201" t="s">
        <v>488</v>
      </c>
      <c r="B43" s="203" t="s">
        <v>489</v>
      </c>
      <c r="C43" s="111">
        <f t="shared" si="0"/>
        <v>256.22</v>
      </c>
      <c r="D43" s="111">
        <v>256.22</v>
      </c>
      <c r="E43" s="111"/>
      <c r="F43" s="169"/>
    </row>
    <row r="44" spans="1:5" ht="19.5" customHeight="1">
      <c r="A44" s="201">
        <v>310</v>
      </c>
      <c r="B44" s="203" t="s">
        <v>490</v>
      </c>
      <c r="C44" s="111">
        <v>1</v>
      </c>
      <c r="D44" s="204"/>
      <c r="E44" s="111">
        <v>1</v>
      </c>
    </row>
    <row r="45" spans="1:14" ht="19.5" customHeight="1">
      <c r="A45" s="201" t="s">
        <v>491</v>
      </c>
      <c r="B45" s="203" t="s">
        <v>492</v>
      </c>
      <c r="C45" s="111">
        <v>1</v>
      </c>
      <c r="D45" s="204"/>
      <c r="E45" s="111">
        <v>1</v>
      </c>
      <c r="F45" s="77"/>
      <c r="N45" s="77"/>
    </row>
  </sheetData>
  <sheetProtection/>
  <mergeCells count="3">
    <mergeCell ref="A2:E2"/>
    <mergeCell ref="A5:B5"/>
    <mergeCell ref="C5:E5"/>
  </mergeCells>
  <printOptions horizontalCentered="1"/>
  <pageMargins left="0" right="0" top="0" bottom="0.7900000000000001" header="0.5" footer="0.5"/>
  <pageSetup fitToHeight="1" fitToWidth="1" horizontalDpi="600" verticalDpi="600" orientation="portrait" paperSize="9" scale="76"/>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P7" sqref="P7"/>
    </sheetView>
  </sheetViews>
  <sheetFormatPr defaultColWidth="6.875" defaultRowHeight="12.75" customHeight="1"/>
  <cols>
    <col min="1" max="6" width="11.625" style="76" hidden="1" customWidth="1"/>
    <col min="7" max="12" width="19.625" style="76" customWidth="1"/>
    <col min="13" max="16384" width="6.875" style="76" customWidth="1"/>
  </cols>
  <sheetData>
    <row r="1" spans="1:12" ht="19.5" customHeight="1">
      <c r="A1" s="184" t="s">
        <v>493</v>
      </c>
      <c r="G1" s="2" t="s">
        <v>494</v>
      </c>
      <c r="L1" s="194"/>
    </row>
    <row r="2" spans="1:12" ht="42" customHeight="1">
      <c r="A2" s="185" t="s">
        <v>495</v>
      </c>
      <c r="B2" s="172"/>
      <c r="C2" s="172"/>
      <c r="D2" s="172"/>
      <c r="E2" s="172"/>
      <c r="F2" s="172"/>
      <c r="G2" s="170" t="s">
        <v>496</v>
      </c>
      <c r="H2" s="171"/>
      <c r="I2" s="171"/>
      <c r="J2" s="171"/>
      <c r="K2" s="171"/>
      <c r="L2" s="171"/>
    </row>
    <row r="3" spans="1:12" ht="19.5" customHeight="1">
      <c r="A3" s="186"/>
      <c r="B3" s="172"/>
      <c r="C3" s="172"/>
      <c r="D3" s="172"/>
      <c r="E3" s="172"/>
      <c r="F3" s="172"/>
      <c r="G3" s="172"/>
      <c r="H3" s="172"/>
      <c r="I3" s="172"/>
      <c r="J3" s="172"/>
      <c r="K3" s="172"/>
      <c r="L3" s="172"/>
    </row>
    <row r="4" spans="1:12" ht="19.5" customHeight="1">
      <c r="A4" s="187"/>
      <c r="B4" s="187"/>
      <c r="C4" s="187"/>
      <c r="D4" s="187"/>
      <c r="E4" s="187"/>
      <c r="F4" s="187"/>
      <c r="G4" s="187"/>
      <c r="H4" s="187"/>
      <c r="I4" s="187"/>
      <c r="J4" s="187"/>
      <c r="K4" s="187"/>
      <c r="L4" s="110" t="s">
        <v>313</v>
      </c>
    </row>
    <row r="5" spans="1:12" ht="28.5" customHeight="1">
      <c r="A5" s="121" t="s">
        <v>497</v>
      </c>
      <c r="B5" s="121"/>
      <c r="C5" s="121"/>
      <c r="D5" s="121"/>
      <c r="E5" s="121"/>
      <c r="F5" s="175"/>
      <c r="G5" s="121" t="s">
        <v>339</v>
      </c>
      <c r="H5" s="121"/>
      <c r="I5" s="121"/>
      <c r="J5" s="121"/>
      <c r="K5" s="121"/>
      <c r="L5" s="121"/>
    </row>
    <row r="6" spans="1:12" ht="28.5" customHeight="1">
      <c r="A6" s="146" t="s">
        <v>318</v>
      </c>
      <c r="B6" s="188" t="s">
        <v>498</v>
      </c>
      <c r="C6" s="146" t="s">
        <v>499</v>
      </c>
      <c r="D6" s="146"/>
      <c r="E6" s="146"/>
      <c r="F6" s="191" t="s">
        <v>500</v>
      </c>
      <c r="G6" s="121" t="s">
        <v>318</v>
      </c>
      <c r="H6" s="68" t="s">
        <v>498</v>
      </c>
      <c r="I6" s="121" t="s">
        <v>499</v>
      </c>
      <c r="J6" s="121"/>
      <c r="K6" s="121"/>
      <c r="L6" s="121" t="s">
        <v>500</v>
      </c>
    </row>
    <row r="7" spans="1:12" ht="28.5" customHeight="1">
      <c r="A7" s="176"/>
      <c r="B7" s="85"/>
      <c r="C7" s="177" t="s">
        <v>342</v>
      </c>
      <c r="D7" s="189" t="s">
        <v>501</v>
      </c>
      <c r="E7" s="189" t="s">
        <v>502</v>
      </c>
      <c r="F7" s="176"/>
      <c r="G7" s="121"/>
      <c r="H7" s="68"/>
      <c r="I7" s="121" t="s">
        <v>342</v>
      </c>
      <c r="J7" s="68" t="s">
        <v>501</v>
      </c>
      <c r="K7" s="68" t="s">
        <v>502</v>
      </c>
      <c r="L7" s="121"/>
    </row>
    <row r="8" spans="1:12" ht="28.5" customHeight="1">
      <c r="A8" s="190"/>
      <c r="B8" s="190"/>
      <c r="C8" s="190"/>
      <c r="D8" s="190"/>
      <c r="E8" s="190"/>
      <c r="F8" s="192"/>
      <c r="G8" s="193">
        <v>49.06</v>
      </c>
      <c r="H8" s="111"/>
      <c r="I8" s="108">
        <v>45.1</v>
      </c>
      <c r="J8" s="195">
        <v>13.6</v>
      </c>
      <c r="K8" s="193">
        <v>31.5</v>
      </c>
      <c r="L8" s="111">
        <v>3.96</v>
      </c>
    </row>
    <row r="9" spans="2:12" ht="22.5" customHeight="1">
      <c r="B9" s="77"/>
      <c r="G9" s="77"/>
      <c r="H9" s="77"/>
      <c r="I9" s="77"/>
      <c r="J9" s="77"/>
      <c r="K9" s="77"/>
      <c r="L9" s="77"/>
    </row>
    <row r="10" spans="7:12" ht="12.75" customHeight="1">
      <c r="G10" s="77"/>
      <c r="H10" s="77"/>
      <c r="I10" s="77"/>
      <c r="J10" s="77"/>
      <c r="K10" s="77"/>
      <c r="L10" s="77"/>
    </row>
    <row r="11" spans="7:12" ht="12.75" customHeight="1">
      <c r="G11" s="77"/>
      <c r="H11" s="77"/>
      <c r="I11" s="77"/>
      <c r="J11" s="77"/>
      <c r="K11" s="77"/>
      <c r="L11" s="77"/>
    </row>
    <row r="12" spans="7:12" ht="12.75" customHeight="1">
      <c r="G12" s="77"/>
      <c r="H12" s="77"/>
      <c r="I12" s="77"/>
      <c r="L12" s="77"/>
    </row>
    <row r="13" spans="6:11" ht="12.75" customHeight="1">
      <c r="F13" s="77"/>
      <c r="G13" s="77"/>
      <c r="H13" s="77"/>
      <c r="I13" s="77"/>
      <c r="J13" s="77"/>
      <c r="K13" s="77"/>
    </row>
    <row r="14" spans="4:9" ht="12.75" customHeight="1">
      <c r="D14" s="77"/>
      <c r="G14" s="77"/>
      <c r="H14" s="77"/>
      <c r="I14" s="77"/>
    </row>
    <row r="15" ht="12.75" customHeight="1">
      <c r="J15" s="77"/>
    </row>
    <row r="16" spans="11:12" ht="12.75" customHeight="1">
      <c r="K16" s="77"/>
      <c r="L16" s="77"/>
    </row>
    <row r="20" ht="12.75" customHeight="1">
      <c r="H20" s="7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C12" sqref="C12"/>
    </sheetView>
  </sheetViews>
  <sheetFormatPr defaultColWidth="6.875" defaultRowHeight="12.75" customHeight="1"/>
  <cols>
    <col min="1" max="1" width="19.50390625" style="76" customWidth="1"/>
    <col min="2" max="2" width="52.50390625" style="76" customWidth="1"/>
    <col min="3" max="5" width="18.25390625" style="76" customWidth="1"/>
    <col min="6" max="16384" width="6.875" style="76" customWidth="1"/>
  </cols>
  <sheetData>
    <row r="1" spans="1:5" ht="19.5" customHeight="1">
      <c r="A1" s="2" t="s">
        <v>503</v>
      </c>
      <c r="E1" s="139"/>
    </row>
    <row r="2" spans="1:5" ht="42.75" customHeight="1">
      <c r="A2" s="170" t="s">
        <v>504</v>
      </c>
      <c r="B2" s="171"/>
      <c r="C2" s="171"/>
      <c r="D2" s="171"/>
      <c r="E2" s="171"/>
    </row>
    <row r="3" spans="1:5" ht="19.5" customHeight="1">
      <c r="A3" s="172"/>
      <c r="B3" s="172"/>
      <c r="C3" s="172"/>
      <c r="D3" s="172"/>
      <c r="E3" s="172"/>
    </row>
    <row r="4" spans="1:5" ht="19.5" customHeight="1">
      <c r="A4" s="173"/>
      <c r="B4" s="174"/>
      <c r="C4" s="174"/>
      <c r="D4" s="174"/>
      <c r="E4" s="183" t="s">
        <v>313</v>
      </c>
    </row>
    <row r="5" spans="1:5" ht="19.5" customHeight="1">
      <c r="A5" s="121" t="s">
        <v>340</v>
      </c>
      <c r="B5" s="175" t="s">
        <v>341</v>
      </c>
      <c r="C5" s="121" t="s">
        <v>505</v>
      </c>
      <c r="D5" s="121"/>
      <c r="E5" s="121"/>
    </row>
    <row r="6" spans="1:5" ht="19.5" customHeight="1">
      <c r="A6" s="176"/>
      <c r="B6" s="176"/>
      <c r="C6" s="177" t="s">
        <v>318</v>
      </c>
      <c r="D6" s="177" t="s">
        <v>343</v>
      </c>
      <c r="E6" s="177" t="s">
        <v>344</v>
      </c>
    </row>
    <row r="7" spans="1:5" ht="19.5" customHeight="1">
      <c r="A7" s="178"/>
      <c r="B7" s="179" t="s">
        <v>318</v>
      </c>
      <c r="C7" s="121"/>
      <c r="D7" s="121"/>
      <c r="E7" s="121"/>
    </row>
    <row r="8" spans="1:5" ht="19.5" customHeight="1">
      <c r="A8" s="104">
        <v>229</v>
      </c>
      <c r="B8" s="179" t="s">
        <v>332</v>
      </c>
      <c r="C8" s="121">
        <v>1089.82</v>
      </c>
      <c r="D8" s="121"/>
      <c r="E8" s="121">
        <v>1089.82</v>
      </c>
    </row>
    <row r="9" spans="1:5" ht="19.5" customHeight="1">
      <c r="A9" s="106" t="s">
        <v>506</v>
      </c>
      <c r="B9" s="106" t="s">
        <v>507</v>
      </c>
      <c r="C9" s="180">
        <v>1089.82</v>
      </c>
      <c r="D9" s="181"/>
      <c r="E9" s="164">
        <v>1089.82</v>
      </c>
    </row>
    <row r="10" spans="1:5" ht="19.5" customHeight="1">
      <c r="A10" s="106" t="s">
        <v>508</v>
      </c>
      <c r="B10" s="106" t="s">
        <v>509</v>
      </c>
      <c r="C10" s="180">
        <v>1089.82</v>
      </c>
      <c r="D10" s="181"/>
      <c r="E10" s="164">
        <v>1089.82</v>
      </c>
    </row>
    <row r="11" spans="1:5" ht="20.25" customHeight="1">
      <c r="A11" s="182"/>
      <c r="B11" s="77"/>
      <c r="C11" s="77"/>
      <c r="D11" s="77"/>
      <c r="E11" s="77"/>
    </row>
    <row r="12" spans="1:5" ht="20.25" customHeight="1">
      <c r="A12" s="77"/>
      <c r="B12" s="77"/>
      <c r="C12" s="77"/>
      <c r="D12" s="77"/>
      <c r="E12" s="77"/>
    </row>
    <row r="13" spans="1:5" ht="12.75" customHeight="1">
      <c r="A13" s="77"/>
      <c r="B13" s="77"/>
      <c r="C13" s="77"/>
      <c r="E13" s="77"/>
    </row>
    <row r="14" spans="1:5" ht="12.75" customHeight="1">
      <c r="A14" s="77"/>
      <c r="B14" s="77"/>
      <c r="C14" s="77"/>
      <c r="D14" s="77"/>
      <c r="E14" s="77"/>
    </row>
    <row r="15" spans="1:5" ht="12.75" customHeight="1">
      <c r="A15" s="77"/>
      <c r="B15" s="77"/>
      <c r="C15" s="77"/>
      <c r="E15" s="77"/>
    </row>
    <row r="16" spans="1:5" ht="12.75" customHeight="1">
      <c r="A16" s="77"/>
      <c r="B16" s="77"/>
      <c r="D16" s="77"/>
      <c r="E16" s="77"/>
    </row>
    <row r="17" spans="1:5" ht="12.75" customHeight="1">
      <c r="A17" s="77"/>
      <c r="E17" s="77"/>
    </row>
    <row r="18" ht="12.75" customHeight="1">
      <c r="B18" s="77"/>
    </row>
    <row r="19" ht="12.75" customHeight="1">
      <c r="B19" s="77"/>
    </row>
    <row r="20" ht="12.75" customHeight="1">
      <c r="B20" s="77"/>
    </row>
    <row r="21" ht="12.75" customHeight="1">
      <c r="B21" s="77"/>
    </row>
    <row r="22" ht="12.75" customHeight="1">
      <c r="B22" s="77"/>
    </row>
    <row r="23" ht="12.75" customHeight="1">
      <c r="B23" s="77"/>
    </row>
    <row r="25" ht="12.75" customHeight="1">
      <c r="B25" s="77"/>
    </row>
    <row r="26" ht="12.75" customHeight="1">
      <c r="B26" s="77"/>
    </row>
    <row r="28" ht="12.75" customHeight="1">
      <c r="B28" s="77"/>
    </row>
    <row r="29" ht="12.75" customHeight="1">
      <c r="B29" s="77"/>
    </row>
    <row r="30" ht="12.75" customHeight="1">
      <c r="D30" s="77"/>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3" sqref="C13"/>
    </sheetView>
  </sheetViews>
  <sheetFormatPr defaultColWidth="6.875" defaultRowHeight="19.5" customHeight="1"/>
  <cols>
    <col min="1" max="4" width="34.50390625" style="76" customWidth="1"/>
    <col min="5" max="159" width="6.75390625" style="76" customWidth="1"/>
    <col min="160" max="16384" width="6.875" style="76" customWidth="1"/>
  </cols>
  <sheetData>
    <row r="1" spans="1:251" ht="19.5" customHeight="1">
      <c r="A1" s="2" t="s">
        <v>510</v>
      </c>
      <c r="B1" s="137"/>
      <c r="C1" s="138"/>
      <c r="D1" s="139"/>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c r="IN1" s="169"/>
      <c r="IO1" s="169"/>
      <c r="IP1" s="169"/>
      <c r="IQ1" s="169"/>
    </row>
    <row r="2" spans="1:251" ht="38.25" customHeight="1">
      <c r="A2" s="140" t="s">
        <v>511</v>
      </c>
      <c r="B2" s="141"/>
      <c r="C2" s="141"/>
      <c r="D2" s="141"/>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row>
    <row r="3" spans="1:251" ht="12.75" customHeight="1">
      <c r="A3" s="142"/>
      <c r="B3" s="142"/>
      <c r="C3" s="143"/>
      <c r="D3" s="142"/>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c r="IM3" s="169"/>
      <c r="IN3" s="169"/>
      <c r="IO3" s="169"/>
      <c r="IP3" s="169"/>
      <c r="IQ3" s="169"/>
    </row>
    <row r="4" spans="1:251" ht="19.5" customHeight="1">
      <c r="A4" s="84"/>
      <c r="B4" s="144"/>
      <c r="C4" s="145"/>
      <c r="D4" s="110" t="s">
        <v>313</v>
      </c>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c r="IM4" s="169"/>
      <c r="IN4" s="169"/>
      <c r="IO4" s="169"/>
      <c r="IP4" s="169"/>
      <c r="IQ4" s="169"/>
    </row>
    <row r="5" spans="1:251" ht="23.25" customHeight="1">
      <c r="A5" s="121" t="s">
        <v>314</v>
      </c>
      <c r="B5" s="121"/>
      <c r="C5" s="121" t="s">
        <v>315</v>
      </c>
      <c r="D5" s="121"/>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row>
    <row r="6" spans="1:251" ht="24" customHeight="1">
      <c r="A6" s="146" t="s">
        <v>316</v>
      </c>
      <c r="B6" s="147" t="s">
        <v>317</v>
      </c>
      <c r="C6" s="146" t="s">
        <v>316</v>
      </c>
      <c r="D6" s="146" t="s">
        <v>317</v>
      </c>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row>
    <row r="7" spans="1:251" ht="19.5" customHeight="1">
      <c r="A7" s="148" t="s">
        <v>512</v>
      </c>
      <c r="B7" s="149">
        <v>4203.27</v>
      </c>
      <c r="C7" s="150" t="s">
        <v>325</v>
      </c>
      <c r="D7" s="151">
        <v>4300.38</v>
      </c>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c r="IM7" s="169"/>
      <c r="IN7" s="169"/>
      <c r="IO7" s="169"/>
      <c r="IP7" s="169"/>
      <c r="IQ7" s="169"/>
    </row>
    <row r="8" spans="1:251" ht="19.5" customHeight="1">
      <c r="A8" s="152" t="s">
        <v>513</v>
      </c>
      <c r="B8" s="111">
        <v>631</v>
      </c>
      <c r="C8" s="153" t="s">
        <v>327</v>
      </c>
      <c r="D8" s="154">
        <v>508.86</v>
      </c>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c r="IM8" s="169"/>
      <c r="IN8" s="169"/>
      <c r="IO8" s="169"/>
      <c r="IP8" s="169"/>
      <c r="IQ8" s="169"/>
    </row>
    <row r="9" spans="1:251" ht="19.5" customHeight="1">
      <c r="A9" s="155" t="s">
        <v>514</v>
      </c>
      <c r="B9" s="149"/>
      <c r="C9" s="153" t="s">
        <v>329</v>
      </c>
      <c r="D9" s="154">
        <v>96.93</v>
      </c>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row>
    <row r="10" spans="1:251" ht="19.5" customHeight="1">
      <c r="A10" s="156" t="s">
        <v>515</v>
      </c>
      <c r="B10" s="157"/>
      <c r="C10" s="153" t="s">
        <v>331</v>
      </c>
      <c r="D10" s="154">
        <v>114.03</v>
      </c>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row>
    <row r="11" spans="1:251" ht="19.5" customHeight="1">
      <c r="A11" s="156" t="s">
        <v>516</v>
      </c>
      <c r="B11" s="157"/>
      <c r="C11" s="153" t="s">
        <v>332</v>
      </c>
      <c r="D11" s="154">
        <v>1089.82</v>
      </c>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row>
    <row r="12" spans="1:251" ht="19.5" customHeight="1">
      <c r="A12" s="156" t="s">
        <v>517</v>
      </c>
      <c r="B12" s="111"/>
      <c r="C12" s="158"/>
      <c r="D12" s="154"/>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row>
    <row r="13" spans="1:251" ht="19.5" customHeight="1">
      <c r="A13" s="156"/>
      <c r="B13" s="115"/>
      <c r="C13" s="158"/>
      <c r="D13" s="154"/>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row>
    <row r="14" spans="1:251" ht="19.5" customHeight="1">
      <c r="A14" s="156"/>
      <c r="B14" s="159"/>
      <c r="C14" s="153"/>
      <c r="D14" s="154"/>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row>
    <row r="15" spans="1:251" ht="19.5" customHeight="1">
      <c r="A15" s="156"/>
      <c r="B15" s="159"/>
      <c r="C15" s="153"/>
      <c r="D15" s="154"/>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row>
    <row r="16" spans="1:251" ht="19.5" customHeight="1">
      <c r="A16" s="156"/>
      <c r="B16" s="159"/>
      <c r="C16" s="153"/>
      <c r="D16" s="154"/>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row>
    <row r="17" spans="1:251" ht="19.5" customHeight="1">
      <c r="A17" s="156"/>
      <c r="B17" s="159"/>
      <c r="C17" s="153"/>
      <c r="D17" s="154"/>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row>
    <row r="18" spans="1:251" ht="19.5" customHeight="1">
      <c r="A18" s="160"/>
      <c r="B18" s="159"/>
      <c r="C18" s="153"/>
      <c r="D18" s="154"/>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row>
    <row r="19" spans="1:251" ht="19.5" customHeight="1">
      <c r="A19" s="160"/>
      <c r="B19" s="159"/>
      <c r="C19" s="158"/>
      <c r="D19" s="154"/>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row>
    <row r="20" spans="1:251" ht="19.5" customHeight="1">
      <c r="A20" s="160"/>
      <c r="B20" s="159"/>
      <c r="C20" s="153"/>
      <c r="D20" s="154"/>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row>
    <row r="21" spans="1:251" ht="19.5" customHeight="1">
      <c r="A21" s="160"/>
      <c r="B21" s="159"/>
      <c r="C21" s="153"/>
      <c r="D21" s="154"/>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row>
    <row r="22" spans="1:251" ht="19.5" customHeight="1">
      <c r="A22" s="161"/>
      <c r="B22" s="159"/>
      <c r="C22" s="153"/>
      <c r="D22" s="154"/>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row>
    <row r="23" spans="1:251" ht="19.5" customHeight="1">
      <c r="A23" s="161"/>
      <c r="B23" s="159"/>
      <c r="C23" s="153"/>
      <c r="D23" s="154"/>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row>
    <row r="24" spans="1:251" ht="19.5" customHeight="1">
      <c r="A24" s="161"/>
      <c r="B24" s="159"/>
      <c r="C24" s="162"/>
      <c r="D24" s="163"/>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row>
    <row r="25" spans="1:251" ht="19.5" customHeight="1">
      <c r="A25" s="164" t="s">
        <v>518</v>
      </c>
      <c r="B25" s="165">
        <f>SUM(B7:B17)</f>
        <v>4834.27</v>
      </c>
      <c r="C25" s="166" t="s">
        <v>519</v>
      </c>
      <c r="D25" s="163">
        <f>SUM(D7:D24)</f>
        <v>6110.0199999999995</v>
      </c>
      <c r="F25" s="77"/>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row>
    <row r="26" spans="1:251" ht="19.5" customHeight="1">
      <c r="A26" s="156" t="s">
        <v>520</v>
      </c>
      <c r="B26" s="165"/>
      <c r="C26" s="153" t="s">
        <v>521</v>
      </c>
      <c r="D26" s="163"/>
      <c r="E26" s="77"/>
      <c r="F26" s="77"/>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row>
    <row r="27" spans="1:251" ht="19.5" customHeight="1">
      <c r="A27" s="156" t="s">
        <v>522</v>
      </c>
      <c r="B27" s="111">
        <v>1275.75</v>
      </c>
      <c r="C27" s="158"/>
      <c r="D27" s="163"/>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row>
    <row r="28" spans="1:5" ht="19.5" customHeight="1">
      <c r="A28" s="167" t="s">
        <v>523</v>
      </c>
      <c r="B28" s="168">
        <f>B25+B27</f>
        <v>6110.02</v>
      </c>
      <c r="C28" s="162" t="s">
        <v>524</v>
      </c>
      <c r="D28" s="163">
        <f>D25+D26</f>
        <v>6110.0199999999995</v>
      </c>
      <c r="E28" s="77"/>
    </row>
    <row r="35" ht="19.5" customHeight="1">
      <c r="C35" s="77"/>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L62"/>
  <sheetViews>
    <sheetView showGridLines="0" showZeros="0" workbookViewId="0" topLeftCell="A1">
      <selection activeCell="F7" sqref="F7"/>
    </sheetView>
  </sheetViews>
  <sheetFormatPr defaultColWidth="6.875" defaultRowHeight="12.75" customHeight="1"/>
  <cols>
    <col min="1" max="1" width="11.25390625" style="76" customWidth="1"/>
    <col min="2" max="2" width="38.25390625" style="76" customWidth="1"/>
    <col min="3" max="12" width="12.625" style="76" customWidth="1"/>
    <col min="13" max="16384" width="6.875" style="76" customWidth="1"/>
  </cols>
  <sheetData>
    <row r="1" spans="1:12" ht="19.5" customHeight="1">
      <c r="A1" s="118" t="s">
        <v>525</v>
      </c>
      <c r="L1" s="134"/>
    </row>
    <row r="2" spans="1:12" ht="43.5" customHeight="1">
      <c r="A2" s="78" t="s">
        <v>526</v>
      </c>
      <c r="B2" s="79"/>
      <c r="C2" s="79"/>
      <c r="D2" s="79"/>
      <c r="E2" s="79"/>
      <c r="F2" s="79"/>
      <c r="G2" s="79"/>
      <c r="H2" s="79"/>
      <c r="I2" s="79"/>
      <c r="J2" s="79"/>
      <c r="K2" s="79"/>
      <c r="L2" s="79"/>
    </row>
    <row r="3" spans="1:12" ht="19.5" customHeight="1">
      <c r="A3" s="119"/>
      <c r="B3" s="119"/>
      <c r="C3" s="119"/>
      <c r="D3" s="119"/>
      <c r="E3" s="119"/>
      <c r="F3" s="119"/>
      <c r="G3" s="119"/>
      <c r="H3" s="119"/>
      <c r="I3" s="119"/>
      <c r="J3" s="119"/>
      <c r="K3" s="119"/>
      <c r="L3" s="119"/>
    </row>
    <row r="4" spans="1:12" ht="19.5" customHeight="1">
      <c r="A4" s="120"/>
      <c r="B4" s="120"/>
      <c r="C4" s="120"/>
      <c r="D4" s="120"/>
      <c r="E4" s="120"/>
      <c r="F4" s="120"/>
      <c r="G4" s="120"/>
      <c r="H4" s="120"/>
      <c r="I4" s="120"/>
      <c r="J4" s="120"/>
      <c r="K4" s="120"/>
      <c r="L4" s="135" t="s">
        <v>313</v>
      </c>
    </row>
    <row r="5" spans="1:12" ht="24" customHeight="1">
      <c r="A5" s="121" t="s">
        <v>527</v>
      </c>
      <c r="B5" s="121"/>
      <c r="C5" s="122" t="s">
        <v>318</v>
      </c>
      <c r="D5" s="68" t="s">
        <v>522</v>
      </c>
      <c r="E5" s="68" t="s">
        <v>512</v>
      </c>
      <c r="F5" s="68" t="s">
        <v>513</v>
      </c>
      <c r="G5" s="68" t="s">
        <v>514</v>
      </c>
      <c r="H5" s="130" t="s">
        <v>515</v>
      </c>
      <c r="I5" s="122"/>
      <c r="J5" s="68" t="s">
        <v>516</v>
      </c>
      <c r="K5" s="68" t="s">
        <v>517</v>
      </c>
      <c r="L5" s="136" t="s">
        <v>520</v>
      </c>
    </row>
    <row r="6" spans="1:12" ht="42" customHeight="1">
      <c r="A6" s="123" t="s">
        <v>340</v>
      </c>
      <c r="B6" s="124" t="s">
        <v>341</v>
      </c>
      <c r="C6" s="85"/>
      <c r="D6" s="85"/>
      <c r="E6" s="85"/>
      <c r="F6" s="85"/>
      <c r="G6" s="85"/>
      <c r="H6" s="68" t="s">
        <v>528</v>
      </c>
      <c r="I6" s="68" t="s">
        <v>529</v>
      </c>
      <c r="J6" s="85"/>
      <c r="K6" s="85"/>
      <c r="L6" s="85"/>
    </row>
    <row r="7" spans="1:12" s="76" customFormat="1" ht="18.75" customHeight="1">
      <c r="A7" s="86"/>
      <c r="B7" s="87" t="s">
        <v>318</v>
      </c>
      <c r="C7" s="88">
        <f>D7+E7+F7</f>
        <v>6110.02</v>
      </c>
      <c r="D7" s="88">
        <f>D8+D29+D34+D40+D43</f>
        <v>1275.75</v>
      </c>
      <c r="E7" s="88">
        <f>E8+E29+E34+E40+E43</f>
        <v>4203.27</v>
      </c>
      <c r="F7" s="88">
        <f>F8+F29+F34+F40+F43</f>
        <v>631</v>
      </c>
      <c r="G7" s="111"/>
      <c r="H7" s="111"/>
      <c r="I7" s="111"/>
      <c r="J7" s="111"/>
      <c r="K7" s="111"/>
      <c r="L7" s="111"/>
    </row>
    <row r="8" spans="1:12" s="116" customFormat="1" ht="18.75" customHeight="1">
      <c r="A8" s="89">
        <v>207</v>
      </c>
      <c r="B8" s="125" t="s">
        <v>325</v>
      </c>
      <c r="C8" s="88">
        <f aca="true" t="shared" si="0" ref="C8:C20">D8+E8</f>
        <v>4300.38</v>
      </c>
      <c r="D8" s="111">
        <f>D9+D18+D21+D27</f>
        <v>816.9300000000001</v>
      </c>
      <c r="E8" s="111">
        <f>E9+E18+E21+E27</f>
        <v>3483.4500000000003</v>
      </c>
      <c r="F8" s="111">
        <f>F9+F18+F21+F27</f>
        <v>0</v>
      </c>
      <c r="G8" s="131"/>
      <c r="H8" s="131"/>
      <c r="I8" s="131"/>
      <c r="J8" s="131"/>
      <c r="K8" s="131"/>
      <c r="L8" s="131"/>
    </row>
    <row r="9" spans="1:12" s="116" customFormat="1" ht="18.75" customHeight="1">
      <c r="A9" s="90" t="s">
        <v>345</v>
      </c>
      <c r="B9" s="91" t="s">
        <v>346</v>
      </c>
      <c r="C9" s="88">
        <f t="shared" si="0"/>
        <v>2659.36</v>
      </c>
      <c r="D9" s="111">
        <f>SUM(D10:D17)</f>
        <v>389.39</v>
      </c>
      <c r="E9" s="111">
        <v>2269.9700000000003</v>
      </c>
      <c r="F9" s="111">
        <f>SUM(F10:F17)</f>
        <v>0</v>
      </c>
      <c r="G9" s="131"/>
      <c r="H9" s="131"/>
      <c r="I9" s="131"/>
      <c r="J9" s="131"/>
      <c r="K9" s="131"/>
      <c r="L9" s="131"/>
    </row>
    <row r="10" spans="1:12" s="116" customFormat="1" ht="18.75" customHeight="1">
      <c r="A10" s="93" t="s">
        <v>347</v>
      </c>
      <c r="B10" s="94" t="s">
        <v>348</v>
      </c>
      <c r="C10" s="88">
        <f t="shared" si="0"/>
        <v>628.99</v>
      </c>
      <c r="D10" s="111"/>
      <c r="E10" s="96">
        <v>628.99</v>
      </c>
      <c r="F10" s="131"/>
      <c r="G10" s="131"/>
      <c r="H10" s="131"/>
      <c r="I10" s="131"/>
      <c r="J10" s="131"/>
      <c r="K10" s="131"/>
      <c r="L10" s="131"/>
    </row>
    <row r="11" spans="1:12" s="116" customFormat="1" ht="18.75" customHeight="1">
      <c r="A11" s="93" t="s">
        <v>349</v>
      </c>
      <c r="B11" s="126" t="s">
        <v>350</v>
      </c>
      <c r="C11" s="88">
        <f t="shared" si="0"/>
        <v>23.71</v>
      </c>
      <c r="D11" s="111"/>
      <c r="E11" s="96">
        <v>23.71</v>
      </c>
      <c r="F11" s="131"/>
      <c r="G11" s="131"/>
      <c r="H11" s="131"/>
      <c r="I11" s="131"/>
      <c r="J11" s="131"/>
      <c r="K11" s="131"/>
      <c r="L11" s="131"/>
    </row>
    <row r="12" spans="1:12" s="116" customFormat="1" ht="18.75" customHeight="1">
      <c r="A12" s="93" t="s">
        <v>351</v>
      </c>
      <c r="B12" s="95" t="s">
        <v>352</v>
      </c>
      <c r="C12" s="88">
        <f t="shared" si="0"/>
        <v>143.19</v>
      </c>
      <c r="D12" s="111">
        <v>4.43</v>
      </c>
      <c r="E12" s="96">
        <v>138.76</v>
      </c>
      <c r="F12" s="131"/>
      <c r="G12" s="131"/>
      <c r="H12" s="131"/>
      <c r="I12" s="131"/>
      <c r="J12" s="131"/>
      <c r="K12" s="131"/>
      <c r="L12" s="131"/>
    </row>
    <row r="13" spans="1:12" s="116" customFormat="1" ht="18.75" customHeight="1">
      <c r="A13" s="93" t="s">
        <v>353</v>
      </c>
      <c r="B13" s="95" t="s">
        <v>354</v>
      </c>
      <c r="C13" s="88">
        <f t="shared" si="0"/>
        <v>75</v>
      </c>
      <c r="D13" s="111"/>
      <c r="E13" s="96">
        <v>75</v>
      </c>
      <c r="F13" s="131"/>
      <c r="G13" s="131"/>
      <c r="H13" s="131"/>
      <c r="I13" s="131"/>
      <c r="J13" s="131"/>
      <c r="K13" s="131"/>
      <c r="L13" s="131"/>
    </row>
    <row r="14" spans="1:12" s="116" customFormat="1" ht="18.75" customHeight="1">
      <c r="A14" s="93" t="s">
        <v>355</v>
      </c>
      <c r="B14" s="95" t="s">
        <v>356</v>
      </c>
      <c r="C14" s="88">
        <f t="shared" si="0"/>
        <v>442.74</v>
      </c>
      <c r="D14" s="111">
        <v>54.07</v>
      </c>
      <c r="E14" s="96">
        <v>388.67</v>
      </c>
      <c r="F14" s="131"/>
      <c r="G14" s="131"/>
      <c r="H14" s="131"/>
      <c r="I14" s="131"/>
      <c r="J14" s="131"/>
      <c r="K14" s="131"/>
      <c r="L14" s="131"/>
    </row>
    <row r="15" spans="1:12" s="116" customFormat="1" ht="18.75" customHeight="1">
      <c r="A15" s="93" t="s">
        <v>357</v>
      </c>
      <c r="B15" s="95" t="s">
        <v>358</v>
      </c>
      <c r="C15" s="88">
        <f t="shared" si="0"/>
        <v>174.14999999999998</v>
      </c>
      <c r="D15" s="111">
        <v>27.63</v>
      </c>
      <c r="E15" s="96">
        <v>146.51999999999998</v>
      </c>
      <c r="F15" s="131"/>
      <c r="G15" s="131"/>
      <c r="H15" s="131"/>
      <c r="I15" s="131"/>
      <c r="J15" s="131"/>
      <c r="K15" s="131"/>
      <c r="L15" s="131"/>
    </row>
    <row r="16" spans="1:12" s="116" customFormat="1" ht="18.75" customHeight="1">
      <c r="A16" s="93" t="s">
        <v>359</v>
      </c>
      <c r="B16" s="95" t="s">
        <v>360</v>
      </c>
      <c r="C16" s="88">
        <f t="shared" si="0"/>
        <v>147.9</v>
      </c>
      <c r="D16" s="111"/>
      <c r="E16" s="96">
        <v>147.9</v>
      </c>
      <c r="F16" s="131"/>
      <c r="G16" s="131"/>
      <c r="H16" s="131"/>
      <c r="I16" s="131"/>
      <c r="J16" s="131"/>
      <c r="K16" s="131"/>
      <c r="L16" s="131"/>
    </row>
    <row r="17" spans="1:12" s="116" customFormat="1" ht="18.75" customHeight="1">
      <c r="A17" s="93" t="s">
        <v>361</v>
      </c>
      <c r="B17" s="95" t="s">
        <v>362</v>
      </c>
      <c r="C17" s="88">
        <f t="shared" si="0"/>
        <v>1023.68</v>
      </c>
      <c r="D17" s="111">
        <v>303.26</v>
      </c>
      <c r="E17" s="96">
        <v>720.42</v>
      </c>
      <c r="F17" s="131"/>
      <c r="G17" s="131"/>
      <c r="H17" s="131"/>
      <c r="I17" s="131"/>
      <c r="J17" s="131"/>
      <c r="K17" s="131"/>
      <c r="L17" s="131"/>
    </row>
    <row r="18" spans="1:12" s="116" customFormat="1" ht="18.75" customHeight="1">
      <c r="A18" s="93" t="s">
        <v>363</v>
      </c>
      <c r="B18" s="95" t="s">
        <v>364</v>
      </c>
      <c r="C18" s="88">
        <f t="shared" si="0"/>
        <v>985.74</v>
      </c>
      <c r="D18" s="111">
        <f>D19+D20</f>
        <v>411.70000000000005</v>
      </c>
      <c r="E18" s="111">
        <f>E19+E20</f>
        <v>574.04</v>
      </c>
      <c r="F18" s="111">
        <f>F19+F20</f>
        <v>0</v>
      </c>
      <c r="G18" s="131"/>
      <c r="H18" s="131"/>
      <c r="I18" s="131"/>
      <c r="J18" s="131"/>
      <c r="K18" s="131"/>
      <c r="L18" s="131"/>
    </row>
    <row r="19" spans="1:12" s="116" customFormat="1" ht="18.75" customHeight="1">
      <c r="A19" s="93" t="s">
        <v>365</v>
      </c>
      <c r="B19" s="95" t="s">
        <v>366</v>
      </c>
      <c r="C19" s="88">
        <f t="shared" si="0"/>
        <v>546.9</v>
      </c>
      <c r="D19" s="111">
        <v>204.86</v>
      </c>
      <c r="E19" s="96">
        <v>342.04</v>
      </c>
      <c r="F19" s="131"/>
      <c r="G19" s="131"/>
      <c r="H19" s="131"/>
      <c r="I19" s="131"/>
      <c r="J19" s="131"/>
      <c r="K19" s="131"/>
      <c r="L19" s="131"/>
    </row>
    <row r="20" spans="1:12" s="116" customFormat="1" ht="18.75" customHeight="1">
      <c r="A20" s="127" t="s">
        <v>530</v>
      </c>
      <c r="B20" s="95" t="s">
        <v>368</v>
      </c>
      <c r="C20" s="88">
        <f t="shared" si="0"/>
        <v>438.84000000000003</v>
      </c>
      <c r="D20" s="111">
        <v>206.84</v>
      </c>
      <c r="E20" s="96">
        <v>232</v>
      </c>
      <c r="F20" s="131"/>
      <c r="G20" s="131"/>
      <c r="H20" s="131"/>
      <c r="I20" s="131"/>
      <c r="J20" s="131"/>
      <c r="K20" s="131"/>
      <c r="L20" s="131"/>
    </row>
    <row r="21" spans="1:12" s="116" customFormat="1" ht="18.75" customHeight="1">
      <c r="A21" s="93" t="s">
        <v>369</v>
      </c>
      <c r="B21" s="95" t="s">
        <v>370</v>
      </c>
      <c r="C21" s="88">
        <f aca="true" t="shared" si="1" ref="C21:C45">D21+E21</f>
        <v>605.28</v>
      </c>
      <c r="D21" s="111">
        <f>SUM(D22:D26)</f>
        <v>15.84</v>
      </c>
      <c r="E21" s="111">
        <f>SUM(E22:E26)</f>
        <v>589.4399999999999</v>
      </c>
      <c r="F21" s="111">
        <f>SUM(F22:F26)</f>
        <v>0</v>
      </c>
      <c r="G21" s="131"/>
      <c r="H21" s="131"/>
      <c r="I21" s="131"/>
      <c r="J21" s="131"/>
      <c r="K21" s="131"/>
      <c r="L21" s="131"/>
    </row>
    <row r="22" spans="1:12" s="116" customFormat="1" ht="18.75" customHeight="1">
      <c r="A22" s="93" t="s">
        <v>371</v>
      </c>
      <c r="B22" s="95" t="s">
        <v>372</v>
      </c>
      <c r="C22" s="88">
        <f t="shared" si="1"/>
        <v>53</v>
      </c>
      <c r="D22" s="111"/>
      <c r="E22" s="96">
        <v>53</v>
      </c>
      <c r="F22" s="131"/>
      <c r="G22" s="131"/>
      <c r="H22" s="131"/>
      <c r="I22" s="131"/>
      <c r="J22" s="131"/>
      <c r="K22" s="131"/>
      <c r="L22" s="131"/>
    </row>
    <row r="23" spans="1:12" s="116" customFormat="1" ht="18.75" customHeight="1">
      <c r="A23" s="93" t="s">
        <v>373</v>
      </c>
      <c r="B23" s="95" t="s">
        <v>374</v>
      </c>
      <c r="C23" s="88">
        <f t="shared" si="1"/>
        <v>82.2</v>
      </c>
      <c r="D23" s="111"/>
      <c r="E23" s="96">
        <v>82.2</v>
      </c>
      <c r="F23" s="131"/>
      <c r="G23" s="131"/>
      <c r="H23" s="131"/>
      <c r="I23" s="131"/>
      <c r="J23" s="131"/>
      <c r="K23" s="131"/>
      <c r="L23" s="131"/>
    </row>
    <row r="24" spans="1:12" s="116" customFormat="1" ht="18.75" customHeight="1">
      <c r="A24" s="93" t="s">
        <v>375</v>
      </c>
      <c r="B24" s="95" t="s">
        <v>376</v>
      </c>
      <c r="C24" s="88">
        <f t="shared" si="1"/>
        <v>196.7</v>
      </c>
      <c r="D24" s="111">
        <v>9</v>
      </c>
      <c r="E24" s="96">
        <v>187.7</v>
      </c>
      <c r="F24" s="131"/>
      <c r="G24" s="131"/>
      <c r="H24" s="131"/>
      <c r="I24" s="131"/>
      <c r="J24" s="131"/>
      <c r="K24" s="131"/>
      <c r="L24" s="131"/>
    </row>
    <row r="25" spans="1:12" s="116" customFormat="1" ht="18.75" customHeight="1">
      <c r="A25" s="93" t="s">
        <v>377</v>
      </c>
      <c r="B25" s="95" t="s">
        <v>378</v>
      </c>
      <c r="C25" s="88">
        <f t="shared" si="1"/>
        <v>40.2</v>
      </c>
      <c r="D25" s="111"/>
      <c r="E25" s="96">
        <v>40.2</v>
      </c>
      <c r="F25" s="131"/>
      <c r="G25" s="131"/>
      <c r="H25" s="131"/>
      <c r="I25" s="131"/>
      <c r="J25" s="131"/>
      <c r="K25" s="131"/>
      <c r="L25" s="131"/>
    </row>
    <row r="26" spans="1:12" s="116" customFormat="1" ht="18.75" customHeight="1">
      <c r="A26" s="93" t="s">
        <v>379</v>
      </c>
      <c r="B26" s="95" t="s">
        <v>380</v>
      </c>
      <c r="C26" s="88">
        <f t="shared" si="1"/>
        <v>233.18</v>
      </c>
      <c r="D26" s="111">
        <v>6.84</v>
      </c>
      <c r="E26" s="96">
        <v>226.34</v>
      </c>
      <c r="F26" s="131"/>
      <c r="G26" s="131"/>
      <c r="H26" s="131"/>
      <c r="I26" s="131"/>
      <c r="J26" s="131"/>
      <c r="K26" s="131"/>
      <c r="L26" s="131"/>
    </row>
    <row r="27" spans="1:12" s="116" customFormat="1" ht="18.75" customHeight="1">
      <c r="A27" s="93" t="s">
        <v>381</v>
      </c>
      <c r="B27" s="128" t="s">
        <v>382</v>
      </c>
      <c r="C27" s="88">
        <f t="shared" si="1"/>
        <v>50</v>
      </c>
      <c r="D27" s="111"/>
      <c r="E27" s="96">
        <v>50</v>
      </c>
      <c r="F27" s="131"/>
      <c r="G27" s="131"/>
      <c r="H27" s="131"/>
      <c r="I27" s="131"/>
      <c r="J27" s="131"/>
      <c r="K27" s="131"/>
      <c r="L27" s="131"/>
    </row>
    <row r="28" spans="1:12" s="116" customFormat="1" ht="18.75" customHeight="1">
      <c r="A28" s="93" t="s">
        <v>383</v>
      </c>
      <c r="B28" s="128" t="s">
        <v>384</v>
      </c>
      <c r="C28" s="88">
        <f t="shared" si="1"/>
        <v>50</v>
      </c>
      <c r="D28" s="111"/>
      <c r="E28" s="96">
        <v>50</v>
      </c>
      <c r="F28" s="131"/>
      <c r="G28" s="131"/>
      <c r="H28" s="131"/>
      <c r="I28" s="131"/>
      <c r="J28" s="131"/>
      <c r="K28" s="131"/>
      <c r="L28" s="131"/>
    </row>
    <row r="29" spans="1:12" s="116" customFormat="1" ht="18.75" customHeight="1">
      <c r="A29" s="99" t="s">
        <v>385</v>
      </c>
      <c r="B29" s="100" t="s">
        <v>327</v>
      </c>
      <c r="C29" s="88">
        <f t="shared" si="1"/>
        <v>508.86</v>
      </c>
      <c r="D29" s="111">
        <f>SUM(D30:D33)</f>
        <v>0</v>
      </c>
      <c r="E29" s="111">
        <f>SUM(E31:E33)</f>
        <v>508.86</v>
      </c>
      <c r="F29" s="111">
        <f>SUM(F30:F33)</f>
        <v>0</v>
      </c>
      <c r="G29" s="131"/>
      <c r="H29" s="131"/>
      <c r="I29" s="131"/>
      <c r="J29" s="131"/>
      <c r="K29" s="131"/>
      <c r="L29" s="131"/>
    </row>
    <row r="30" spans="1:12" s="116" customFormat="1" ht="18.75" customHeight="1">
      <c r="A30" s="93" t="s">
        <v>386</v>
      </c>
      <c r="B30" s="102" t="s">
        <v>387</v>
      </c>
      <c r="C30" s="88">
        <f t="shared" si="1"/>
        <v>508.85</v>
      </c>
      <c r="D30" s="111"/>
      <c r="E30" s="96">
        <v>508.85</v>
      </c>
      <c r="F30" s="131"/>
      <c r="G30" s="131"/>
      <c r="H30" s="131"/>
      <c r="I30" s="131"/>
      <c r="J30" s="131"/>
      <c r="K30" s="131"/>
      <c r="L30" s="131"/>
    </row>
    <row r="31" spans="1:12" s="116" customFormat="1" ht="18.75" customHeight="1">
      <c r="A31" s="93" t="s">
        <v>388</v>
      </c>
      <c r="B31" s="102" t="s">
        <v>389</v>
      </c>
      <c r="C31" s="88">
        <f t="shared" si="1"/>
        <v>142.18</v>
      </c>
      <c r="D31" s="111"/>
      <c r="E31" s="96">
        <v>142.18</v>
      </c>
      <c r="F31" s="131"/>
      <c r="G31" s="131"/>
      <c r="H31" s="131"/>
      <c r="I31" s="131"/>
      <c r="J31" s="131"/>
      <c r="K31" s="131"/>
      <c r="L31" s="131"/>
    </row>
    <row r="32" spans="1:12" s="116" customFormat="1" ht="18.75" customHeight="1">
      <c r="A32" s="93" t="s">
        <v>390</v>
      </c>
      <c r="B32" s="102" t="s">
        <v>391</v>
      </c>
      <c r="C32" s="88">
        <f t="shared" si="1"/>
        <v>71.91</v>
      </c>
      <c r="D32" s="111"/>
      <c r="E32" s="96">
        <v>71.91</v>
      </c>
      <c r="F32" s="131"/>
      <c r="G32" s="131"/>
      <c r="H32" s="131"/>
      <c r="I32" s="131"/>
      <c r="J32" s="131"/>
      <c r="K32" s="131"/>
      <c r="L32" s="131"/>
    </row>
    <row r="33" spans="1:12" s="116" customFormat="1" ht="18.75" customHeight="1">
      <c r="A33" s="93" t="s">
        <v>392</v>
      </c>
      <c r="B33" s="95" t="s">
        <v>393</v>
      </c>
      <c r="C33" s="88">
        <f t="shared" si="1"/>
        <v>294.77</v>
      </c>
      <c r="D33" s="111"/>
      <c r="E33" s="96">
        <v>294.77</v>
      </c>
      <c r="F33" s="131"/>
      <c r="G33" s="131"/>
      <c r="H33" s="131"/>
      <c r="I33" s="131"/>
      <c r="J33" s="131"/>
      <c r="K33" s="131"/>
      <c r="L33" s="131"/>
    </row>
    <row r="34" spans="1:12" s="116" customFormat="1" ht="18.75" customHeight="1">
      <c r="A34" s="99" t="s">
        <v>394</v>
      </c>
      <c r="B34" s="87" t="s">
        <v>329</v>
      </c>
      <c r="C34" s="88">
        <f t="shared" si="1"/>
        <v>96.92999999999999</v>
      </c>
      <c r="D34" s="111">
        <f>SUM(D36:D39)</f>
        <v>0</v>
      </c>
      <c r="E34" s="111">
        <f>SUM(E36:E39)</f>
        <v>96.92999999999999</v>
      </c>
      <c r="F34" s="111">
        <f>SUM(F36:F39)</f>
        <v>0</v>
      </c>
      <c r="G34" s="131"/>
      <c r="H34" s="131"/>
      <c r="I34" s="131"/>
      <c r="J34" s="131"/>
      <c r="K34" s="131"/>
      <c r="L34" s="131"/>
    </row>
    <row r="35" spans="1:12" s="116" customFormat="1" ht="18.75" customHeight="1">
      <c r="A35" s="93" t="s">
        <v>395</v>
      </c>
      <c r="B35" s="102" t="s">
        <v>396</v>
      </c>
      <c r="C35" s="88">
        <f t="shared" si="1"/>
        <v>96.92999999999999</v>
      </c>
      <c r="D35" s="111"/>
      <c r="E35" s="96">
        <v>96.93</v>
      </c>
      <c r="F35" s="131"/>
      <c r="G35" s="131"/>
      <c r="H35" s="131"/>
      <c r="I35" s="131"/>
      <c r="J35" s="131"/>
      <c r="K35" s="131"/>
      <c r="L35" s="131"/>
    </row>
    <row r="36" spans="1:12" s="116" customFormat="1" ht="18.75" customHeight="1">
      <c r="A36" s="90" t="s">
        <v>397</v>
      </c>
      <c r="B36" s="91" t="s">
        <v>398</v>
      </c>
      <c r="C36" s="88">
        <f t="shared" si="1"/>
        <v>29.58</v>
      </c>
      <c r="D36" s="111"/>
      <c r="E36" s="96">
        <v>29.58</v>
      </c>
      <c r="F36" s="131"/>
      <c r="G36" s="131"/>
      <c r="H36" s="131"/>
      <c r="I36" s="131"/>
      <c r="J36" s="131"/>
      <c r="K36" s="131"/>
      <c r="L36" s="131"/>
    </row>
    <row r="37" spans="1:12" s="116" customFormat="1" ht="18.75" customHeight="1">
      <c r="A37" s="90" t="s">
        <v>399</v>
      </c>
      <c r="B37" s="95" t="s">
        <v>400</v>
      </c>
      <c r="C37" s="88">
        <f t="shared" si="1"/>
        <v>53.27</v>
      </c>
      <c r="D37" s="111"/>
      <c r="E37" s="96">
        <v>53.27</v>
      </c>
      <c r="F37" s="131"/>
      <c r="G37" s="131"/>
      <c r="H37" s="131"/>
      <c r="I37" s="131"/>
      <c r="J37" s="131"/>
      <c r="K37" s="131"/>
      <c r="L37" s="131"/>
    </row>
    <row r="38" spans="1:12" s="116" customFormat="1" ht="18.75" customHeight="1">
      <c r="A38" s="90" t="s">
        <v>401</v>
      </c>
      <c r="B38" s="91" t="s">
        <v>402</v>
      </c>
      <c r="C38" s="88">
        <f t="shared" si="1"/>
        <v>5.28</v>
      </c>
      <c r="D38" s="111"/>
      <c r="E38" s="96">
        <v>5.28</v>
      </c>
      <c r="F38" s="131"/>
      <c r="G38" s="131"/>
      <c r="H38" s="131"/>
      <c r="I38" s="131"/>
      <c r="J38" s="131"/>
      <c r="K38" s="131"/>
      <c r="L38" s="131"/>
    </row>
    <row r="39" spans="1:12" s="116" customFormat="1" ht="18.75" customHeight="1">
      <c r="A39" s="90" t="s">
        <v>403</v>
      </c>
      <c r="B39" s="95" t="s">
        <v>404</v>
      </c>
      <c r="C39" s="88">
        <f t="shared" si="1"/>
        <v>8.8</v>
      </c>
      <c r="D39" s="111"/>
      <c r="E39" s="96">
        <v>8.8</v>
      </c>
      <c r="F39" s="131"/>
      <c r="G39" s="131"/>
      <c r="H39" s="131"/>
      <c r="I39" s="131"/>
      <c r="J39" s="131"/>
      <c r="K39" s="131"/>
      <c r="L39" s="131"/>
    </row>
    <row r="40" spans="1:12" s="116" customFormat="1" ht="18.75" customHeight="1">
      <c r="A40" s="89" t="s">
        <v>405</v>
      </c>
      <c r="B40" s="103" t="s">
        <v>331</v>
      </c>
      <c r="C40" s="88">
        <f t="shared" si="1"/>
        <v>114.03</v>
      </c>
      <c r="D40" s="111">
        <f>D41</f>
        <v>0</v>
      </c>
      <c r="E40" s="111">
        <f>E41</f>
        <v>114.03</v>
      </c>
      <c r="F40" s="111">
        <f>F41</f>
        <v>0</v>
      </c>
      <c r="G40" s="131"/>
      <c r="H40" s="131"/>
      <c r="I40" s="131"/>
      <c r="J40" s="131"/>
      <c r="K40" s="131"/>
      <c r="L40" s="131"/>
    </row>
    <row r="41" spans="1:12" s="116" customFormat="1" ht="18.75" customHeight="1">
      <c r="A41" s="90" t="s">
        <v>406</v>
      </c>
      <c r="B41" s="91" t="s">
        <v>407</v>
      </c>
      <c r="C41" s="88">
        <f t="shared" si="1"/>
        <v>114.03</v>
      </c>
      <c r="D41" s="111">
        <f>D42</f>
        <v>0</v>
      </c>
      <c r="E41" s="111">
        <f>E42</f>
        <v>114.03</v>
      </c>
      <c r="F41" s="111">
        <f>F42</f>
        <v>0</v>
      </c>
      <c r="G41" s="131"/>
      <c r="H41" s="131"/>
      <c r="I41" s="131"/>
      <c r="J41" s="131"/>
      <c r="K41" s="131"/>
      <c r="L41" s="131"/>
    </row>
    <row r="42" spans="1:12" s="116" customFormat="1" ht="18.75" customHeight="1">
      <c r="A42" s="90" t="s">
        <v>408</v>
      </c>
      <c r="B42" s="91" t="s">
        <v>409</v>
      </c>
      <c r="C42" s="88">
        <f t="shared" si="1"/>
        <v>114.03</v>
      </c>
      <c r="D42" s="111"/>
      <c r="E42" s="96">
        <v>114.03</v>
      </c>
      <c r="F42" s="131"/>
      <c r="G42" s="131"/>
      <c r="H42" s="131"/>
      <c r="I42" s="131"/>
      <c r="J42" s="131"/>
      <c r="K42" s="131"/>
      <c r="L42" s="131"/>
    </row>
    <row r="43" spans="1:12" s="117" customFormat="1" ht="18.75" customHeight="1">
      <c r="A43" s="104">
        <v>229</v>
      </c>
      <c r="B43" s="105" t="s">
        <v>332</v>
      </c>
      <c r="C43" s="88">
        <f>D43+E43+F43</f>
        <v>1089.82</v>
      </c>
      <c r="D43" s="129">
        <v>458.82</v>
      </c>
      <c r="E43" s="92"/>
      <c r="F43" s="129">
        <v>631</v>
      </c>
      <c r="G43" s="132"/>
      <c r="H43" s="133"/>
      <c r="I43" s="133"/>
      <c r="J43" s="131"/>
      <c r="K43" s="132"/>
      <c r="L43" s="131"/>
    </row>
    <row r="44" spans="1:12" s="117" customFormat="1" ht="18.75" customHeight="1">
      <c r="A44" s="106" t="s">
        <v>506</v>
      </c>
      <c r="B44" s="106" t="s">
        <v>531</v>
      </c>
      <c r="C44" s="88">
        <f>D44+E44+F44</f>
        <v>1089.82</v>
      </c>
      <c r="D44" s="129">
        <v>458.82</v>
      </c>
      <c r="E44" s="92"/>
      <c r="F44" s="129">
        <v>631</v>
      </c>
      <c r="G44" s="132"/>
      <c r="H44" s="133"/>
      <c r="I44" s="133"/>
      <c r="J44" s="131"/>
      <c r="K44" s="132"/>
      <c r="L44" s="131"/>
    </row>
    <row r="45" spans="1:12" s="117" customFormat="1" ht="18.75" customHeight="1">
      <c r="A45" s="106" t="s">
        <v>508</v>
      </c>
      <c r="B45" s="106" t="s">
        <v>532</v>
      </c>
      <c r="C45" s="88">
        <f>D45+E45+F45</f>
        <v>1089.82</v>
      </c>
      <c r="D45" s="129">
        <v>458.82</v>
      </c>
      <c r="E45" s="92"/>
      <c r="F45" s="129">
        <v>631</v>
      </c>
      <c r="G45" s="132"/>
      <c r="H45" s="133"/>
      <c r="I45" s="133"/>
      <c r="J45" s="131"/>
      <c r="K45" s="132"/>
      <c r="L45" s="131"/>
    </row>
    <row r="46" spans="1:12" ht="21" customHeight="1">
      <c r="A46" s="77"/>
      <c r="B46" s="77"/>
      <c r="C46" s="77"/>
      <c r="D46" s="77"/>
      <c r="E46" s="77"/>
      <c r="F46" s="77"/>
      <c r="G46" s="77"/>
      <c r="H46" s="77"/>
      <c r="I46" s="77"/>
      <c r="J46" s="77"/>
      <c r="K46" s="77"/>
      <c r="L46" s="77"/>
    </row>
    <row r="47" spans="2:12" ht="21" customHeight="1">
      <c r="B47" s="77"/>
      <c r="C47" s="77"/>
      <c r="D47" s="77"/>
      <c r="E47" s="77"/>
      <c r="F47" s="77"/>
      <c r="G47" s="77"/>
      <c r="H47" s="77"/>
      <c r="I47" s="77"/>
      <c r="J47" s="77"/>
      <c r="K47" s="77"/>
      <c r="L47" s="77"/>
    </row>
    <row r="48" spans="2:12" ht="12.75" customHeight="1">
      <c r="B48" s="77"/>
      <c r="C48" s="77"/>
      <c r="D48" s="77"/>
      <c r="E48" s="77"/>
      <c r="F48" s="77"/>
      <c r="G48" s="77"/>
      <c r="H48" s="77"/>
      <c r="I48" s="77"/>
      <c r="J48" s="77"/>
      <c r="K48" s="77"/>
      <c r="L48" s="77"/>
    </row>
    <row r="49" spans="1:12" ht="12.75" customHeight="1">
      <c r="A49" s="77"/>
      <c r="B49" s="77"/>
      <c r="C49" s="77"/>
      <c r="D49" s="77"/>
      <c r="E49" s="77"/>
      <c r="F49" s="77"/>
      <c r="G49" s="77"/>
      <c r="H49" s="77"/>
      <c r="I49" s="77"/>
      <c r="J49" s="77"/>
      <c r="K49" s="77"/>
      <c r="L49" s="77"/>
    </row>
    <row r="50" spans="2:12" ht="12.75" customHeight="1">
      <c r="B50" s="77"/>
      <c r="C50" s="77"/>
      <c r="D50" s="77"/>
      <c r="F50" s="77"/>
      <c r="G50" s="77"/>
      <c r="H50" s="77"/>
      <c r="I50" s="77"/>
      <c r="J50" s="77"/>
      <c r="K50" s="77"/>
      <c r="L50" s="77"/>
    </row>
    <row r="51" spans="2:12" ht="12.75" customHeight="1">
      <c r="B51" s="77"/>
      <c r="C51" s="77"/>
      <c r="I51" s="77"/>
      <c r="J51" s="77"/>
      <c r="K51" s="77"/>
      <c r="L51" s="77"/>
    </row>
    <row r="52" spans="2:11" ht="12.75" customHeight="1">
      <c r="B52" s="77"/>
      <c r="J52" s="77"/>
      <c r="K52" s="77"/>
    </row>
    <row r="53" spans="2:12" ht="12.75" customHeight="1">
      <c r="B53" s="77"/>
      <c r="J53" s="77"/>
      <c r="K53" s="77"/>
      <c r="L53" s="77"/>
    </row>
    <row r="54" spans="2:10" ht="12.75" customHeight="1">
      <c r="B54" s="77"/>
      <c r="E54" s="77"/>
      <c r="J54" s="77"/>
    </row>
    <row r="55" spans="2:10" ht="12.75" customHeight="1">
      <c r="B55" s="77"/>
      <c r="I55" s="77"/>
      <c r="J55" s="77"/>
    </row>
    <row r="56" spans="2:9" ht="12.75" customHeight="1">
      <c r="B56" s="77"/>
      <c r="I56" s="77"/>
    </row>
    <row r="57" spans="2:11" ht="12.75" customHeight="1">
      <c r="B57" s="77"/>
      <c r="I57" s="77"/>
      <c r="K57" s="77"/>
    </row>
    <row r="58" ht="12.75" customHeight="1">
      <c r="B58" s="77"/>
    </row>
    <row r="59" spans="2:6" ht="12.75" customHeight="1">
      <c r="B59" s="77"/>
      <c r="C59" s="77"/>
      <c r="F59" s="77"/>
    </row>
    <row r="60" ht="12.75" customHeight="1">
      <c r="B60" s="77"/>
    </row>
    <row r="61" spans="2:4" ht="12.75" customHeight="1">
      <c r="B61" s="77"/>
      <c r="C61" s="77"/>
      <c r="D61" s="77"/>
    </row>
    <row r="62" spans="2:11" ht="12.75" customHeight="1">
      <c r="B62" s="77"/>
      <c r="K62" s="77"/>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I62"/>
  <sheetViews>
    <sheetView showGridLines="0" showZeros="0" workbookViewId="0" topLeftCell="A34">
      <selection activeCell="B44" sqref="B44"/>
    </sheetView>
  </sheetViews>
  <sheetFormatPr defaultColWidth="6.875" defaultRowHeight="12.75" customHeight="1"/>
  <cols>
    <col min="1" max="1" width="17.125" style="76" customWidth="1"/>
    <col min="2" max="2" width="36.25390625" style="76" customWidth="1"/>
    <col min="3" max="6" width="18.00390625" style="76" customWidth="1"/>
    <col min="7" max="7" width="19.50390625" style="76" customWidth="1"/>
    <col min="8" max="8" width="21.00390625" style="76" customWidth="1"/>
    <col min="9" max="16384" width="6.875" style="76" customWidth="1"/>
  </cols>
  <sheetData>
    <row r="1" spans="1:2" ht="19.5" customHeight="1">
      <c r="A1" s="2" t="s">
        <v>533</v>
      </c>
      <c r="B1" s="77"/>
    </row>
    <row r="2" spans="1:8" ht="44.25" customHeight="1">
      <c r="A2" s="78" t="s">
        <v>534</v>
      </c>
      <c r="B2" s="79"/>
      <c r="C2" s="79"/>
      <c r="D2" s="79"/>
      <c r="E2" s="79"/>
      <c r="F2" s="79"/>
      <c r="G2" s="79"/>
      <c r="H2" s="79"/>
    </row>
    <row r="3" spans="1:8" ht="19.5" customHeight="1">
      <c r="A3" s="80"/>
      <c r="B3" s="81"/>
      <c r="C3" s="82"/>
      <c r="D3" s="82"/>
      <c r="E3" s="82"/>
      <c r="F3" s="82"/>
      <c r="G3" s="82"/>
      <c r="H3" s="109"/>
    </row>
    <row r="4" spans="1:8" ht="25.5" customHeight="1">
      <c r="A4" s="83"/>
      <c r="B4" s="84"/>
      <c r="C4" s="83"/>
      <c r="D4" s="83"/>
      <c r="E4" s="83"/>
      <c r="F4" s="83"/>
      <c r="G4" s="83"/>
      <c r="H4" s="110" t="s">
        <v>313</v>
      </c>
    </row>
    <row r="5" spans="1:8" ht="29.25" customHeight="1">
      <c r="A5" s="68" t="s">
        <v>340</v>
      </c>
      <c r="B5" s="68" t="s">
        <v>341</v>
      </c>
      <c r="C5" s="68" t="s">
        <v>318</v>
      </c>
      <c r="D5" s="85" t="s">
        <v>343</v>
      </c>
      <c r="E5" s="68" t="s">
        <v>344</v>
      </c>
      <c r="F5" s="68" t="s">
        <v>535</v>
      </c>
      <c r="G5" s="68" t="s">
        <v>536</v>
      </c>
      <c r="H5" s="68" t="s">
        <v>537</v>
      </c>
    </row>
    <row r="6" spans="1:8" s="73" customFormat="1" ht="21.75" customHeight="1">
      <c r="A6" s="86"/>
      <c r="B6" s="87" t="s">
        <v>318</v>
      </c>
      <c r="C6" s="88">
        <f>D6+E6</f>
        <v>6110.02</v>
      </c>
      <c r="D6" s="88">
        <f>D7+D28+D33++D39+D42</f>
        <v>2348.8700000000003</v>
      </c>
      <c r="E6" s="88">
        <f>E7+E28+E33+E42</f>
        <v>3761.1499999999996</v>
      </c>
      <c r="F6" s="111"/>
      <c r="G6" s="111"/>
      <c r="H6" s="111"/>
    </row>
    <row r="7" spans="1:8" s="74" customFormat="1" ht="21.75" customHeight="1">
      <c r="A7" s="89">
        <v>207</v>
      </c>
      <c r="B7" s="87" t="s">
        <v>325</v>
      </c>
      <c r="C7" s="88">
        <f aca="true" t="shared" si="0" ref="C7:C44">D7+E7</f>
        <v>4300.38</v>
      </c>
      <c r="D7" s="88">
        <f>D8+D17+D20+D26</f>
        <v>1629.0500000000002</v>
      </c>
      <c r="E7" s="88">
        <f>E8+E17+E20+E26</f>
        <v>2671.33</v>
      </c>
      <c r="F7" s="112"/>
      <c r="G7" s="112"/>
      <c r="H7" s="112"/>
    </row>
    <row r="8" spans="1:8" s="74" customFormat="1" ht="21.75" customHeight="1">
      <c r="A8" s="90" t="s">
        <v>345</v>
      </c>
      <c r="B8" s="91" t="s">
        <v>346</v>
      </c>
      <c r="C8" s="88">
        <f t="shared" si="0"/>
        <v>2659.3599999999997</v>
      </c>
      <c r="D8" s="92">
        <f>SUM(D9:D16)</f>
        <v>1209.22</v>
      </c>
      <c r="E8" s="92">
        <f>SUM(E9:E16)</f>
        <v>1450.1399999999999</v>
      </c>
      <c r="F8" s="112"/>
      <c r="G8" s="112"/>
      <c r="H8" s="112"/>
    </row>
    <row r="9" spans="1:8" s="74" customFormat="1" ht="21.75" customHeight="1">
      <c r="A9" s="93" t="s">
        <v>347</v>
      </c>
      <c r="B9" s="94" t="s">
        <v>348</v>
      </c>
      <c r="C9" s="88">
        <f t="shared" si="0"/>
        <v>628.99</v>
      </c>
      <c r="D9" s="92">
        <v>628.99</v>
      </c>
      <c r="E9" s="92"/>
      <c r="F9" s="112"/>
      <c r="G9" s="112"/>
      <c r="H9" s="112"/>
    </row>
    <row r="10" spans="1:8" s="74" customFormat="1" ht="21.75" customHeight="1">
      <c r="A10" s="93" t="s">
        <v>349</v>
      </c>
      <c r="B10" s="93" t="s">
        <v>350</v>
      </c>
      <c r="C10" s="88">
        <f t="shared" si="0"/>
        <v>23.71</v>
      </c>
      <c r="D10" s="92">
        <v>2.76</v>
      </c>
      <c r="E10" s="92">
        <v>20.95</v>
      </c>
      <c r="F10" s="112"/>
      <c r="G10" s="112"/>
      <c r="H10" s="112"/>
    </row>
    <row r="11" spans="1:8" s="74" customFormat="1" ht="21.75" customHeight="1">
      <c r="A11" s="93" t="s">
        <v>351</v>
      </c>
      <c r="B11" s="95" t="s">
        <v>352</v>
      </c>
      <c r="C11" s="88">
        <f t="shared" si="0"/>
        <v>143.19</v>
      </c>
      <c r="D11" s="92">
        <f>103.56+4.43</f>
        <v>107.99000000000001</v>
      </c>
      <c r="E11" s="92">
        <v>35.2</v>
      </c>
      <c r="F11" s="112"/>
      <c r="G11" s="112"/>
      <c r="H11" s="112"/>
    </row>
    <row r="12" spans="1:8" s="74" customFormat="1" ht="21.75" customHeight="1">
      <c r="A12" s="93" t="s">
        <v>353</v>
      </c>
      <c r="B12" s="95" t="s">
        <v>354</v>
      </c>
      <c r="C12" s="88">
        <f t="shared" si="0"/>
        <v>75</v>
      </c>
      <c r="D12" s="92"/>
      <c r="E12" s="92">
        <v>75</v>
      </c>
      <c r="F12" s="112"/>
      <c r="G12" s="112"/>
      <c r="H12" s="112"/>
    </row>
    <row r="13" spans="1:8" s="74" customFormat="1" ht="21.75" customHeight="1">
      <c r="A13" s="93" t="s">
        <v>355</v>
      </c>
      <c r="B13" s="95" t="s">
        <v>356</v>
      </c>
      <c r="C13" s="88">
        <f t="shared" si="0"/>
        <v>442.74</v>
      </c>
      <c r="D13" s="92">
        <f>240.27+12.08</f>
        <v>252.35000000000002</v>
      </c>
      <c r="E13" s="92">
        <f>148.39+42</f>
        <v>190.39</v>
      </c>
      <c r="F13" s="112"/>
      <c r="G13" s="112"/>
      <c r="H13" s="112"/>
    </row>
    <row r="14" spans="1:8" s="74" customFormat="1" ht="21.75" customHeight="1">
      <c r="A14" s="93" t="s">
        <v>357</v>
      </c>
      <c r="B14" s="95" t="s">
        <v>358</v>
      </c>
      <c r="C14" s="88">
        <f t="shared" si="0"/>
        <v>174.14999999999998</v>
      </c>
      <c r="D14" s="96">
        <f>112.82+13.63</f>
        <v>126.44999999999999</v>
      </c>
      <c r="E14" s="96">
        <f>33.7+14</f>
        <v>47.7</v>
      </c>
      <c r="F14" s="112"/>
      <c r="G14" s="112"/>
      <c r="H14" s="112"/>
    </row>
    <row r="15" spans="1:8" s="74" customFormat="1" ht="21.75" customHeight="1">
      <c r="A15" s="93" t="s">
        <v>359</v>
      </c>
      <c r="B15" s="95" t="s">
        <v>360</v>
      </c>
      <c r="C15" s="88">
        <f t="shared" si="0"/>
        <v>147.9</v>
      </c>
      <c r="D15" s="96"/>
      <c r="E15" s="96">
        <v>147.9</v>
      </c>
      <c r="F15" s="112"/>
      <c r="G15" s="112"/>
      <c r="H15" s="112"/>
    </row>
    <row r="16" spans="1:8" s="74" customFormat="1" ht="21.75" customHeight="1">
      <c r="A16" s="93" t="s">
        <v>361</v>
      </c>
      <c r="B16" s="95" t="s">
        <v>362</v>
      </c>
      <c r="C16" s="88">
        <f t="shared" si="0"/>
        <v>1023.6800000000001</v>
      </c>
      <c r="D16" s="96">
        <f>86.92+3.76</f>
        <v>90.68</v>
      </c>
      <c r="E16" s="96">
        <f>633.5+299.5</f>
        <v>933</v>
      </c>
      <c r="F16" s="112"/>
      <c r="G16" s="112"/>
      <c r="H16" s="112"/>
    </row>
    <row r="17" spans="1:8" s="74" customFormat="1" ht="21.75" customHeight="1">
      <c r="A17" s="93" t="s">
        <v>363</v>
      </c>
      <c r="B17" s="95" t="s">
        <v>364</v>
      </c>
      <c r="C17" s="88">
        <f t="shared" si="0"/>
        <v>985.74</v>
      </c>
      <c r="D17" s="96">
        <f>D18+D19</f>
        <v>186.65</v>
      </c>
      <c r="E17" s="96">
        <f>E18+E19</f>
        <v>799.09</v>
      </c>
      <c r="F17" s="112"/>
      <c r="G17" s="112"/>
      <c r="H17" s="112"/>
    </row>
    <row r="18" spans="1:8" s="74" customFormat="1" ht="21.75" customHeight="1">
      <c r="A18" s="93" t="s">
        <v>365</v>
      </c>
      <c r="B18" s="95" t="s">
        <v>366</v>
      </c>
      <c r="C18" s="88">
        <f t="shared" si="0"/>
        <v>546.9</v>
      </c>
      <c r="D18" s="96">
        <f>181.79+4.86</f>
        <v>186.65</v>
      </c>
      <c r="E18" s="96">
        <f>160.25+200</f>
        <v>360.25</v>
      </c>
      <c r="F18" s="112"/>
      <c r="G18" s="112"/>
      <c r="H18" s="112"/>
    </row>
    <row r="19" spans="1:8" s="74" customFormat="1" ht="21.75" customHeight="1">
      <c r="A19" s="97" t="s">
        <v>530</v>
      </c>
      <c r="B19" s="95" t="s">
        <v>368</v>
      </c>
      <c r="C19" s="88">
        <f t="shared" si="0"/>
        <v>438.84000000000003</v>
      </c>
      <c r="D19" s="96"/>
      <c r="E19" s="96">
        <f>232+206.84</f>
        <v>438.84000000000003</v>
      </c>
      <c r="F19" s="112"/>
      <c r="G19" s="112"/>
      <c r="H19" s="112"/>
    </row>
    <row r="20" spans="1:8" s="74" customFormat="1" ht="21.75" customHeight="1">
      <c r="A20" s="93" t="s">
        <v>369</v>
      </c>
      <c r="B20" s="95" t="s">
        <v>370</v>
      </c>
      <c r="C20" s="88">
        <f t="shared" si="0"/>
        <v>605.28</v>
      </c>
      <c r="D20" s="96">
        <f>SUM(D21:D25)</f>
        <v>233.18</v>
      </c>
      <c r="E20" s="96">
        <f>SUM(E21:E25)</f>
        <v>372.09999999999997</v>
      </c>
      <c r="F20" s="112"/>
      <c r="G20" s="112"/>
      <c r="H20" s="112"/>
    </row>
    <row r="21" spans="1:8" s="74" customFormat="1" ht="21.75" customHeight="1">
      <c r="A21" s="93" t="s">
        <v>371</v>
      </c>
      <c r="B21" s="95" t="s">
        <v>372</v>
      </c>
      <c r="C21" s="88">
        <f t="shared" si="0"/>
        <v>53</v>
      </c>
      <c r="D21" s="96"/>
      <c r="E21" s="96">
        <v>53</v>
      </c>
      <c r="F21" s="112"/>
      <c r="G21" s="112"/>
      <c r="H21" s="112"/>
    </row>
    <row r="22" spans="1:8" s="74" customFormat="1" ht="21.75" customHeight="1">
      <c r="A22" s="93" t="s">
        <v>373</v>
      </c>
      <c r="B22" s="95" t="s">
        <v>374</v>
      </c>
      <c r="C22" s="88">
        <f t="shared" si="0"/>
        <v>82.2</v>
      </c>
      <c r="D22" s="96"/>
      <c r="E22" s="96">
        <v>82.2</v>
      </c>
      <c r="F22" s="112"/>
      <c r="G22" s="112"/>
      <c r="H22" s="112"/>
    </row>
    <row r="23" spans="1:8" s="74" customFormat="1" ht="21.75" customHeight="1">
      <c r="A23" s="93" t="s">
        <v>375</v>
      </c>
      <c r="B23" s="95" t="s">
        <v>376</v>
      </c>
      <c r="C23" s="88">
        <f t="shared" si="0"/>
        <v>196.7</v>
      </c>
      <c r="D23" s="96"/>
      <c r="E23" s="96">
        <f>187.7+9</f>
        <v>196.7</v>
      </c>
      <c r="F23" s="112"/>
      <c r="G23" s="112"/>
      <c r="H23" s="112"/>
    </row>
    <row r="24" spans="1:8" s="74" customFormat="1" ht="21.75" customHeight="1">
      <c r="A24" s="93" t="s">
        <v>377</v>
      </c>
      <c r="B24" s="95" t="s">
        <v>378</v>
      </c>
      <c r="C24" s="88">
        <f t="shared" si="0"/>
        <v>40.2</v>
      </c>
      <c r="D24" s="96"/>
      <c r="E24" s="96">
        <v>40.2</v>
      </c>
      <c r="F24" s="112"/>
      <c r="G24" s="112"/>
      <c r="H24" s="112"/>
    </row>
    <row r="25" spans="1:8" s="74" customFormat="1" ht="21.75" customHeight="1">
      <c r="A25" s="93" t="s">
        <v>379</v>
      </c>
      <c r="B25" s="95" t="s">
        <v>380</v>
      </c>
      <c r="C25" s="88">
        <f t="shared" si="0"/>
        <v>233.18</v>
      </c>
      <c r="D25" s="96">
        <f>226.34+6.84</f>
        <v>233.18</v>
      </c>
      <c r="E25" s="96"/>
      <c r="F25" s="112"/>
      <c r="G25" s="112"/>
      <c r="H25" s="112"/>
    </row>
    <row r="26" spans="1:8" s="74" customFormat="1" ht="21.75" customHeight="1">
      <c r="A26" s="93" t="s">
        <v>381</v>
      </c>
      <c r="B26" s="98" t="s">
        <v>382</v>
      </c>
      <c r="C26" s="88">
        <f t="shared" si="0"/>
        <v>50</v>
      </c>
      <c r="D26" s="96"/>
      <c r="E26" s="96">
        <v>50</v>
      </c>
      <c r="F26" s="112"/>
      <c r="G26" s="112"/>
      <c r="H26" s="112"/>
    </row>
    <row r="27" spans="1:8" s="74" customFormat="1" ht="21.75" customHeight="1">
      <c r="A27" s="93" t="s">
        <v>383</v>
      </c>
      <c r="B27" s="98" t="s">
        <v>384</v>
      </c>
      <c r="C27" s="88">
        <f t="shared" si="0"/>
        <v>50</v>
      </c>
      <c r="D27" s="96"/>
      <c r="E27" s="96">
        <v>50</v>
      </c>
      <c r="F27" s="112"/>
      <c r="G27" s="112"/>
      <c r="H27" s="112"/>
    </row>
    <row r="28" spans="1:8" s="74" customFormat="1" ht="21.75" customHeight="1">
      <c r="A28" s="99" t="s">
        <v>385</v>
      </c>
      <c r="B28" s="100" t="s">
        <v>327</v>
      </c>
      <c r="C28" s="88">
        <f t="shared" si="0"/>
        <v>508.86</v>
      </c>
      <c r="D28" s="101">
        <f>SUM(D30:D32)</f>
        <v>508.86</v>
      </c>
      <c r="E28" s="101">
        <f>SUM(E30:E32)</f>
        <v>0</v>
      </c>
      <c r="F28" s="112"/>
      <c r="G28" s="112"/>
      <c r="H28" s="112"/>
    </row>
    <row r="29" spans="1:8" s="74" customFormat="1" ht="21.75" customHeight="1">
      <c r="A29" s="93" t="s">
        <v>386</v>
      </c>
      <c r="B29" s="102" t="s">
        <v>387</v>
      </c>
      <c r="C29" s="88">
        <f t="shared" si="0"/>
        <v>508.86</v>
      </c>
      <c r="D29" s="96">
        <v>508.86</v>
      </c>
      <c r="E29" s="96"/>
      <c r="F29" s="112"/>
      <c r="G29" s="112"/>
      <c r="H29" s="112"/>
    </row>
    <row r="30" spans="1:8" s="74" customFormat="1" ht="21.75" customHeight="1">
      <c r="A30" s="93" t="s">
        <v>388</v>
      </c>
      <c r="B30" s="102" t="s">
        <v>389</v>
      </c>
      <c r="C30" s="88">
        <f t="shared" si="0"/>
        <v>142.18</v>
      </c>
      <c r="D30" s="96">
        <v>142.18</v>
      </c>
      <c r="E30" s="96"/>
      <c r="F30" s="112"/>
      <c r="G30" s="112"/>
      <c r="H30" s="112"/>
    </row>
    <row r="31" spans="1:8" s="74" customFormat="1" ht="21.75" customHeight="1">
      <c r="A31" s="93" t="s">
        <v>390</v>
      </c>
      <c r="B31" s="102" t="s">
        <v>391</v>
      </c>
      <c r="C31" s="88">
        <f t="shared" si="0"/>
        <v>71.91</v>
      </c>
      <c r="D31" s="96">
        <v>71.91</v>
      </c>
      <c r="E31" s="96"/>
      <c r="F31" s="112"/>
      <c r="G31" s="112"/>
      <c r="H31" s="112"/>
    </row>
    <row r="32" spans="1:8" s="74" customFormat="1" ht="21.75" customHeight="1">
      <c r="A32" s="93" t="s">
        <v>392</v>
      </c>
      <c r="B32" s="95" t="s">
        <v>393</v>
      </c>
      <c r="C32" s="88">
        <f t="shared" si="0"/>
        <v>294.77</v>
      </c>
      <c r="D32" s="96">
        <v>294.77</v>
      </c>
      <c r="E32" s="96"/>
      <c r="F32" s="112"/>
      <c r="G32" s="112"/>
      <c r="H32" s="112"/>
    </row>
    <row r="33" spans="1:8" s="74" customFormat="1" ht="21.75" customHeight="1">
      <c r="A33" s="99" t="s">
        <v>394</v>
      </c>
      <c r="B33" s="87" t="s">
        <v>329</v>
      </c>
      <c r="C33" s="88">
        <f t="shared" si="0"/>
        <v>96.92999999999999</v>
      </c>
      <c r="D33" s="101">
        <f>SUM(D35:D38)</f>
        <v>96.92999999999999</v>
      </c>
      <c r="E33" s="101">
        <f>SUM(E35:E38)</f>
        <v>0</v>
      </c>
      <c r="F33" s="112"/>
      <c r="G33" s="112"/>
      <c r="H33" s="112"/>
    </row>
    <row r="34" spans="1:8" s="74" customFormat="1" ht="21.75" customHeight="1">
      <c r="A34" s="93" t="s">
        <v>395</v>
      </c>
      <c r="B34" s="102" t="s">
        <v>396</v>
      </c>
      <c r="C34" s="88">
        <f t="shared" si="0"/>
        <v>96.92999999999999</v>
      </c>
      <c r="D34" s="96">
        <v>96.93</v>
      </c>
      <c r="E34" s="96"/>
      <c r="F34" s="112"/>
      <c r="G34" s="112"/>
      <c r="H34" s="112"/>
    </row>
    <row r="35" spans="1:8" s="74" customFormat="1" ht="21.75" customHeight="1">
      <c r="A35" s="90" t="s">
        <v>397</v>
      </c>
      <c r="B35" s="91" t="s">
        <v>398</v>
      </c>
      <c r="C35" s="88">
        <f t="shared" si="0"/>
        <v>29.58</v>
      </c>
      <c r="D35" s="96">
        <v>29.58</v>
      </c>
      <c r="E35" s="96"/>
      <c r="F35" s="112"/>
      <c r="G35" s="112"/>
      <c r="H35" s="112"/>
    </row>
    <row r="36" spans="1:8" s="74" customFormat="1" ht="21.75" customHeight="1">
      <c r="A36" s="90" t="s">
        <v>399</v>
      </c>
      <c r="B36" s="95" t="s">
        <v>400</v>
      </c>
      <c r="C36" s="88">
        <f t="shared" si="0"/>
        <v>53.27</v>
      </c>
      <c r="D36" s="96">
        <v>53.27</v>
      </c>
      <c r="E36" s="96"/>
      <c r="F36" s="112"/>
      <c r="G36" s="112"/>
      <c r="H36" s="112"/>
    </row>
    <row r="37" spans="1:8" s="74" customFormat="1" ht="21.75" customHeight="1">
      <c r="A37" s="90" t="s">
        <v>401</v>
      </c>
      <c r="B37" s="91" t="s">
        <v>402</v>
      </c>
      <c r="C37" s="88">
        <f t="shared" si="0"/>
        <v>5.28</v>
      </c>
      <c r="D37" s="96">
        <v>5.28</v>
      </c>
      <c r="E37" s="96"/>
      <c r="F37" s="112"/>
      <c r="G37" s="112"/>
      <c r="H37" s="112"/>
    </row>
    <row r="38" spans="1:8" s="74" customFormat="1" ht="21.75" customHeight="1">
      <c r="A38" s="90" t="s">
        <v>403</v>
      </c>
      <c r="B38" s="95" t="s">
        <v>404</v>
      </c>
      <c r="C38" s="88">
        <f t="shared" si="0"/>
        <v>8.8</v>
      </c>
      <c r="D38" s="96">
        <v>8.8</v>
      </c>
      <c r="E38" s="96"/>
      <c r="F38" s="112"/>
      <c r="G38" s="112"/>
      <c r="H38" s="112"/>
    </row>
    <row r="39" spans="1:8" s="74" customFormat="1" ht="21.75" customHeight="1">
      <c r="A39" s="89" t="s">
        <v>405</v>
      </c>
      <c r="B39" s="103" t="s">
        <v>331</v>
      </c>
      <c r="C39" s="88">
        <f t="shared" si="0"/>
        <v>114.03</v>
      </c>
      <c r="D39" s="101">
        <f>D41</f>
        <v>114.03</v>
      </c>
      <c r="E39" s="101">
        <f>E41</f>
        <v>0</v>
      </c>
      <c r="F39" s="112"/>
      <c r="G39" s="112"/>
      <c r="H39" s="112"/>
    </row>
    <row r="40" spans="1:8" s="74" customFormat="1" ht="21.75" customHeight="1">
      <c r="A40" s="90" t="s">
        <v>406</v>
      </c>
      <c r="B40" s="91" t="s">
        <v>407</v>
      </c>
      <c r="C40" s="88">
        <f t="shared" si="0"/>
        <v>114.03</v>
      </c>
      <c r="D40" s="96">
        <v>114.03</v>
      </c>
      <c r="E40" s="96"/>
      <c r="F40" s="112"/>
      <c r="G40" s="112"/>
      <c r="H40" s="112"/>
    </row>
    <row r="41" spans="1:8" s="74" customFormat="1" ht="21.75" customHeight="1">
      <c r="A41" s="90" t="s">
        <v>408</v>
      </c>
      <c r="B41" s="91" t="s">
        <v>409</v>
      </c>
      <c r="C41" s="88">
        <f t="shared" si="0"/>
        <v>114.03</v>
      </c>
      <c r="D41" s="96">
        <v>114.03</v>
      </c>
      <c r="E41" s="96"/>
      <c r="F41" s="112"/>
      <c r="G41" s="112"/>
      <c r="H41" s="112"/>
    </row>
    <row r="42" spans="1:8" s="75" customFormat="1" ht="21.75" customHeight="1">
      <c r="A42" s="104">
        <v>229</v>
      </c>
      <c r="B42" s="105" t="s">
        <v>332</v>
      </c>
      <c r="C42" s="88">
        <f t="shared" si="0"/>
        <v>1089.82</v>
      </c>
      <c r="D42" s="92">
        <f>D44</f>
        <v>0</v>
      </c>
      <c r="E42" s="92">
        <f>E44</f>
        <v>1089.82</v>
      </c>
      <c r="F42" s="113"/>
      <c r="G42" s="113"/>
      <c r="H42" s="113"/>
    </row>
    <row r="43" spans="1:8" s="75" customFormat="1" ht="21.75" customHeight="1">
      <c r="A43" s="106" t="s">
        <v>506</v>
      </c>
      <c r="B43" s="106" t="s">
        <v>531</v>
      </c>
      <c r="C43" s="88">
        <f t="shared" si="0"/>
        <v>1089.82</v>
      </c>
      <c r="D43" s="107"/>
      <c r="E43" s="96">
        <v>1089.82</v>
      </c>
      <c r="F43" s="113"/>
      <c r="G43" s="113"/>
      <c r="H43" s="113"/>
    </row>
    <row r="44" spans="1:8" ht="27" customHeight="1">
      <c r="A44" s="106" t="s">
        <v>508</v>
      </c>
      <c r="B44" s="106" t="s">
        <v>532</v>
      </c>
      <c r="C44" s="88">
        <f t="shared" si="0"/>
        <v>1089.82</v>
      </c>
      <c r="D44" s="108"/>
      <c r="E44" s="114">
        <v>1089.82</v>
      </c>
      <c r="F44" s="115"/>
      <c r="G44" s="115"/>
      <c r="H44" s="115"/>
    </row>
    <row r="45" spans="1:8" ht="18.75" customHeight="1">
      <c r="A45" s="77"/>
      <c r="B45" s="77"/>
      <c r="C45" s="77"/>
      <c r="D45" s="77"/>
      <c r="E45" s="77"/>
      <c r="F45" s="77"/>
      <c r="G45" s="77"/>
      <c r="H45" s="77"/>
    </row>
    <row r="46" spans="1:8" ht="18.75" customHeight="1">
      <c r="A46" s="77"/>
      <c r="B46" s="77"/>
      <c r="C46" s="77"/>
      <c r="D46" s="77"/>
      <c r="E46" s="77"/>
      <c r="F46" s="77"/>
      <c r="G46" s="77"/>
      <c r="H46" s="77"/>
    </row>
    <row r="47" spans="1:8" ht="12.75" customHeight="1">
      <c r="A47" s="77"/>
      <c r="B47" s="77"/>
      <c r="D47" s="77"/>
      <c r="E47" s="77"/>
      <c r="F47" s="77"/>
      <c r="G47" s="77"/>
      <c r="H47" s="77"/>
    </row>
    <row r="48" spans="1:9" ht="12.75" customHeight="1">
      <c r="A48" s="77"/>
      <c r="B48" s="77"/>
      <c r="D48" s="77"/>
      <c r="E48" s="77"/>
      <c r="F48" s="77"/>
      <c r="G48" s="77"/>
      <c r="H48" s="77"/>
      <c r="I48" s="77"/>
    </row>
    <row r="49" spans="1:8" ht="12.75" customHeight="1">
      <c r="A49" s="77"/>
      <c r="B49" s="77"/>
      <c r="D49" s="77"/>
      <c r="E49" s="77"/>
      <c r="F49" s="77"/>
      <c r="G49" s="77"/>
      <c r="H49" s="77"/>
    </row>
    <row r="50" spans="1:7" ht="12.75" customHeight="1">
      <c r="A50" s="77"/>
      <c r="B50" s="77"/>
      <c r="D50" s="77"/>
      <c r="E50" s="77"/>
      <c r="F50" s="77"/>
      <c r="G50" s="77"/>
    </row>
    <row r="51" spans="1:9" ht="12.75" customHeight="1">
      <c r="A51" s="77"/>
      <c r="B51" s="77"/>
      <c r="C51" s="77"/>
      <c r="D51" s="77"/>
      <c r="E51" s="77"/>
      <c r="F51" s="77"/>
      <c r="G51" s="77"/>
      <c r="I51" s="77"/>
    </row>
    <row r="52" spans="2:8" ht="12.75" customHeight="1">
      <c r="B52" s="77"/>
      <c r="F52" s="77"/>
      <c r="G52" s="77"/>
      <c r="H52" s="77"/>
    </row>
    <row r="53" spans="1:7" ht="12.75" customHeight="1">
      <c r="A53" s="77"/>
      <c r="B53" s="77"/>
      <c r="F53" s="77"/>
      <c r="G53" s="77"/>
    </row>
    <row r="54" spans="2:6" ht="12.75" customHeight="1">
      <c r="B54" s="77"/>
      <c r="F54" s="77"/>
    </row>
    <row r="55" spans="1:8" ht="12.75" customHeight="1">
      <c r="A55" s="77"/>
      <c r="B55" s="77"/>
      <c r="H55" s="77"/>
    </row>
    <row r="56" spans="1:5" ht="12.75" customHeight="1">
      <c r="A56" s="77"/>
      <c r="B56" s="77"/>
      <c r="E56" s="77"/>
    </row>
    <row r="57" spans="3:6" ht="12.75" customHeight="1">
      <c r="C57" s="77"/>
      <c r="F57" s="77"/>
    </row>
    <row r="58" ht="12.75" customHeight="1">
      <c r="B58" s="77"/>
    </row>
    <row r="59" ht="12.75" customHeight="1">
      <c r="B59" s="77"/>
    </row>
    <row r="60" ht="12.75" customHeight="1">
      <c r="G60" s="77"/>
    </row>
    <row r="61" ht="12.75" customHeight="1">
      <c r="B61" s="77"/>
    </row>
    <row r="62" spans="3:7" ht="12.75" customHeight="1">
      <c r="C62" s="77"/>
      <c r="G62" s="77"/>
    </row>
  </sheetData>
  <sheetProtection/>
  <mergeCells count="1">
    <mergeCell ref="A2:H2"/>
  </mergeCells>
  <printOptions horizontalCentered="1"/>
  <pageMargins left="0" right="0" top="1" bottom="1" header="0.5" footer="0.5"/>
  <pageSetup fitToHeight="1" fitToWidth="1" horizontalDpi="600" verticalDpi="600" orientation="portrait" paperSize="9" scale="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2023-10-18T14:51:50Z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