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9120" windowHeight="6660" firstSheet="1" activeTab="1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_FilterDatabase" localSheetId="0" hidden="1">'2018-2019对比表 '!$A$4:$I$258</definedName>
    <definedName name="_xlnm.Print_Area" localSheetId="1">'1 财政拨款收支总表'!$A$1:G18</definedName>
    <definedName name="_xlnm.Print_Area" localSheetId="2">'2 一般公共预算支出-上年数'!$A$1:F27</definedName>
    <definedName name="_xlnm.Print_Area" localSheetId="3">'3 一般公共预算财政基本支出'!$A$1:E14</definedName>
    <definedName name="_xlnm.Print_Area" localSheetId="4">'4 一般公用预算“三公”经费支出表-上年数'!$A$1:L8</definedName>
    <definedName name="_xlnm.Print_Area" localSheetId="5">'5 政府性基金预算支出表'!$A$1:E19</definedName>
    <definedName name="_xlnm.Print_Area" localSheetId="6">'6 部门收支总表'!$A$1:D23</definedName>
    <definedName name="_xlnm.Print_Area" localSheetId="7">'7 部门收入总表'!$A$1:L26</definedName>
    <definedName name="_xlnm.Print_Area" localSheetId="8">'8 部门支出总表'!$A$1:H24</definedName>
    <definedName name="_xlnm.Print_Titles" localSheetId="2">'2 一般公共预算支出-上年数'!$1:6</definedName>
    <definedName name="_xlnm.Print_Titles" localSheetId="3">'3 一般公共预算财政基本支出'!$1:6</definedName>
    <definedName name="_xlnm.Print_Titles" localSheetId="4">'4 一般公用预算“三公”经费支出表-上年数'!$1:7</definedName>
    <definedName name="_xlnm.Print_Titles" localSheetId="5">'5 政府性基金预算支出表'!$1:6</definedName>
    <definedName name="_xlnm.Print_Titles" localSheetId="7">'7 部门收入总表'!$1:6</definedName>
    <definedName name="_xlnm.Print_Titles" localSheetId="8">'8 部门支出总表'!$1:5</definedName>
  </definedNames>
  <calcPr calcId="124519"/>
  <extLst/>
</workbook>
</file>

<file path=xl/calcChain.xml><?xml version="1.0" encoding="utf-8"?>
<calcChain xmlns="http://schemas.openxmlformats.org/spreadsheetml/2006/main">
  <c r="C24" i="9"/>
  <c r="H23"/>
  <c r="G23"/>
  <c r="F23"/>
  <c r="E23"/>
  <c r="D23"/>
  <c r="C23"/>
  <c r="H22"/>
  <c r="G22"/>
  <c r="F22"/>
  <c r="E22"/>
  <c r="D22"/>
  <c r="C22"/>
  <c r="C21"/>
  <c r="C20"/>
  <c r="C19"/>
  <c r="C18"/>
  <c r="H17"/>
  <c r="G17"/>
  <c r="F17"/>
  <c r="E17"/>
  <c r="D17"/>
  <c r="C17"/>
  <c r="H16"/>
  <c r="G16"/>
  <c r="F16"/>
  <c r="E16"/>
  <c r="D16"/>
  <c r="C16"/>
  <c r="C15"/>
  <c r="C14"/>
  <c r="C13"/>
  <c r="H12"/>
  <c r="G12"/>
  <c r="F12"/>
  <c r="E12"/>
  <c r="D12"/>
  <c r="C12"/>
  <c r="C11"/>
  <c r="C10"/>
  <c r="C9"/>
  <c r="H8"/>
  <c r="G8"/>
  <c r="F8"/>
  <c r="E8"/>
  <c r="D8"/>
  <c r="C8"/>
  <c r="H7"/>
  <c r="G7"/>
  <c r="F7"/>
  <c r="E7"/>
  <c r="D7"/>
  <c r="C7"/>
  <c r="H6"/>
  <c r="G6"/>
  <c r="F6"/>
  <c r="E6"/>
  <c r="D6"/>
  <c r="C6"/>
  <c r="C26" i="8"/>
  <c r="L25"/>
  <c r="K25"/>
  <c r="J25"/>
  <c r="I25"/>
  <c r="H25"/>
  <c r="G25"/>
  <c r="F25"/>
  <c r="E25"/>
  <c r="D25"/>
  <c r="C25"/>
  <c r="L24"/>
  <c r="K24"/>
  <c r="J24"/>
  <c r="I24"/>
  <c r="H24"/>
  <c r="G24"/>
  <c r="F24"/>
  <c r="E24"/>
  <c r="D24"/>
  <c r="C24"/>
  <c r="C23"/>
  <c r="C22"/>
  <c r="C21"/>
  <c r="C20"/>
  <c r="L19"/>
  <c r="K19"/>
  <c r="J19"/>
  <c r="I19"/>
  <c r="H19"/>
  <c r="G19"/>
  <c r="F19"/>
  <c r="E19"/>
  <c r="D19"/>
  <c r="C19"/>
  <c r="L18"/>
  <c r="K18"/>
  <c r="J18"/>
  <c r="I18"/>
  <c r="H18"/>
  <c r="G18"/>
  <c r="F18"/>
  <c r="E18"/>
  <c r="D18"/>
  <c r="C18"/>
  <c r="C17"/>
  <c r="C16"/>
  <c r="C15"/>
  <c r="L14"/>
  <c r="K14"/>
  <c r="J14"/>
  <c r="I14"/>
  <c r="H14"/>
  <c r="G14"/>
  <c r="F14"/>
  <c r="E14"/>
  <c r="D14"/>
  <c r="C14"/>
  <c r="L13"/>
  <c r="K13"/>
  <c r="J13"/>
  <c r="I13"/>
  <c r="H13"/>
  <c r="G13"/>
  <c r="F13"/>
  <c r="E13"/>
  <c r="D13"/>
  <c r="C13"/>
  <c r="C12"/>
  <c r="C11"/>
  <c r="C10"/>
  <c r="L9"/>
  <c r="K9"/>
  <c r="J9"/>
  <c r="I9"/>
  <c r="H9"/>
  <c r="G9"/>
  <c r="F9"/>
  <c r="E9"/>
  <c r="D9"/>
  <c r="C9"/>
  <c r="L8"/>
  <c r="K8"/>
  <c r="J8"/>
  <c r="I8"/>
  <c r="H8"/>
  <c r="G8"/>
  <c r="F8"/>
  <c r="E8"/>
  <c r="D8"/>
  <c r="C8"/>
  <c r="L7"/>
  <c r="K7"/>
  <c r="J7"/>
  <c r="I7"/>
  <c r="H7"/>
  <c r="G7"/>
  <c r="F7"/>
  <c r="E7"/>
  <c r="D7"/>
  <c r="C7"/>
  <c r="D23" i="7"/>
  <c r="B23"/>
  <c r="D20"/>
  <c r="B20"/>
  <c r="C7" i="6"/>
  <c r="I8" i="5"/>
  <c r="G8"/>
  <c r="C8"/>
  <c r="A8"/>
  <c r="C45" i="4"/>
  <c r="C44"/>
  <c r="E43"/>
  <c r="D43"/>
  <c r="C43"/>
  <c r="C42"/>
  <c r="C41"/>
  <c r="C40"/>
  <c r="C39"/>
  <c r="E38"/>
  <c r="D38"/>
  <c r="C38"/>
  <c r="C37"/>
  <c r="C35"/>
  <c r="C34"/>
  <c r="C33"/>
  <c r="C32"/>
  <c r="C31"/>
  <c r="C30"/>
  <c r="C29"/>
  <c r="C28"/>
  <c r="C27"/>
  <c r="C26"/>
  <c r="C25"/>
  <c r="C24"/>
  <c r="C23"/>
  <c r="C22"/>
  <c r="C21"/>
  <c r="E20"/>
  <c r="D20"/>
  <c r="C20"/>
  <c r="C19"/>
  <c r="C18"/>
  <c r="C17"/>
  <c r="C16"/>
  <c r="C15"/>
  <c r="C14"/>
  <c r="C13"/>
  <c r="C12"/>
  <c r="C11"/>
  <c r="C10"/>
  <c r="C9"/>
  <c r="D8"/>
  <c r="C8"/>
  <c r="E7"/>
  <c r="D7"/>
  <c r="C7"/>
  <c r="D27" i="3"/>
  <c r="F26"/>
  <c r="E26"/>
  <c r="D26"/>
  <c r="C26"/>
  <c r="F25"/>
  <c r="E25"/>
  <c r="D25"/>
  <c r="C25"/>
  <c r="D24"/>
  <c r="D23"/>
  <c r="D22"/>
  <c r="D21"/>
  <c r="F20"/>
  <c r="E20"/>
  <c r="D20"/>
  <c r="C20"/>
  <c r="F19"/>
  <c r="E19"/>
  <c r="D19"/>
  <c r="C19"/>
  <c r="D18"/>
  <c r="D17"/>
  <c r="D16"/>
  <c r="D15"/>
  <c r="F14"/>
  <c r="E14"/>
  <c r="D14"/>
  <c r="C14"/>
  <c r="F13"/>
  <c r="E13"/>
  <c r="D13"/>
  <c r="C13"/>
  <c r="D12"/>
  <c r="D11"/>
  <c r="D10"/>
  <c r="F9"/>
  <c r="E9"/>
  <c r="D9"/>
  <c r="C9"/>
  <c r="F8"/>
  <c r="E8"/>
  <c r="D8"/>
  <c r="C8"/>
  <c r="F7"/>
  <c r="E7"/>
  <c r="D7"/>
  <c r="C7"/>
  <c r="G18" i="2"/>
  <c r="F18"/>
  <c r="E18"/>
  <c r="D18"/>
  <c r="B18"/>
  <c r="G16"/>
  <c r="F16"/>
  <c r="D14"/>
  <c r="D13"/>
  <c r="D12"/>
  <c r="B7"/>
</calcChain>
</file>

<file path=xl/sharedStrings.xml><?xml version="1.0" encoding="utf-8"?>
<sst xmlns="http://schemas.openxmlformats.org/spreadsheetml/2006/main" count="1334" uniqueCount="504">
  <si>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</si>
  <si>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</si>
  <si>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</si>
  <si>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</si>
  <si>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</si>
  <si>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</si>
  <si>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</si>
  <si>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</si>
  <si>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</si>
  <si>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</si>
  <si>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</si>
  <si>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</si>
  <si>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</si>
  <si>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</si>
  <si>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</si>
  <si>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</si>
  <si>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</si>
  <si>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</si>
  <si>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</si>
  <si>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</si>
  <si>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</si>
  <si>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</si>
  <si>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</si>
  <si>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</si>
  <si>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</si>
  <si>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</si>
  <si>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</si>
  <si>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</si>
  <si>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</si>
  <si>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</si>
  <si>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</si>
  <si>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</si>
  <si>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</si>
  <si>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</si>
  <si>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</si>
  <si>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</si>
  <si>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</si>
  <si>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</si>
  <si>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</si>
  <si>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</si>
  <si>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</si>
  <si>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</si>
  <si>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</si>
  <si>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</si>
  <si>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</si>
  <si>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</si>
  <si>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</si>
  <si>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</si>
  <si>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</si>
  <si>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</si>
  <si>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</si>
  <si>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</si>
  <si>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</si>
  <si>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</si>
  <si>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</si>
  <si>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</si>
  <si>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</si>
  <si>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</si>
  <si>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</si>
  <si>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</si>
  <si>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</si>
  <si>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</si>
  <si>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</si>
  <si>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</si>
  <si>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</si>
  <si>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</si>
  <si>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</si>
  <si>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</si>
  <si>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</si>
  <si>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</si>
  <si>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</si>
  <si>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</si>
  <si>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</si>
  <si>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</si>
  <si>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</si>
  <si>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</si>
  <si>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</si>
  <si>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</si>
  <si>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</si>
  <si>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</si>
  <si>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</si>
  <si>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</si>
  <si>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</si>
  <si>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</si>
  <si>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</si>
  <si>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</si>
  <si>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</si>
  <si>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</si>
  <si>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</si>
  <si>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</si>
  <si>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</si>
  <si>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</si>
  <si>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</si>
  <si>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</si>
  <si>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</si>
  <si>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</si>
  <si>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</si>
  <si>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</si>
  <si>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</si>
  <si>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</si>
  <si>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</si>
  <si>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</si>
  <si>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</si>
  <si>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</si>
  <si>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</si>
  <si>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</si>
  <si>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</si>
  <si>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</si>
  <si>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</si>
  <si>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</si>
  <si>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</si>
  <si>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</si>
  <si>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</si>
  <si>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</si>
  <si>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</si>
  <si>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</si>
  <si>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</si>
  <si>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</si>
  <si>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</si>
  <si>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</si>
  <si>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</si>
  <si>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</si>
  <si>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</si>
  <si>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</si>
  <si>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</si>
  <si>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</si>
  <si>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</si>
  <si>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</si>
  <si>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</si>
  <si>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</si>
  <si>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</si>
  <si>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</si>
  <si>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</si>
  <si>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</si>
  <si>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</si>
  <si>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</si>
  <si>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</si>
  <si>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</si>
  <si>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</si>
  <si>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</si>
  <si>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</si>
  <si>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</si>
  <si>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</si>
  <si>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</si>
  <si>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</si>
  <si>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</si>
  <si>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</si>
  <si>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</si>
  <si>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</si>
  <si>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</si>
  <si>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</si>
  <si>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</si>
  <si>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</si>
  <si>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</si>
  <si>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</si>
  <si>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</si>
  <si>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</si>
  <si>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</si>
  <si>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</si>
  <si>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</si>
  <si>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</si>
  <si>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</si>
  <si>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</si>
  <si>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</si>
  <si>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</si>
  <si>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</si>
  <si>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</si>
  <si>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</si>
  <si>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</si>
  <si>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</si>
  <si>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</si>
  <si>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</si>
  <si>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</si>
  <si>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</si>
  <si>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</si>
  <si>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</si>
  <si>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</si>
  <si>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</si>
  <si>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</si>
  <si>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</si>
  <si>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</si>
  <si>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</si>
  <si>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</si>
  <si>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</si>
  <si>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</si>
  <si>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</si>
  <si>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</si>
  <si>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</si>
  <si>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</si>
  <si>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</si>
  <si>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</si>
  <si>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</si>
  <si>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</si>
  <si>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</si>
  <si>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</si>
  <si>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</si>
  <si>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</si>
  <si>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</si>
  <si>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</si>
  <si>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</si>
  <si>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</si>
  <si>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</si>
  <si>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</si>
  <si>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</si>
  <si>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</si>
  <si>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</si>
  <si>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</si>
  <si>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</si>
  <si>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</si>
  <si>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</si>
  <si>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</si>
  <si>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</si>
  <si>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</si>
  <si>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</si>
  <si>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</si>
  <si>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</si>
  <si>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</si>
  <si>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</si>
  <si>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</si>
  <si>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</si>
  <si>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</si>
  <si>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</si>
  <si>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</si>
  <si>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</si>
  <si>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</si>
  <si>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</si>
  <si>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</si>
  <si>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</si>
  <si>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</si>
  <si>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</si>
  <si>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</si>
  <si>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</si>
  <si>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</si>
  <si>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</si>
  <si>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</si>
  <si>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</si>
  <si>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</si>
  <si>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</si>
  <si>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</si>
  <si>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</si>
  <si>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</si>
  <si>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</si>
  <si>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</si>
  <si>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</si>
  <si>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</si>
  <si>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</si>
  <si>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</si>
  <si>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</si>
  <si>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</si>
  <si>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</si>
  <si>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</si>
  <si>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</si>
  <si>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</si>
  <si>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</si>
  <si>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</si>
  <si>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</si>
  <si>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</si>
  <si>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</si>
  <si>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</si>
  <si>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</si>
  <si>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</si>
  <si>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</si>
  <si>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</si>
  <si>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</si>
  <si>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</si>
  <si>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</si>
  <si>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</si>
  <si>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</si>
  <si>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</si>
  <si>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</si>
  <si>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</si>
  <si>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</si>
  <si>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</si>
  <si>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</si>
  <si>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</si>
  <si>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</si>
  <si>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</si>
  <si>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</si>
  <si>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</si>
  <si>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</si>
  <si>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</si>
  <si>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</si>
  <si>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</si>
  <si>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</si>
  <si>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</si>
  <si>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</si>
  <si>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</si>
  <si>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</si>
  <si>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</si>
  <si>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</si>
  <si>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</si>
  <si>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</si>
  <si>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</si>
  <si>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</si>
  <si>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</si>
  <si>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</si>
  <si>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</si>
  <si>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</si>
  <si>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</si>
  <si>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</si>
  <si>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</si>
  <si>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</si>
  <si>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</si>
  <si>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</si>
  <si>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</si>
  <si>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</si>
  <si>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</si>
  <si>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</si>
  <si>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</si>
  <si>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</si>
  <si>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</si>
  <si>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</si>
  <si>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重庆市綦江区信访办公室财政拨款收支总表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</si>
  <si>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</si>
  <si>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</si>
  <si>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</si>
  <si>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</si>
  <si>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</si>
  <si>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</si>
  <si>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</si>
  <si>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</si>
  <si>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</si>
  <si>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</si>
  <si>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</si>
  <si>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</si>
  <si>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</si>
  <si>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</si>
  <si>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</si>
  <si>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</si>
  <si>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</si>
  <si>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</si>
  <si>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</si>
  <si>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二、结转下年</t>
  </si>
  <si>
    <t>收入总数</t>
  </si>
  <si>
    <t>支出总数</t>
  </si>
  <si>
    <t>表2</t>
  </si>
  <si>
    <t>重庆市綦江区信访办公室一般公共预算财政拨款支出预算表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</si>
  <si>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</si>
  <si>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</si>
  <si>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</si>
  <si>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</si>
  <si>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</si>
  <si>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</si>
  <si>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</si>
  <si>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</si>
  <si>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r>
      <rPr>
        <sz val="12"/>
        <color indexed="0"/>
        <rFont val="Times New Roman"/>
        <family val="1"/>
      </rPr>
      <t xml:space="preserve">  </t>
    </r>
    <r>
      <rPr>
        <sz val="12"/>
        <color indexed="0"/>
        <rFont val="宋体"/>
        <family val="3"/>
        <charset val="134"/>
      </rPr>
      <t>政府办公厅（室）及相关机构事务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</si>
  <si>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行政运行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</si>
  <si>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信访事务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</si>
  <si>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事业运行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</si>
  <si>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行政事业单位离退休</t>
    </r>
  </si>
  <si>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3"/>
        <charset val="134"/>
      </rPr>
      <t>归口管理的行政单位离退休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</si>
  <si>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机关事业单位养老保险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</si>
  <si>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机关事业单位职业年金</t>
    </r>
  </si>
  <si>
    <t xml:space="preserve">  其他行政事业单位离退休支出</t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</si>
  <si>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行政事业单位医疗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</si>
  <si>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行政单位医疗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</si>
  <si>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公务员医疗补助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</si>
  <si>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事业单位医疗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</si>
  <si>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其他行政事业单位医疗支出</t>
    </r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</si>
  <si>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住房改革支出</t>
    </r>
  </si>
  <si>
    <r>
      <rPr>
        <sz val="12"/>
        <color indexed="0"/>
        <rFont val="Times New Roman"/>
        <family val="1"/>
      </rPr>
      <t xml:space="preserve">    </t>
    </r>
    <r>
      <rPr>
        <sz val="12"/>
        <color indexed="0"/>
        <rFont val="宋体"/>
        <family val="3"/>
        <charset val="134"/>
      </rPr>
      <t>住房公积金</t>
    </r>
  </si>
  <si>
    <t>表3</t>
  </si>
  <si>
    <t>重庆市綦江区信访办公室一般公共预算财政拨款基本支出预算表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</si>
  <si>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</si>
  <si>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</si>
  <si>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</si>
  <si>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</si>
  <si>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</si>
  <si>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</si>
  <si>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</si>
  <si>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</si>
  <si>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</si>
  <si>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</si>
  <si>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</si>
  <si>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</si>
  <si>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</si>
  <si>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</si>
  <si>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</si>
  <si>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</si>
  <si>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</si>
  <si>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</si>
  <si>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</si>
  <si>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</si>
  <si>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</si>
  <si>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</si>
  <si>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</si>
  <si>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</si>
  <si>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</si>
  <si>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</si>
  <si>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</si>
  <si>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</si>
  <si>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</si>
  <si>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</si>
  <si>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</si>
  <si>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</si>
  <si>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</si>
  <si>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</si>
  <si>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</si>
  <si>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</si>
  <si>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</si>
  <si>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</si>
  <si>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</si>
  <si>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</si>
  <si>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</si>
  <si>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</si>
  <si>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</si>
  <si>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</si>
  <si>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</si>
  <si>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</si>
  <si>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</si>
  <si>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</si>
  <si>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</si>
  <si>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</si>
  <si>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</si>
  <si>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</si>
  <si>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</si>
  <si>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</si>
  <si>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</si>
  <si>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</si>
  <si>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</si>
  <si>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</si>
  <si>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</si>
  <si>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</si>
  <si>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</si>
  <si>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</si>
  <si>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</si>
  <si>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</si>
  <si>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</si>
  <si>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</si>
  <si>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</si>
  <si>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</si>
  <si>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</si>
  <si>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</si>
  <si>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</si>
  <si>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</si>
  <si>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</si>
  <si>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</si>
  <si>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</si>
  <si>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</si>
  <si>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资本性支出</t>
  </si>
  <si>
    <t xml:space="preserve">  31002</t>
  </si>
  <si>
    <t xml:space="preserve">  办公设备购置</t>
  </si>
  <si>
    <t>表4</t>
  </si>
  <si>
    <t>重庆市綦江区信访办公室一般公共预算“三公”经费支出表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</si>
  <si>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</si>
  <si>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</si>
  <si>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</si>
  <si>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</si>
  <si>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</si>
  <si>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</si>
  <si>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重庆市綦江区信访办公室政府性基金预算支出表</t>
  </si>
  <si>
    <t>本年政府性基金预算财政拨款支出</t>
  </si>
  <si>
    <r>
      <rPr>
        <sz val="11"/>
        <rFont val="宋体"/>
        <family val="3"/>
        <charset val="134"/>
      </rPr>
      <t>备注：1、本单位无政府性基金收支，故此表无数据。</t>
    </r>
    <r>
      <rPr>
        <sz val="11"/>
        <color indexed="10"/>
        <rFont val="宋体"/>
        <family val="3"/>
        <charset val="134"/>
      </rPr>
      <t xml:space="preserve">
</t>
    </r>
  </si>
  <si>
    <t>表6</t>
  </si>
  <si>
    <t xml:space="preserve"> 重庆市綦江区信访办公室部门收支总表</t>
  </si>
  <si>
    <t>一般公共预算拔款收入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</si>
  <si>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</si>
  <si>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</si>
  <si>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</si>
  <si>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</si>
  <si>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</si>
  <si>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</si>
  <si>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</si>
  <si>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</si>
  <si>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</si>
  <si>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</si>
  <si>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</si>
  <si>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</si>
  <si>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</si>
  <si>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</si>
  <si>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</si>
  <si>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</si>
  <si>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</si>
  <si>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</si>
  <si>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</si>
  <si>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</si>
  <si>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</si>
  <si>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重庆市綦江区信访办公室部门收入总表</t>
  </si>
  <si>
    <t>科目</t>
  </si>
  <si>
    <t>一般公共预算拨款收入</t>
  </si>
  <si>
    <t>非教育收费收入</t>
  </si>
  <si>
    <t>教育收费收入</t>
  </si>
  <si>
    <t>合     计</t>
  </si>
  <si>
    <r>
      <rPr>
        <sz val="11"/>
        <color indexed="0"/>
        <rFont val="Times New Roman"/>
        <family val="1"/>
      </rPr>
      <t xml:space="preserve">  </t>
    </r>
    <r>
      <rPr>
        <sz val="11"/>
        <color indexed="0"/>
        <rFont val="宋体"/>
        <family val="3"/>
        <charset val="134"/>
      </rPr>
      <t>政府办公厅（室）及相关机构事务</t>
    </r>
  </si>
  <si>
    <t xml:space="preserve">  机关事业单位基本养老保险缴费支出</t>
  </si>
  <si>
    <t>表8</t>
  </si>
  <si>
    <t>重庆市綦江区信访办公室部门支出总表</t>
  </si>
  <si>
    <t>功能科目编码</t>
  </si>
  <si>
    <t>功能科目名称</t>
  </si>
  <si>
    <t>上缴上级支出</t>
  </si>
  <si>
    <t>事业单位经营支出</t>
  </si>
  <si>
    <t>对下级单位补助支出</t>
  </si>
  <si>
    <t>合  计</t>
  </si>
  <si>
    <t>政府办公厅（室）及相关机构事务</t>
  </si>
  <si>
    <t xml:space="preserve">  行政运行</t>
  </si>
  <si>
    <t xml:space="preserve">  信访事务</t>
  </si>
  <si>
    <t xml:space="preserve">  事业运行</t>
  </si>
  <si>
    <t xml:space="preserve">  机关事业单位职业年金缴费支出</t>
  </si>
  <si>
    <t xml:space="preserve"> 行政事业单位医疗</t>
  </si>
  <si>
    <t xml:space="preserve">  行政单位医疗</t>
  </si>
  <si>
    <t xml:space="preserve">  公务员医疗补助</t>
  </si>
  <si>
    <t xml:space="preserve">  事业单位医疗</t>
  </si>
  <si>
    <t xml:space="preserve">  其他行政事业单位医疗支出</t>
  </si>
  <si>
    <t xml:space="preserve"> 住房改革支出</t>
  </si>
</sst>
</file>

<file path=xl/styles.xml><?xml version="1.0" encoding="utf-8"?>
<styleSheet xmlns="http://schemas.openxmlformats.org/spreadsheetml/2006/main">
  <numFmts count="2">
    <numFmt numFmtId="176" formatCode="0.00_ "/>
    <numFmt numFmtId="179" formatCode=";;"/>
  </numFmts>
  <fonts count="43">
    <font>
      <sz val="11"/>
      <color indexed="8"/>
      <name val="等线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0"/>
      <name val="Times New Roman"/>
      <family val="1"/>
    </font>
    <font>
      <sz val="11"/>
      <color indexed="0"/>
      <name val="Times New Roman"/>
      <family val="1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11"/>
      <name val="Times New Roman"/>
      <family val="1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18"/>
      <name val="华文细黑"/>
      <family val="3"/>
      <charset val="134"/>
    </font>
    <font>
      <b/>
      <sz val="12"/>
      <name val="Times New Roman"/>
      <family val="1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0"/>
      <name val="宋体"/>
      <family val="3"/>
      <charset val="134"/>
    </font>
    <font>
      <sz val="12"/>
      <color indexed="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等线"/>
      <charset val="134"/>
    </font>
    <font>
      <sz val="9"/>
      <name val="等线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1" fillId="18" borderId="2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5" fillId="6" borderId="24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6" borderId="19" applyNumberFormat="0" applyAlignment="0" applyProtection="0">
      <alignment vertical="center"/>
    </xf>
    <xf numFmtId="0" fontId="32" fillId="14" borderId="22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5">
    <xf numFmtId="0" fontId="0" fillId="0" borderId="0" xfId="0" applyAlignment="1"/>
    <xf numFmtId="0" fontId="1" fillId="0" borderId="0" xfId="43" applyAlignment="1"/>
    <xf numFmtId="0" fontId="2" fillId="0" borderId="0" xfId="43" applyNumberFormat="1" applyFont="1" applyFill="1" applyAlignment="1" applyProtection="1">
      <alignment horizontal="left" vertical="center"/>
    </xf>
    <xf numFmtId="0" fontId="1" fillId="0" borderId="0" xfId="43" applyFill="1" applyAlignment="1"/>
    <xf numFmtId="0" fontId="3" fillId="0" borderId="0" xfId="43" applyNumberFormat="1" applyFont="1" applyFill="1" applyAlignment="1" applyProtection="1">
      <alignment horizontal="centerContinuous"/>
    </xf>
    <xf numFmtId="0" fontId="1" fillId="0" borderId="0" xfId="43" applyAlignment="1">
      <alignment horizontal="centerContinuous"/>
    </xf>
    <xf numFmtId="0" fontId="4" fillId="0" borderId="0" xfId="43" applyNumberFormat="1" applyFont="1" applyFill="1" applyAlignment="1" applyProtection="1">
      <alignment horizontal="centerContinuous"/>
    </xf>
    <xf numFmtId="0" fontId="4" fillId="0" borderId="0" xfId="43" applyFont="1" applyFill="1" applyAlignment="1">
      <alignment horizontal="centerContinuous"/>
    </xf>
    <xf numFmtId="0" fontId="1" fillId="0" borderId="0" xfId="43" applyFill="1" applyAlignment="1">
      <alignment horizontal="centerContinuous"/>
    </xf>
    <xf numFmtId="0" fontId="5" fillId="0" borderId="0" xfId="43" applyFont="1" applyAlignment="1"/>
    <xf numFmtId="0" fontId="5" fillId="0" borderId="0" xfId="43" applyFont="1" applyFill="1" applyAlignment="1"/>
    <xf numFmtId="0" fontId="5" fillId="0" borderId="0" xfId="43" applyFont="1" applyAlignment="1">
      <alignment horizontal="right"/>
    </xf>
    <xf numFmtId="0" fontId="6" fillId="0" borderId="1" xfId="43" applyNumberFormat="1" applyFont="1" applyFill="1" applyBorder="1" applyAlignment="1" applyProtection="1">
      <alignment horizontal="center" vertical="center" wrapText="1"/>
    </xf>
    <xf numFmtId="0" fontId="6" fillId="0" borderId="2" xfId="43" applyNumberFormat="1" applyFont="1" applyFill="1" applyBorder="1" applyAlignment="1" applyProtection="1">
      <alignment horizontal="center" vertical="center" wrapText="1"/>
    </xf>
    <xf numFmtId="0" fontId="6" fillId="0" borderId="3" xfId="43" applyNumberFormat="1" applyFont="1" applyFill="1" applyBorder="1" applyAlignment="1" applyProtection="1">
      <alignment horizontal="center" vertical="center" wrapText="1"/>
    </xf>
    <xf numFmtId="0" fontId="6" fillId="0" borderId="4" xfId="43" applyNumberFormat="1" applyFont="1" applyFill="1" applyBorder="1" applyAlignment="1" applyProtection="1">
      <alignment horizontal="center" vertical="center" wrapText="1"/>
    </xf>
    <xf numFmtId="176" fontId="6" fillId="0" borderId="1" xfId="43" applyNumberFormat="1" applyFont="1" applyFill="1" applyBorder="1" applyAlignment="1" applyProtection="1">
      <alignment horizontal="center" vertical="center" wrapText="1"/>
    </xf>
    <xf numFmtId="0" fontId="6" fillId="0" borderId="3" xfId="43" applyNumberFormat="1" applyFont="1" applyFill="1" applyBorder="1" applyAlignment="1" applyProtection="1">
      <alignment horizontal="left" vertical="center" wrapText="1"/>
    </xf>
    <xf numFmtId="0" fontId="6" fillId="0" borderId="4" xfId="43" applyNumberFormat="1" applyFont="1" applyFill="1" applyBorder="1" applyAlignment="1" applyProtection="1">
      <alignment horizontal="left" vertical="center" wrapText="1"/>
    </xf>
    <xf numFmtId="176" fontId="6" fillId="0" borderId="2" xfId="43" applyNumberFormat="1" applyFont="1" applyFill="1" applyBorder="1" applyAlignment="1" applyProtection="1">
      <alignment horizontal="center" vertical="center" wrapText="1"/>
    </xf>
    <xf numFmtId="0" fontId="6" fillId="0" borderId="5" xfId="43" applyNumberFormat="1" applyFont="1" applyFill="1" applyBorder="1" applyAlignment="1" applyProtection="1">
      <alignment horizontal="left" vertical="center" wrapText="1"/>
    </xf>
    <xf numFmtId="176" fontId="6" fillId="0" borderId="4" xfId="43" applyNumberFormat="1" applyFont="1" applyFill="1" applyBorder="1" applyAlignment="1" applyProtection="1">
      <alignment horizontal="center" vertical="center" wrapText="1"/>
    </xf>
    <xf numFmtId="176" fontId="6" fillId="0" borderId="6" xfId="43" applyNumberFormat="1" applyFont="1" applyFill="1" applyBorder="1" applyAlignment="1" applyProtection="1">
      <alignment horizontal="center" vertical="center" wrapText="1"/>
    </xf>
    <xf numFmtId="176" fontId="6" fillId="0" borderId="5" xfId="43" applyNumberFormat="1" applyFont="1" applyFill="1" applyBorder="1" applyAlignment="1" applyProtection="1">
      <alignment horizontal="center" vertical="center" wrapText="1"/>
    </xf>
    <xf numFmtId="176" fontId="6" fillId="0" borderId="0" xfId="43" applyNumberFormat="1" applyFont="1" applyFill="1" applyBorder="1" applyAlignment="1" applyProtection="1">
      <alignment horizontal="center" vertical="center" wrapText="1"/>
    </xf>
    <xf numFmtId="176" fontId="6" fillId="0" borderId="7" xfId="43" applyNumberFormat="1" applyFont="1" applyFill="1" applyBorder="1" applyAlignment="1" applyProtection="1">
      <alignment horizontal="center" vertical="center" wrapText="1"/>
    </xf>
    <xf numFmtId="0" fontId="6" fillId="0" borderId="6" xfId="43" applyNumberFormat="1" applyFont="1" applyFill="1" applyBorder="1" applyAlignment="1" applyProtection="1">
      <alignment horizontal="center" vertical="center" wrapText="1"/>
    </xf>
    <xf numFmtId="176" fontId="6" fillId="0" borderId="3" xfId="43" applyNumberFormat="1" applyFont="1" applyFill="1" applyBorder="1" applyAlignment="1" applyProtection="1">
      <alignment horizontal="center" vertical="center" wrapText="1"/>
    </xf>
    <xf numFmtId="0" fontId="2" fillId="0" borderId="0" xfId="43" applyNumberFormat="1" applyFont="1" applyFill="1" applyAlignment="1" applyProtection="1">
      <alignment horizontal="centerContinuous"/>
    </xf>
    <xf numFmtId="0" fontId="6" fillId="0" borderId="0" xfId="43" applyNumberFormat="1" applyFont="1" applyFill="1" applyAlignment="1" applyProtection="1">
      <alignment horizontal="centerContinuous"/>
    </xf>
    <xf numFmtId="0" fontId="6" fillId="0" borderId="1" xfId="43" applyNumberFormat="1" applyFont="1" applyFill="1" applyBorder="1" applyAlignment="1" applyProtection="1">
      <alignment horizontal="center" vertical="center"/>
    </xf>
    <xf numFmtId="0" fontId="6" fillId="0" borderId="1" xfId="43" applyFont="1" applyBorder="1" applyAlignment="1">
      <alignment horizontal="center" vertical="center" wrapText="1"/>
    </xf>
    <xf numFmtId="0" fontId="6" fillId="0" borderId="1" xfId="43" applyFont="1" applyFill="1" applyBorder="1" applyAlignment="1">
      <alignment horizontal="center" vertical="center" wrapText="1"/>
    </xf>
    <xf numFmtId="0" fontId="6" fillId="0" borderId="2" xfId="43" applyFont="1" applyBorder="1" applyAlignment="1">
      <alignment horizontal="center" vertical="center" wrapText="1"/>
    </xf>
    <xf numFmtId="0" fontId="6" fillId="0" borderId="3" xfId="43" applyFont="1" applyBorder="1" applyAlignment="1">
      <alignment horizontal="center" vertical="center" wrapText="1"/>
    </xf>
    <xf numFmtId="0" fontId="6" fillId="0" borderId="5" xfId="43" applyFont="1" applyFill="1" applyBorder="1" applyAlignment="1">
      <alignment horizontal="center" vertical="center" wrapText="1"/>
    </xf>
    <xf numFmtId="176" fontId="7" fillId="0" borderId="9" xfId="43" applyNumberFormat="1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76" fontId="7" fillId="0" borderId="1" xfId="43" applyNumberFormat="1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" xfId="43" applyNumberFormat="1" applyFont="1" applyFill="1" applyBorder="1" applyAlignment="1" applyProtection="1">
      <alignment horizontal="center" vertical="center" wrapText="1"/>
    </xf>
    <xf numFmtId="0" fontId="6" fillId="0" borderId="12" xfId="43" applyNumberFormat="1" applyFont="1" applyFill="1" applyBorder="1" applyAlignment="1" applyProtection="1">
      <alignment horizontal="center" vertical="center" wrapText="1"/>
    </xf>
    <xf numFmtId="0" fontId="6" fillId="0" borderId="13" xfId="43" applyFont="1" applyBorder="1" applyAlignment="1">
      <alignment horizontal="center" vertical="center" wrapText="1"/>
    </xf>
    <xf numFmtId="4" fontId="7" fillId="0" borderId="8" xfId="43" applyNumberFormat="1" applyFont="1" applyFill="1" applyBorder="1" applyAlignment="1" applyProtection="1">
      <alignment horizontal="center" vertical="center" wrapText="1"/>
    </xf>
    <xf numFmtId="176" fontId="7" fillId="0" borderId="14" xfId="43" applyNumberFormat="1" applyFont="1" applyFill="1" applyBorder="1" applyAlignment="1" applyProtection="1">
      <alignment horizontal="center" vertical="center" wrapText="1"/>
    </xf>
    <xf numFmtId="4" fontId="5" fillId="0" borderId="1" xfId="43" applyNumberFormat="1" applyFont="1" applyFill="1" applyBorder="1" applyAlignment="1" applyProtection="1">
      <alignment horizontal="right" vertical="center" wrapText="1"/>
    </xf>
    <xf numFmtId="4" fontId="5" fillId="0" borderId="14" xfId="43" applyNumberFormat="1" applyFont="1" applyFill="1" applyBorder="1" applyAlignment="1" applyProtection="1">
      <alignment horizontal="right" vertical="center" wrapText="1"/>
    </xf>
    <xf numFmtId="4" fontId="5" fillId="0" borderId="15" xfId="43" applyNumberFormat="1" applyFont="1" applyFill="1" applyBorder="1" applyAlignment="1" applyProtection="1">
      <alignment horizontal="right" vertical="center" wrapText="1"/>
    </xf>
    <xf numFmtId="0" fontId="1" fillId="0" borderId="0" xfId="43" applyFont="1" applyFill="1" applyAlignment="1"/>
    <xf numFmtId="0" fontId="11" fillId="0" borderId="0" xfId="43" applyFont="1" applyFill="1" applyAlignment="1">
      <alignment horizontal="right"/>
    </xf>
    <xf numFmtId="0" fontId="5" fillId="0" borderId="4" xfId="43" applyNumberFormat="1" applyFont="1" applyFill="1" applyBorder="1" applyAlignment="1" applyProtection="1">
      <alignment horizontal="right"/>
    </xf>
    <xf numFmtId="0" fontId="12" fillId="0" borderId="0" xfId="43" applyFont="1" applyFill="1" applyAlignment="1">
      <alignment horizontal="right" vertical="center"/>
    </xf>
    <xf numFmtId="0" fontId="12" fillId="0" borderId="0" xfId="43" applyFont="1" applyFill="1" applyAlignment="1">
      <alignment vertical="center"/>
    </xf>
    <xf numFmtId="0" fontId="11" fillId="0" borderId="0" xfId="43" applyFont="1" applyAlignment="1">
      <alignment horizontal="right"/>
    </xf>
    <xf numFmtId="0" fontId="3" fillId="0" borderId="0" xfId="43" applyFont="1" applyFill="1" applyAlignment="1">
      <alignment horizontal="centerContinuous" vertical="center"/>
    </xf>
    <xf numFmtId="0" fontId="13" fillId="0" borderId="0" xfId="43" applyFont="1" applyFill="1" applyAlignment="1">
      <alignment horizontal="centerContinuous" vertical="center"/>
    </xf>
    <xf numFmtId="0" fontId="12" fillId="0" borderId="0" xfId="43" applyFont="1" applyFill="1" applyAlignment="1">
      <alignment horizontal="centerContinuous" vertical="center"/>
    </xf>
    <xf numFmtId="0" fontId="5" fillId="0" borderId="0" xfId="43" applyFont="1" applyFill="1" applyAlignment="1">
      <alignment horizontal="center" vertical="center"/>
    </xf>
    <xf numFmtId="0" fontId="5" fillId="0" borderId="0" xfId="43" applyFont="1" applyFill="1" applyAlignment="1">
      <alignment vertical="center"/>
    </xf>
    <xf numFmtId="0" fontId="6" fillId="0" borderId="3" xfId="43" applyNumberFormat="1" applyFont="1" applyFill="1" applyBorder="1" applyAlignment="1" applyProtection="1">
      <alignment horizontal="center" vertical="center"/>
    </xf>
    <xf numFmtId="0" fontId="6" fillId="0" borderId="3" xfId="43" applyNumberFormat="1" applyFont="1" applyFill="1" applyBorder="1" applyAlignment="1" applyProtection="1">
      <alignment horizontal="centerContinuous" vertical="center" wrapText="1"/>
    </xf>
    <xf numFmtId="0" fontId="5" fillId="0" borderId="16" xfId="43" applyFont="1" applyFill="1" applyBorder="1" applyAlignment="1">
      <alignment vertical="center"/>
    </xf>
    <xf numFmtId="4" fontId="7" fillId="0" borderId="6" xfId="43" applyNumberFormat="1" applyFont="1" applyFill="1" applyBorder="1" applyAlignment="1" applyProtection="1">
      <alignment horizontal="right" vertical="center" wrapText="1"/>
    </xf>
    <xf numFmtId="0" fontId="5" fillId="0" borderId="5" xfId="43" applyFont="1" applyBorder="1" applyAlignment="1">
      <alignment vertical="center" wrapText="1"/>
    </xf>
    <xf numFmtId="4" fontId="7" fillId="0" borderId="5" xfId="43" applyNumberFormat="1" applyFont="1" applyBorder="1" applyAlignment="1">
      <alignment vertical="center" wrapText="1"/>
    </xf>
    <xf numFmtId="0" fontId="5" fillId="0" borderId="15" xfId="43" applyFont="1" applyBorder="1" applyAlignment="1">
      <alignment vertical="center"/>
    </xf>
    <xf numFmtId="4" fontId="7" fillId="0" borderId="1" xfId="43" applyNumberFormat="1" applyFont="1" applyFill="1" applyBorder="1" applyAlignment="1" applyProtection="1">
      <alignment horizontal="right" vertical="center" wrapText="1"/>
    </xf>
    <xf numFmtId="0" fontId="5" fillId="0" borderId="8" xfId="43" applyFont="1" applyBorder="1" applyAlignment="1">
      <alignment vertical="center" wrapText="1"/>
    </xf>
    <xf numFmtId="4" fontId="7" fillId="0" borderId="8" xfId="43" applyNumberFormat="1" applyFont="1" applyBorder="1" applyAlignment="1">
      <alignment vertical="center" wrapText="1"/>
    </xf>
    <xf numFmtId="0" fontId="5" fillId="0" borderId="15" xfId="43" applyFont="1" applyBorder="1" applyAlignment="1">
      <alignment horizontal="left" vertical="center"/>
    </xf>
    <xf numFmtId="0" fontId="5" fillId="0" borderId="15" xfId="43" applyFont="1" applyFill="1" applyBorder="1" applyAlignment="1">
      <alignment vertical="center"/>
    </xf>
    <xf numFmtId="4" fontId="7" fillId="0" borderId="2" xfId="43" applyNumberFormat="1" applyFont="1" applyFill="1" applyBorder="1" applyAlignment="1" applyProtection="1">
      <alignment horizontal="right" vertical="center" wrapText="1"/>
    </xf>
    <xf numFmtId="0" fontId="5" fillId="0" borderId="8" xfId="43" applyFont="1" applyFill="1" applyBorder="1" applyAlignment="1">
      <alignment vertical="center" wrapText="1"/>
    </xf>
    <xf numFmtId="4" fontId="14" fillId="0" borderId="8" xfId="43" applyNumberFormat="1" applyFont="1" applyBorder="1" applyAlignment="1">
      <alignment vertical="center" wrapText="1"/>
    </xf>
    <xf numFmtId="0" fontId="5" fillId="0" borderId="1" xfId="43" applyFont="1" applyBorder="1" applyAlignment="1"/>
    <xf numFmtId="4" fontId="7" fillId="0" borderId="1" xfId="43" applyNumberFormat="1" applyFont="1" applyFill="1" applyBorder="1" applyAlignment="1">
      <alignment horizontal="right" vertical="center" wrapText="1"/>
    </xf>
    <xf numFmtId="0" fontId="5" fillId="0" borderId="1" xfId="43" applyFont="1" applyFill="1" applyBorder="1" applyAlignment="1">
      <alignment vertical="center" wrapText="1"/>
    </xf>
    <xf numFmtId="4" fontId="7" fillId="0" borderId="1" xfId="43" applyNumberFormat="1" applyFont="1" applyBorder="1" applyAlignment="1">
      <alignment vertical="center" wrapText="1"/>
    </xf>
    <xf numFmtId="0" fontId="5" fillId="0" borderId="1" xfId="43" applyNumberFormat="1" applyFont="1" applyFill="1" applyBorder="1" applyAlignment="1" applyProtection="1">
      <alignment horizontal="center" vertical="center"/>
    </xf>
    <xf numFmtId="4" fontId="7" fillId="0" borderId="2" xfId="43" applyNumberFormat="1" applyFont="1" applyFill="1" applyBorder="1" applyAlignment="1">
      <alignment horizontal="right" vertical="center" wrapText="1"/>
    </xf>
    <xf numFmtId="0" fontId="5" fillId="0" borderId="1" xfId="43" applyNumberFormat="1" applyFont="1" applyFill="1" applyBorder="1" applyAlignment="1" applyProtection="1">
      <alignment vertical="center" wrapText="1"/>
    </xf>
    <xf numFmtId="0" fontId="5" fillId="0" borderId="1" xfId="43" applyFont="1" applyFill="1" applyBorder="1" applyAlignment="1">
      <alignment horizontal="center" vertical="center"/>
    </xf>
    <xf numFmtId="4" fontId="7" fillId="0" borderId="3" xfId="43" applyNumberFormat="1" applyFont="1" applyFill="1" applyBorder="1" applyAlignment="1">
      <alignment horizontal="right" vertical="center" wrapText="1"/>
    </xf>
    <xf numFmtId="0" fontId="12" fillId="0" borderId="0" xfId="43" applyFont="1" applyFill="1" applyAlignment="1"/>
    <xf numFmtId="0" fontId="3" fillId="0" borderId="0" xfId="43" applyFont="1" applyFill="1" applyAlignment="1">
      <alignment horizontal="centerContinuous"/>
    </xf>
    <xf numFmtId="0" fontId="15" fillId="0" borderId="0" xfId="43" applyFont="1" applyAlignment="1">
      <alignment horizontal="centerContinuous"/>
    </xf>
    <xf numFmtId="0" fontId="6" fillId="0" borderId="0" xfId="43" applyFont="1" applyFill="1" applyAlignment="1">
      <alignment horizontal="centerContinuous"/>
    </xf>
    <xf numFmtId="0" fontId="6" fillId="0" borderId="0" xfId="43" applyFont="1" applyAlignment="1">
      <alignment horizontal="centerContinuous"/>
    </xf>
    <xf numFmtId="0" fontId="6" fillId="0" borderId="0" xfId="43" applyFont="1" applyAlignment="1">
      <alignment horizontal="right"/>
    </xf>
    <xf numFmtId="49" fontId="5" fillId="0" borderId="16" xfId="43" applyNumberFormat="1" applyFont="1" applyFill="1" applyBorder="1" applyAlignment="1" applyProtection="1">
      <alignment horizontal="left" vertical="center"/>
    </xf>
    <xf numFmtId="179" fontId="5" fillId="0" borderId="3" xfId="43" applyNumberFormat="1" applyFont="1" applyFill="1" applyBorder="1" applyAlignment="1" applyProtection="1">
      <alignment horizontal="left" vertical="center"/>
    </xf>
    <xf numFmtId="0" fontId="15" fillId="0" borderId="0" xfId="43" applyFont="1" applyFill="1" applyAlignment="1">
      <alignment horizontal="centerContinuous"/>
    </xf>
    <xf numFmtId="0" fontId="12" fillId="0" borderId="0" xfId="43" applyFont="1" applyAlignment="1"/>
    <xf numFmtId="0" fontId="6" fillId="0" borderId="4" xfId="43" applyNumberFormat="1" applyFont="1" applyFill="1" applyBorder="1" applyAlignment="1" applyProtection="1">
      <alignment horizontal="center" vertical="center"/>
    </xf>
    <xf numFmtId="0" fontId="6" fillId="0" borderId="6" xfId="43" applyNumberFormat="1" applyFont="1" applyFill="1" applyBorder="1" applyAlignment="1" applyProtection="1">
      <alignment horizontal="center" vertical="center"/>
    </xf>
    <xf numFmtId="4" fontId="7" fillId="0" borderId="1" xfId="43" applyNumberFormat="1" applyFont="1" applyFill="1" applyBorder="1" applyAlignment="1" applyProtection="1"/>
    <xf numFmtId="4" fontId="7" fillId="0" borderId="15" xfId="43" applyNumberFormat="1" applyFont="1" applyFill="1" applyBorder="1" applyAlignment="1" applyProtection="1"/>
    <xf numFmtId="4" fontId="7" fillId="0" borderId="15" xfId="43" applyNumberFormat="1" applyFont="1" applyFill="1" applyBorder="1" applyAlignment="1" applyProtection="1">
      <alignment horizontal="right" vertical="center" wrapText="1"/>
    </xf>
    <xf numFmtId="0" fontId="11" fillId="0" borderId="0" xfId="43" applyFont="1" applyAlignment="1">
      <alignment horizontal="center" vertical="center"/>
    </xf>
    <xf numFmtId="0" fontId="6" fillId="0" borderId="7" xfId="43" applyNumberFormat="1" applyFont="1" applyFill="1" applyBorder="1" applyAlignment="1" applyProtection="1">
      <alignment horizontal="center" vertical="center"/>
    </xf>
    <xf numFmtId="0" fontId="6" fillId="0" borderId="17" xfId="43" applyNumberFormat="1" applyFont="1" applyFill="1" applyBorder="1" applyAlignment="1" applyProtection="1">
      <alignment horizontal="center" vertical="center" wrapText="1"/>
    </xf>
    <xf numFmtId="4" fontId="7" fillId="0" borderId="8" xfId="43" applyNumberFormat="1" applyFont="1" applyFill="1" applyBorder="1" applyAlignment="1" applyProtection="1">
      <alignment horizontal="right" vertical="center" wrapText="1"/>
    </xf>
    <xf numFmtId="4" fontId="7" fillId="0" borderId="14" xfId="43" applyNumberFormat="1" applyFont="1" applyFill="1" applyBorder="1" applyAlignment="1" applyProtection="1">
      <alignment horizontal="right" vertical="center" wrapText="1"/>
    </xf>
    <xf numFmtId="0" fontId="11" fillId="0" borderId="0" xfId="43" applyFont="1" applyAlignment="1">
      <alignment horizontal="right" vertical="center"/>
    </xf>
    <xf numFmtId="49" fontId="17" fillId="0" borderId="0" xfId="43" applyNumberFormat="1" applyFont="1" applyFill="1" applyAlignment="1" applyProtection="1">
      <alignment horizontal="centerContinuous"/>
    </xf>
    <xf numFmtId="0" fontId="15" fillId="0" borderId="0" xfId="43" applyNumberFormat="1" applyFont="1" applyFill="1" applyAlignment="1" applyProtection="1">
      <alignment horizontal="centerContinuous"/>
    </xf>
    <xf numFmtId="0" fontId="5" fillId="0" borderId="0" xfId="43" applyFont="1" applyAlignment="1">
      <alignment horizontal="right" vertical="center"/>
    </xf>
    <xf numFmtId="49" fontId="5" fillId="0" borderId="1" xfId="43" applyNumberFormat="1" applyFont="1" applyFill="1" applyBorder="1" applyAlignment="1" applyProtection="1"/>
    <xf numFmtId="179" fontId="5" fillId="0" borderId="1" xfId="43" applyNumberFormat="1" applyFont="1" applyFill="1" applyBorder="1" applyAlignment="1" applyProtection="1">
      <alignment horizontal="center" vertical="center"/>
    </xf>
    <xf numFmtId="49" fontId="5" fillId="0" borderId="1" xfId="43" applyNumberFormat="1" applyFont="1" applyFill="1" applyBorder="1" applyAlignment="1" applyProtection="1">
      <alignment vertical="center"/>
    </xf>
    <xf numFmtId="179" fontId="5" fillId="0" borderId="1" xfId="43" applyNumberFormat="1" applyFont="1" applyFill="1" applyBorder="1" applyAlignment="1" applyProtection="1">
      <alignment vertical="center"/>
    </xf>
    <xf numFmtId="0" fontId="5" fillId="0" borderId="1" xfId="43" applyFont="1" applyBorder="1" applyAlignment="1">
      <alignment vertical="center"/>
    </xf>
    <xf numFmtId="0" fontId="5" fillId="0" borderId="1" xfId="43" applyFont="1" applyFill="1" applyBorder="1" applyAlignment="1">
      <alignment vertical="center"/>
    </xf>
    <xf numFmtId="49" fontId="5" fillId="0" borderId="2" xfId="43" applyNumberFormat="1" applyFont="1" applyFill="1" applyBorder="1" applyAlignment="1" applyProtection="1">
      <alignment vertical="center"/>
    </xf>
    <xf numFmtId="0" fontId="5" fillId="0" borderId="2" xfId="43" applyFont="1" applyBorder="1" applyAlignment="1">
      <alignment vertical="center"/>
    </xf>
    <xf numFmtId="49" fontId="5" fillId="0" borderId="13" xfId="43" applyNumberFormat="1" applyFont="1" applyFill="1" applyBorder="1" applyAlignment="1" applyProtection="1">
      <alignment vertical="center"/>
    </xf>
    <xf numFmtId="0" fontId="1" fillId="0" borderId="1" xfId="43" applyBorder="1" applyAlignment="1"/>
    <xf numFmtId="0" fontId="5" fillId="0" borderId="0" xfId="43" applyNumberFormat="1" applyFont="1" applyFill="1" applyAlignment="1" applyProtection="1">
      <alignment horizontal="right"/>
    </xf>
    <xf numFmtId="0" fontId="6" fillId="0" borderId="3" xfId="43" applyNumberFormat="1" applyFont="1" applyFill="1" applyBorder="1" applyAlignment="1" applyProtection="1">
      <alignment horizontal="left" vertical="center"/>
    </xf>
    <xf numFmtId="176" fontId="18" fillId="0" borderId="16" xfId="43" applyNumberFormat="1" applyFont="1" applyFill="1" applyBorder="1" applyAlignment="1" applyProtection="1">
      <alignment horizontal="center" vertical="center"/>
    </xf>
    <xf numFmtId="176" fontId="18" fillId="0" borderId="2" xfId="43" applyNumberFormat="1" applyFont="1" applyFill="1" applyBorder="1" applyAlignment="1" applyProtection="1">
      <alignment horizontal="center" vertical="center"/>
    </xf>
    <xf numFmtId="176" fontId="18" fillId="0" borderId="1" xfId="43" applyNumberFormat="1" applyFont="1" applyFill="1" applyBorder="1" applyAlignment="1" applyProtection="1">
      <alignment horizontal="center" vertical="center"/>
    </xf>
    <xf numFmtId="176" fontId="18" fillId="0" borderId="3" xfId="43" applyNumberFormat="1" applyFont="1" applyFill="1" applyBorder="1" applyAlignment="1" applyProtection="1">
      <alignment horizontal="center" vertical="center"/>
    </xf>
    <xf numFmtId="176" fontId="18" fillId="0" borderId="0" xfId="43" applyNumberFormat="1" applyFont="1" applyFill="1" applyBorder="1" applyAlignment="1" applyProtection="1">
      <alignment horizontal="center" vertical="center"/>
    </xf>
    <xf numFmtId="176" fontId="18" fillId="0" borderId="6" xfId="43" applyNumberFormat="1" applyFont="1" applyFill="1" applyBorder="1" applyAlignment="1" applyProtection="1">
      <alignment horizontal="center" vertical="center"/>
    </xf>
    <xf numFmtId="176" fontId="18" fillId="0" borderId="7" xfId="43" applyNumberFormat="1" applyFont="1" applyFill="1" applyBorder="1" applyAlignment="1" applyProtection="1">
      <alignment horizontal="center" vertical="center"/>
    </xf>
    <xf numFmtId="176" fontId="18" fillId="0" borderId="4" xfId="43" applyNumberFormat="1" applyFont="1" applyFill="1" applyBorder="1" applyAlignment="1" applyProtection="1">
      <alignment horizontal="center" vertical="center"/>
    </xf>
    <xf numFmtId="176" fontId="18" fillId="0" borderId="5" xfId="43" applyNumberFormat="1" applyFont="1" applyFill="1" applyBorder="1" applyAlignment="1" applyProtection="1">
      <alignment horizontal="center" vertical="center"/>
    </xf>
    <xf numFmtId="0" fontId="12" fillId="0" borderId="0" xfId="42" applyFont="1" applyAlignment="1"/>
    <xf numFmtId="0" fontId="1" fillId="0" borderId="0" xfId="42" applyAlignment="1">
      <alignment wrapText="1"/>
    </xf>
    <xf numFmtId="0" fontId="1" fillId="0" borderId="0" xfId="42" applyAlignment="1"/>
    <xf numFmtId="0" fontId="2" fillId="0" borderId="0" xfId="42" applyNumberFormat="1" applyFont="1" applyFill="1" applyAlignment="1" applyProtection="1">
      <alignment wrapText="1"/>
    </xf>
    <xf numFmtId="0" fontId="12" fillId="0" borderId="0" xfId="42" applyFont="1" applyAlignment="1">
      <alignment wrapText="1"/>
    </xf>
    <xf numFmtId="0" fontId="3" fillId="0" borderId="0" xfId="42" applyNumberFormat="1" applyFont="1" applyFill="1" applyAlignment="1" applyProtection="1">
      <alignment horizontal="centerContinuous"/>
    </xf>
    <xf numFmtId="0" fontId="12" fillId="0" borderId="0" xfId="42" applyFont="1" applyAlignment="1">
      <alignment horizontal="centerContinuous"/>
    </xf>
    <xf numFmtId="0" fontId="12" fillId="0" borderId="0" xfId="42" applyFont="1" applyFill="1" applyAlignment="1">
      <alignment wrapText="1"/>
    </xf>
    <xf numFmtId="0" fontId="5" fillId="0" borderId="0" xfId="42" applyFont="1" applyFill="1" applyAlignment="1">
      <alignment wrapText="1"/>
    </xf>
    <xf numFmtId="0" fontId="5" fillId="0" borderId="0" xfId="42" applyFont="1" applyAlignment="1">
      <alignment wrapText="1"/>
    </xf>
    <xf numFmtId="0" fontId="5" fillId="0" borderId="0" xfId="42" applyNumberFormat="1" applyFont="1" applyFill="1" applyAlignment="1" applyProtection="1">
      <alignment horizontal="right"/>
    </xf>
    <xf numFmtId="0" fontId="6" fillId="0" borderId="3" xfId="42" applyNumberFormat="1" applyFont="1" applyFill="1" applyBorder="1" applyAlignment="1" applyProtection="1">
      <alignment horizontal="center" vertical="center" wrapText="1"/>
    </xf>
    <xf numFmtId="0" fontId="5" fillId="0" borderId="3" xfId="42" applyFont="1" applyBorder="1" applyAlignment="1">
      <alignment horizontal="center" vertical="center"/>
    </xf>
    <xf numFmtId="4" fontId="7" fillId="0" borderId="6" xfId="42" applyNumberFormat="1" applyFont="1" applyFill="1" applyBorder="1" applyAlignment="1">
      <alignment horizontal="right" vertical="center" wrapText="1"/>
    </xf>
    <xf numFmtId="4" fontId="5" fillId="0" borderId="3" xfId="42" applyNumberFormat="1" applyFont="1" applyBorder="1" applyAlignment="1">
      <alignment horizontal="left" vertical="center"/>
    </xf>
    <xf numFmtId="4" fontId="7" fillId="0" borderId="3" xfId="42" applyNumberFormat="1" applyFont="1" applyBorder="1" applyAlignment="1">
      <alignment horizontal="right" vertical="center"/>
    </xf>
    <xf numFmtId="0" fontId="5" fillId="0" borderId="15" xfId="42" applyFont="1" applyFill="1" applyBorder="1" applyAlignment="1">
      <alignment horizontal="left" vertical="center"/>
    </xf>
    <xf numFmtId="4" fontId="7" fillId="0" borderId="2" xfId="42" applyNumberFormat="1" applyFont="1" applyFill="1" applyBorder="1" applyAlignment="1" applyProtection="1">
      <alignment horizontal="right" vertical="center" wrapText="1"/>
    </xf>
    <xf numFmtId="4" fontId="5" fillId="0" borderId="8" xfId="42" applyNumberFormat="1" applyFont="1" applyBorder="1" applyAlignment="1">
      <alignment horizontal="left" vertical="center" wrapText="1"/>
    </xf>
    <xf numFmtId="4" fontId="7" fillId="0" borderId="1" xfId="42" applyNumberFormat="1" applyFont="1" applyBorder="1" applyAlignment="1">
      <alignment horizontal="right" vertical="center" wrapText="1"/>
    </xf>
    <xf numFmtId="4" fontId="7" fillId="0" borderId="1" xfId="42" applyNumberFormat="1" applyFont="1" applyFill="1" applyBorder="1" applyAlignment="1" applyProtection="1">
      <alignment horizontal="right" vertical="center" wrapText="1"/>
    </xf>
    <xf numFmtId="0" fontId="5" fillId="0" borderId="15" xfId="42" applyFont="1" applyBorder="1" applyAlignment="1">
      <alignment horizontal="left" vertical="center"/>
    </xf>
    <xf numFmtId="4" fontId="7" fillId="0" borderId="3" xfId="42" applyNumberFormat="1" applyFont="1" applyFill="1" applyBorder="1" applyAlignment="1" applyProtection="1">
      <alignment horizontal="right" vertical="center" wrapText="1"/>
    </xf>
    <xf numFmtId="4" fontId="5" fillId="0" borderId="8" xfId="42" applyNumberFormat="1" applyFont="1" applyFill="1" applyBorder="1" applyAlignment="1">
      <alignment horizontal="left" vertical="center" wrapText="1"/>
    </xf>
    <xf numFmtId="0" fontId="5" fillId="0" borderId="1" xfId="42" applyFont="1" applyBorder="1" applyAlignment="1">
      <alignment horizontal="center" vertical="center"/>
    </xf>
    <xf numFmtId="4" fontId="5" fillId="0" borderId="1" xfId="42" applyNumberFormat="1" applyFont="1" applyFill="1" applyBorder="1" applyAlignment="1">
      <alignment horizontal="left" vertical="center" wrapText="1"/>
    </xf>
    <xf numFmtId="4" fontId="7" fillId="0" borderId="8" xfId="42" applyNumberFormat="1" applyFont="1" applyFill="1" applyBorder="1" applyAlignment="1">
      <alignment horizontal="left" vertical="center" wrapText="1"/>
    </xf>
    <xf numFmtId="4" fontId="7" fillId="0" borderId="1" xfId="42" applyNumberFormat="1" applyFont="1" applyBorder="1" applyAlignment="1">
      <alignment horizontal="center" vertical="center"/>
    </xf>
    <xf numFmtId="4" fontId="7" fillId="0" borderId="1" xfId="42" applyNumberFormat="1" applyFont="1" applyFill="1" applyBorder="1" applyAlignment="1">
      <alignment horizontal="left" vertical="center" wrapText="1"/>
    </xf>
    <xf numFmtId="4" fontId="7" fillId="0" borderId="1" xfId="42" applyNumberFormat="1" applyFont="1" applyFill="1" applyBorder="1" applyAlignment="1">
      <alignment horizontal="right" vertical="center" wrapText="1"/>
    </xf>
    <xf numFmtId="4" fontId="5" fillId="0" borderId="1" xfId="42" applyNumberFormat="1" applyFont="1" applyBorder="1" applyAlignment="1">
      <alignment horizontal="center" vertical="center"/>
    </xf>
    <xf numFmtId="4" fontId="7" fillId="0" borderId="1" xfId="42" applyNumberFormat="1" applyFont="1" applyFill="1" applyBorder="1" applyAlignment="1" applyProtection="1">
      <alignment horizontal="right" vertical="center"/>
    </xf>
    <xf numFmtId="4" fontId="7" fillId="0" borderId="1" xfId="42" applyNumberFormat="1" applyFont="1" applyBorder="1" applyAlignment="1">
      <alignment horizontal="right" vertical="center"/>
    </xf>
    <xf numFmtId="4" fontId="7" fillId="0" borderId="1" xfId="42" applyNumberFormat="1" applyFont="1" applyFill="1" applyBorder="1" applyAlignment="1">
      <alignment horizontal="right" vertical="center"/>
    </xf>
    <xf numFmtId="4" fontId="7" fillId="0" borderId="1" xfId="42" applyNumberFormat="1" applyFont="1" applyFill="1" applyBorder="1" applyAlignment="1">
      <alignment horizontal="center" vertical="center"/>
    </xf>
    <xf numFmtId="4" fontId="5" fillId="0" borderId="1" xfId="42" applyNumberFormat="1" applyFont="1" applyFill="1" applyBorder="1" applyAlignment="1">
      <alignment horizontal="center" vertical="center"/>
    </xf>
    <xf numFmtId="0" fontId="1" fillId="0" borderId="12" xfId="42" applyBorder="1" applyAlignment="1">
      <alignment wrapText="1"/>
    </xf>
    <xf numFmtId="0" fontId="12" fillId="0" borderId="0" xfId="42" applyFont="1" applyFill="1" applyAlignment="1"/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/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/>
    <xf numFmtId="0" fontId="19" fillId="0" borderId="0" xfId="0" applyFont="1" applyAlignment="1">
      <alignment horizontal="center"/>
    </xf>
    <xf numFmtId="0" fontId="6" fillId="0" borderId="1" xfId="42" applyNumberFormat="1" applyFont="1" applyFill="1" applyBorder="1" applyAlignment="1" applyProtection="1">
      <alignment horizontal="center" vertical="center" wrapText="1"/>
    </xf>
    <xf numFmtId="0" fontId="6" fillId="0" borderId="1" xfId="43" applyNumberFormat="1" applyFont="1" applyFill="1" applyBorder="1" applyAlignment="1" applyProtection="1">
      <alignment horizontal="center" vertical="center"/>
    </xf>
    <xf numFmtId="0" fontId="16" fillId="0" borderId="12" xfId="43" applyFont="1" applyFill="1" applyBorder="1" applyAlignment="1">
      <alignment horizontal="left" vertical="center" wrapText="1"/>
    </xf>
    <xf numFmtId="0" fontId="16" fillId="0" borderId="0" xfId="43" applyFont="1" applyFill="1" applyBorder="1" applyAlignment="1">
      <alignment horizontal="left" vertical="center" wrapText="1"/>
    </xf>
    <xf numFmtId="0" fontId="6" fillId="0" borderId="14" xfId="43" applyNumberFormat="1" applyFont="1" applyFill="1" applyBorder="1" applyAlignment="1" applyProtection="1">
      <alignment horizontal="center" vertical="center" wrapText="1"/>
    </xf>
    <xf numFmtId="0" fontId="6" fillId="0" borderId="1" xfId="43" applyNumberFormat="1" applyFont="1" applyFill="1" applyBorder="1" applyAlignment="1" applyProtection="1">
      <alignment horizontal="center" vertical="center" wrapText="1"/>
    </xf>
    <xf numFmtId="0" fontId="6" fillId="0" borderId="15" xfId="43" applyNumberFormat="1" applyFont="1" applyFill="1" applyBorder="1" applyAlignment="1" applyProtection="1">
      <alignment horizontal="center" vertical="center"/>
    </xf>
    <xf numFmtId="0" fontId="6" fillId="0" borderId="3" xfId="43" applyNumberFormat="1" applyFont="1" applyFill="1" applyBorder="1" applyAlignment="1" applyProtection="1">
      <alignment horizontal="center" vertical="center"/>
    </xf>
    <xf numFmtId="0" fontId="6" fillId="0" borderId="16" xfId="43" applyNumberFormat="1" applyFont="1" applyFill="1" applyBorder="1" applyAlignment="1" applyProtection="1">
      <alignment horizontal="center" vertical="center"/>
    </xf>
    <xf numFmtId="0" fontId="6" fillId="0" borderId="2" xfId="43" applyNumberFormat="1" applyFont="1" applyFill="1" applyBorder="1" applyAlignment="1" applyProtection="1">
      <alignment horizontal="center" vertical="center"/>
    </xf>
    <xf numFmtId="0" fontId="6" fillId="0" borderId="16" xfId="43" applyNumberFormat="1" applyFont="1" applyFill="1" applyBorder="1" applyAlignment="1" applyProtection="1">
      <alignment horizontal="center" vertical="center" wrapText="1"/>
    </xf>
    <xf numFmtId="0" fontId="6" fillId="0" borderId="2" xfId="43" applyNumberFormat="1" applyFont="1" applyFill="1" applyBorder="1" applyAlignment="1" applyProtection="1">
      <alignment horizontal="center" vertical="center" wrapText="1"/>
    </xf>
    <xf numFmtId="0" fontId="6" fillId="0" borderId="5" xfId="43" applyNumberFormat="1" applyFont="1" applyFill="1" applyBorder="1" applyAlignment="1" applyProtection="1">
      <alignment horizontal="center" vertical="center"/>
    </xf>
    <xf numFmtId="0" fontId="6" fillId="0" borderId="4" xfId="43" applyNumberFormat="1" applyFont="1" applyFill="1" applyBorder="1" applyAlignment="1" applyProtection="1">
      <alignment horizontal="center" vertical="center"/>
    </xf>
    <xf numFmtId="0" fontId="6" fillId="0" borderId="12" xfId="43" applyNumberFormat="1" applyFont="1" applyFill="1" applyBorder="1" applyAlignment="1" applyProtection="1">
      <alignment horizontal="center" vertical="center"/>
    </xf>
    <xf numFmtId="0" fontId="6" fillId="0" borderId="3" xfId="43" applyNumberFormat="1" applyFont="1" applyFill="1" applyBorder="1" applyAlignment="1" applyProtection="1">
      <alignment horizontal="center" vertical="center" wrapText="1"/>
    </xf>
    <xf numFmtId="0" fontId="16" fillId="0" borderId="0" xfId="43" applyFont="1" applyFill="1" applyAlignment="1">
      <alignment horizontal="left" vertical="center" wrapText="1"/>
    </xf>
    <xf numFmtId="0" fontId="6" fillId="0" borderId="8" xfId="43" applyNumberFormat="1" applyFont="1" applyFill="1" applyBorder="1" applyAlignment="1" applyProtection="1">
      <alignment horizontal="center" vertical="center" wrapText="1"/>
    </xf>
    <xf numFmtId="0" fontId="6" fillId="0" borderId="9" xfId="43" applyNumberFormat="1" applyFont="1" applyFill="1" applyBorder="1" applyAlignment="1" applyProtection="1">
      <alignment horizontal="center" vertical="center" wrapText="1"/>
    </xf>
  </cellXfs>
  <cellStyles count="44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3" xfId="42"/>
    <cellStyle name="常规 4" xfId="43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9" hidden="1" customWidth="1"/>
    <col min="2" max="2" width="15.375" style="169" customWidth="1"/>
    <col min="3" max="3" width="59.75" customWidth="1"/>
    <col min="4" max="4" width="13" style="169" customWidth="1"/>
    <col min="5" max="5" width="101.5" customWidth="1"/>
    <col min="6" max="6" width="29.25" customWidth="1"/>
    <col min="7" max="7" width="30.75" style="169" customWidth="1"/>
    <col min="8" max="8" width="28.5" style="169" customWidth="1"/>
    <col min="9" max="9" width="72.875" customWidth="1"/>
  </cols>
  <sheetData>
    <row r="2" spans="1:9" ht="24.7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spans="1:9" ht="22.5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spans="1:9" ht="22.5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spans="1:9" ht="22.5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spans="1:9" ht="22.5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spans="1:9" ht="22.5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spans="1:9" ht="22.5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spans="1:9" ht="22.5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spans="1:9" ht="22.5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spans="1:9" ht="22.5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spans="1:9" ht="22.5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spans="1:9" ht="22.5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spans="1:9" ht="22.5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spans="1:9" ht="22.5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spans="1:9" ht="22.5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spans="1:9" ht="22.5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spans="1:9" ht="22.5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spans="1:9" ht="22.5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spans="1:9" ht="22.5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spans="1:9" ht="22.5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spans="1:9" ht="22.5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spans="1:9" ht="22.5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spans="1:9" ht="22.5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spans="1:9" ht="22.5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spans="1:9" ht="22.5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spans="1:9" ht="22.5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spans="1:9" ht="22.5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spans="1:9" ht="22.5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spans="1:9" ht="22.5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spans="1:9" ht="22.5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spans="1:9" ht="22.5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spans="1:9" ht="22.5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spans="1:9" ht="22.5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spans="1:9" ht="22.5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spans="1:9" ht="22.5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spans="1:9" ht="22.5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spans="1:9" ht="22.5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spans="1:9" ht="22.5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spans="1:9" ht="22.5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spans="1:9" ht="22.5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spans="1:9" ht="22.5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spans="1:9" ht="22.5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spans="1:9" ht="22.5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spans="1:9" ht="22.5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spans="1:9" ht="22.5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spans="1:9" ht="22.5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spans="1:9" ht="22.5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spans="1:9" ht="22.5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spans="1:9" ht="22.5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spans="1:9" ht="22.5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spans="1:9" ht="22.5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spans="1:9" ht="22.5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spans="1:9" ht="22.5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spans="1:9" ht="22.5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spans="1:9" ht="22.5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spans="1:9" ht="22.5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spans="1:9" ht="22.5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spans="1:9" ht="22.5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spans="1:9" ht="22.5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spans="1:9" ht="22.5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spans="1:9" ht="22.5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spans="1:9" ht="22.5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spans="1:9" ht="22.5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spans="1:9" ht="22.5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spans="1:9" ht="22.5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spans="1:9" ht="22.5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spans="1:9" ht="22.5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spans="1:9" ht="22.5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spans="1:9" ht="22.5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spans="1:9" ht="22.5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spans="1:9" ht="22.5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spans="1:9" ht="22.5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spans="1:9" ht="22.5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spans="1:9" ht="22.5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spans="1:9" ht="22.5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spans="1:9" ht="22.5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spans="1:9" ht="22.5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spans="1:9" ht="22.5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spans="1:9" ht="22.5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spans="1:9" ht="22.5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spans="1:9" ht="22.5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spans="1:9" ht="22.5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spans="1:9" ht="22.5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spans="1:9" ht="22.5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spans="1:9" ht="22.5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spans="1:9" ht="22.5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spans="1:9" ht="22.5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spans="1:9" ht="22.5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spans="1:9" ht="22.5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spans="1:9" ht="22.5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spans="1:9" ht="22.5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spans="1:9" ht="22.5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spans="1:9" ht="22.5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spans="1:9" ht="22.5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spans="1:9" ht="22.5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spans="1:9" ht="22.5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spans="1:9" ht="22.5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spans="1:9" ht="22.5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spans="1:9" ht="22.5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spans="1:9" ht="22.5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spans="1:9" ht="22.5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spans="1:9" ht="22.5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spans="1:9" ht="22.5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spans="1:9" ht="22.5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spans="1:9" ht="22.5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spans="1:9" ht="22.5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spans="1:9" ht="22.5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spans="1:9" ht="22.5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spans="1:9" ht="22.5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spans="1:9" ht="22.5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spans="1:9" ht="22.5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spans="1:9" ht="22.5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spans="1:9" ht="22.5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spans="1:9" ht="22.5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spans="1:9" ht="22.5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spans="1:9" ht="22.5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spans="1:9" ht="22.5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spans="1:9" ht="22.5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spans="1:9" ht="22.5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spans="1:9" ht="22.5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spans="1:9" ht="22.5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spans="1:9" ht="22.5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spans="1:9" ht="22.5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spans="1:9" ht="22.5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spans="1:9" ht="22.5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spans="1:9" ht="22.5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spans="1:9" ht="22.5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spans="1:9" ht="22.5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spans="1:9" ht="22.5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spans="1:9" ht="22.5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spans="1:9" ht="22.5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spans="1:9" ht="22.5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spans="1:9" ht="22.5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spans="1:9" ht="22.5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spans="1:9" ht="22.5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spans="1:9" ht="22.5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spans="1:9" ht="22.5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spans="1:9" ht="22.5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spans="1:9" ht="22.5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spans="1:9" ht="22.5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spans="1:9" ht="22.5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spans="1:9" ht="22.5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spans="1:9" ht="22.5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spans="1:9" ht="22.5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spans="1:9" ht="22.5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spans="1:9" ht="22.5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spans="1:9" ht="22.5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spans="1:9" ht="22.5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spans="1:9" ht="22.5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spans="1:9" ht="22.5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spans="1:9" ht="22.5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spans="1:9" ht="22.5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spans="1:9" ht="22.5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spans="1:9" ht="22.5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spans="1:9" ht="22.5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spans="1:9" ht="22.5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spans="1:9" ht="22.5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spans="1:9" ht="22.5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spans="1:9" ht="22.5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spans="1:9" ht="22.5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spans="1:9" ht="22.5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spans="1:9" ht="22.5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spans="1:9" ht="22.5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spans="1:9" ht="22.5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spans="1:9" ht="22.5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spans="1:9" ht="22.5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spans="1:9" ht="22.5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spans="1:9" ht="22.5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spans="1:9" ht="22.5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spans="1:9" ht="22.5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spans="1:9" ht="22.5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spans="1:9" ht="22.5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spans="1:9" ht="22.5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spans="1:9" ht="22.5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spans="1:9" ht="22.5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spans="1:9" ht="22.5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spans="1:9" ht="22.5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spans="1:9" ht="22.5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spans="1:9" ht="22.5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spans="1:9" ht="22.5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spans="1:9" ht="22.5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spans="1:9" ht="22.5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spans="1:9" ht="22.5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spans="1:9" ht="22.5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spans="1:9" ht="22.5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spans="1:9" ht="22.5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spans="1:9" ht="22.5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spans="1:9" ht="22.5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spans="1:9" ht="22.5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spans="1:9" ht="22.5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spans="1:9" ht="22.5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spans="1:9" ht="22.5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spans="1:9" ht="22.5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spans="1:9" ht="22.5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spans="1:9" ht="22.5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spans="1:9" ht="22.5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spans="1:9" ht="22.5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spans="1:9" ht="22.5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spans="1:9" ht="22.5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spans="1:9" ht="22.5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spans="1:9" ht="22.5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spans="1:9" ht="22.5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spans="1:9" ht="22.5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spans="1:9" ht="22.5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spans="1:9" ht="22.5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spans="1:9" ht="22.5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spans="1:9" ht="22.5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spans="1:9" ht="22.5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spans="1:9" ht="22.5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spans="1:9" ht="22.5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spans="1:9" ht="22.5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spans="1:9" ht="22.5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spans="1:9" ht="22.5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spans="1:9" ht="22.5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spans="1:9" ht="22.5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spans="1:9" ht="22.5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spans="1:9" ht="22.5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spans="1:9" ht="22.5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spans="1:9" ht="22.5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spans="1:9" ht="22.5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spans="1:9" ht="22.5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spans="1:9" ht="22.5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spans="1:9" ht="22.5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spans="1:9" ht="22.5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spans="1:9" ht="22.5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spans="1:9" ht="22.5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spans="1:9" ht="22.5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spans="1:9" ht="22.5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spans="1:9" ht="22.5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spans="1:9" ht="22.5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spans="1:9" ht="22.5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spans="1:9" ht="22.5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spans="1:9" ht="22.5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spans="1:9" ht="22.5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spans="1:9" ht="22.5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spans="1:9" ht="22.5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spans="1:9" ht="22.5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spans="1:9" ht="22.5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spans="1:9" ht="22.5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spans="1:9" ht="22.5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spans="1:9" ht="22.5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spans="1:9" ht="22.5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spans="1:9" ht="22.5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spans="1:9" ht="22.5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spans="1:9" ht="22.5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spans="1:9" ht="22.5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spans="1:9" ht="22.5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spans="1:9" ht="22.5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spans="1:9" ht="22.5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spans="1:9" ht="22.5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spans="1:9" ht="22.5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spans="1:9" ht="22.5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spans="1:9" ht="22.5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spans="1:9" ht="22.5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spans="1:9" ht="22.5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spans="1:9" ht="22.5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honeticPr fontId="42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tabSelected="1" workbookViewId="0">
      <selection activeCell="B13" sqref="B13"/>
    </sheetView>
  </sheetViews>
  <sheetFormatPr defaultColWidth="6.875" defaultRowHeight="20.100000000000001" customHeight="1"/>
  <cols>
    <col min="1" max="1" width="22.875" style="132" customWidth="1"/>
    <col min="2" max="2" width="19" style="132" customWidth="1"/>
    <col min="3" max="3" width="20.5" style="132" customWidth="1"/>
    <col min="4" max="7" width="19" style="132" customWidth="1"/>
    <col min="8" max="256" width="6.875" style="133"/>
    <col min="257" max="257" width="22.875" style="133" customWidth="1"/>
    <col min="258" max="258" width="19" style="133" customWidth="1"/>
    <col min="259" max="259" width="20.5" style="133" customWidth="1"/>
    <col min="260" max="263" width="19" style="133" customWidth="1"/>
    <col min="264" max="512" width="6.875" style="133"/>
    <col min="513" max="513" width="22.875" style="133" customWidth="1"/>
    <col min="514" max="514" width="19" style="133" customWidth="1"/>
    <col min="515" max="515" width="20.5" style="133" customWidth="1"/>
    <col min="516" max="519" width="19" style="133" customWidth="1"/>
    <col min="520" max="768" width="6.875" style="133"/>
    <col min="769" max="769" width="22.875" style="133" customWidth="1"/>
    <col min="770" max="770" width="19" style="133" customWidth="1"/>
    <col min="771" max="771" width="20.5" style="133" customWidth="1"/>
    <col min="772" max="775" width="19" style="133" customWidth="1"/>
    <col min="776" max="1024" width="6.875" style="133"/>
    <col min="1025" max="1025" width="22.875" style="133" customWidth="1"/>
    <col min="1026" max="1026" width="19" style="133" customWidth="1"/>
    <col min="1027" max="1027" width="20.5" style="133" customWidth="1"/>
    <col min="1028" max="1031" width="19" style="133" customWidth="1"/>
    <col min="1032" max="1280" width="6.875" style="133"/>
    <col min="1281" max="1281" width="22.875" style="133" customWidth="1"/>
    <col min="1282" max="1282" width="19" style="133" customWidth="1"/>
    <col min="1283" max="1283" width="20.5" style="133" customWidth="1"/>
    <col min="1284" max="1287" width="19" style="133" customWidth="1"/>
    <col min="1288" max="1536" width="6.875" style="133"/>
    <col min="1537" max="1537" width="22.875" style="133" customWidth="1"/>
    <col min="1538" max="1538" width="19" style="133" customWidth="1"/>
    <col min="1539" max="1539" width="20.5" style="133" customWidth="1"/>
    <col min="1540" max="1543" width="19" style="133" customWidth="1"/>
    <col min="1544" max="1792" width="6.875" style="133"/>
    <col min="1793" max="1793" width="22.875" style="133" customWidth="1"/>
    <col min="1794" max="1794" width="19" style="133" customWidth="1"/>
    <col min="1795" max="1795" width="20.5" style="133" customWidth="1"/>
    <col min="1796" max="1799" width="19" style="133" customWidth="1"/>
    <col min="1800" max="2048" width="6.875" style="133"/>
    <col min="2049" max="2049" width="22.875" style="133" customWidth="1"/>
    <col min="2050" max="2050" width="19" style="133" customWidth="1"/>
    <col min="2051" max="2051" width="20.5" style="133" customWidth="1"/>
    <col min="2052" max="2055" width="19" style="133" customWidth="1"/>
    <col min="2056" max="2304" width="6.875" style="133"/>
    <col min="2305" max="2305" width="22.875" style="133" customWidth="1"/>
    <col min="2306" max="2306" width="19" style="133" customWidth="1"/>
    <col min="2307" max="2307" width="20.5" style="133" customWidth="1"/>
    <col min="2308" max="2311" width="19" style="133" customWidth="1"/>
    <col min="2312" max="2560" width="6.875" style="133"/>
    <col min="2561" max="2561" width="22.875" style="133" customWidth="1"/>
    <col min="2562" max="2562" width="19" style="133" customWidth="1"/>
    <col min="2563" max="2563" width="20.5" style="133" customWidth="1"/>
    <col min="2564" max="2567" width="19" style="133" customWidth="1"/>
    <col min="2568" max="2816" width="6.875" style="133"/>
    <col min="2817" max="2817" width="22.875" style="133" customWidth="1"/>
    <col min="2818" max="2818" width="19" style="133" customWidth="1"/>
    <col min="2819" max="2819" width="20.5" style="133" customWidth="1"/>
    <col min="2820" max="2823" width="19" style="133" customWidth="1"/>
    <col min="2824" max="3072" width="6.875" style="133"/>
    <col min="3073" max="3073" width="22.875" style="133" customWidth="1"/>
    <col min="3074" max="3074" width="19" style="133" customWidth="1"/>
    <col min="3075" max="3075" width="20.5" style="133" customWidth="1"/>
    <col min="3076" max="3079" width="19" style="133" customWidth="1"/>
    <col min="3080" max="3328" width="6.875" style="133"/>
    <col min="3329" max="3329" width="22.875" style="133" customWidth="1"/>
    <col min="3330" max="3330" width="19" style="133" customWidth="1"/>
    <col min="3331" max="3331" width="20.5" style="133" customWidth="1"/>
    <col min="3332" max="3335" width="19" style="133" customWidth="1"/>
    <col min="3336" max="3584" width="6.875" style="133"/>
    <col min="3585" max="3585" width="22.875" style="133" customWidth="1"/>
    <col min="3586" max="3586" width="19" style="133" customWidth="1"/>
    <col min="3587" max="3587" width="20.5" style="133" customWidth="1"/>
    <col min="3588" max="3591" width="19" style="133" customWidth="1"/>
    <col min="3592" max="3840" width="6.875" style="133"/>
    <col min="3841" max="3841" width="22.875" style="133" customWidth="1"/>
    <col min="3842" max="3842" width="19" style="133" customWidth="1"/>
    <col min="3843" max="3843" width="20.5" style="133" customWidth="1"/>
    <col min="3844" max="3847" width="19" style="133" customWidth="1"/>
    <col min="3848" max="4096" width="6.875" style="133"/>
    <col min="4097" max="4097" width="22.875" style="133" customWidth="1"/>
    <col min="4098" max="4098" width="19" style="133" customWidth="1"/>
    <col min="4099" max="4099" width="20.5" style="133" customWidth="1"/>
    <col min="4100" max="4103" width="19" style="133" customWidth="1"/>
    <col min="4104" max="4352" width="6.875" style="133"/>
    <col min="4353" max="4353" width="22.875" style="133" customWidth="1"/>
    <col min="4354" max="4354" width="19" style="133" customWidth="1"/>
    <col min="4355" max="4355" width="20.5" style="133" customWidth="1"/>
    <col min="4356" max="4359" width="19" style="133" customWidth="1"/>
    <col min="4360" max="4608" width="6.875" style="133"/>
    <col min="4609" max="4609" width="22.875" style="133" customWidth="1"/>
    <col min="4610" max="4610" width="19" style="133" customWidth="1"/>
    <col min="4611" max="4611" width="20.5" style="133" customWidth="1"/>
    <col min="4612" max="4615" width="19" style="133" customWidth="1"/>
    <col min="4616" max="4864" width="6.875" style="133"/>
    <col min="4865" max="4865" width="22.875" style="133" customWidth="1"/>
    <col min="4866" max="4866" width="19" style="133" customWidth="1"/>
    <col min="4867" max="4867" width="20.5" style="133" customWidth="1"/>
    <col min="4868" max="4871" width="19" style="133" customWidth="1"/>
    <col min="4872" max="5120" width="6.875" style="133"/>
    <col min="5121" max="5121" width="22.875" style="133" customWidth="1"/>
    <col min="5122" max="5122" width="19" style="133" customWidth="1"/>
    <col min="5123" max="5123" width="20.5" style="133" customWidth="1"/>
    <col min="5124" max="5127" width="19" style="133" customWidth="1"/>
    <col min="5128" max="5376" width="6.875" style="133"/>
    <col min="5377" max="5377" width="22.875" style="133" customWidth="1"/>
    <col min="5378" max="5378" width="19" style="133" customWidth="1"/>
    <col min="5379" max="5379" width="20.5" style="133" customWidth="1"/>
    <col min="5380" max="5383" width="19" style="133" customWidth="1"/>
    <col min="5384" max="5632" width="6.875" style="133"/>
    <col min="5633" max="5633" width="22.875" style="133" customWidth="1"/>
    <col min="5634" max="5634" width="19" style="133" customWidth="1"/>
    <col min="5635" max="5635" width="20.5" style="133" customWidth="1"/>
    <col min="5636" max="5639" width="19" style="133" customWidth="1"/>
    <col min="5640" max="5888" width="6.875" style="133"/>
    <col min="5889" max="5889" width="22.875" style="133" customWidth="1"/>
    <col min="5890" max="5890" width="19" style="133" customWidth="1"/>
    <col min="5891" max="5891" width="20.5" style="133" customWidth="1"/>
    <col min="5892" max="5895" width="19" style="133" customWidth="1"/>
    <col min="5896" max="6144" width="6.875" style="133"/>
    <col min="6145" max="6145" width="22.875" style="133" customWidth="1"/>
    <col min="6146" max="6146" width="19" style="133" customWidth="1"/>
    <col min="6147" max="6147" width="20.5" style="133" customWidth="1"/>
    <col min="6148" max="6151" width="19" style="133" customWidth="1"/>
    <col min="6152" max="6400" width="6.875" style="133"/>
    <col min="6401" max="6401" width="22.875" style="133" customWidth="1"/>
    <col min="6402" max="6402" width="19" style="133" customWidth="1"/>
    <col min="6403" max="6403" width="20.5" style="133" customWidth="1"/>
    <col min="6404" max="6407" width="19" style="133" customWidth="1"/>
    <col min="6408" max="6656" width="6.875" style="133"/>
    <col min="6657" max="6657" width="22.875" style="133" customWidth="1"/>
    <col min="6658" max="6658" width="19" style="133" customWidth="1"/>
    <col min="6659" max="6659" width="20.5" style="133" customWidth="1"/>
    <col min="6660" max="6663" width="19" style="133" customWidth="1"/>
    <col min="6664" max="6912" width="6.875" style="133"/>
    <col min="6913" max="6913" width="22.875" style="133" customWidth="1"/>
    <col min="6914" max="6914" width="19" style="133" customWidth="1"/>
    <col min="6915" max="6915" width="20.5" style="133" customWidth="1"/>
    <col min="6916" max="6919" width="19" style="133" customWidth="1"/>
    <col min="6920" max="7168" width="6.875" style="133"/>
    <col min="7169" max="7169" width="22.875" style="133" customWidth="1"/>
    <col min="7170" max="7170" width="19" style="133" customWidth="1"/>
    <col min="7171" max="7171" width="20.5" style="133" customWidth="1"/>
    <col min="7172" max="7175" width="19" style="133" customWidth="1"/>
    <col min="7176" max="7424" width="6.875" style="133"/>
    <col min="7425" max="7425" width="22.875" style="133" customWidth="1"/>
    <col min="7426" max="7426" width="19" style="133" customWidth="1"/>
    <col min="7427" max="7427" width="20.5" style="133" customWidth="1"/>
    <col min="7428" max="7431" width="19" style="133" customWidth="1"/>
    <col min="7432" max="7680" width="6.875" style="133"/>
    <col min="7681" max="7681" width="22.875" style="133" customWidth="1"/>
    <col min="7682" max="7682" width="19" style="133" customWidth="1"/>
    <col min="7683" max="7683" width="20.5" style="133" customWidth="1"/>
    <col min="7684" max="7687" width="19" style="133" customWidth="1"/>
    <col min="7688" max="7936" width="6.875" style="133"/>
    <col min="7937" max="7937" width="22.875" style="133" customWidth="1"/>
    <col min="7938" max="7938" width="19" style="133" customWidth="1"/>
    <col min="7939" max="7939" width="20.5" style="133" customWidth="1"/>
    <col min="7940" max="7943" width="19" style="133" customWidth="1"/>
    <col min="7944" max="8192" width="6.875" style="133"/>
    <col min="8193" max="8193" width="22.875" style="133" customWidth="1"/>
    <col min="8194" max="8194" width="19" style="133" customWidth="1"/>
    <col min="8195" max="8195" width="20.5" style="133" customWidth="1"/>
    <col min="8196" max="8199" width="19" style="133" customWidth="1"/>
    <col min="8200" max="8448" width="6.875" style="133"/>
    <col min="8449" max="8449" width="22.875" style="133" customWidth="1"/>
    <col min="8450" max="8450" width="19" style="133" customWidth="1"/>
    <col min="8451" max="8451" width="20.5" style="133" customWidth="1"/>
    <col min="8452" max="8455" width="19" style="133" customWidth="1"/>
    <col min="8456" max="8704" width="6.875" style="133"/>
    <col min="8705" max="8705" width="22.875" style="133" customWidth="1"/>
    <col min="8706" max="8706" width="19" style="133" customWidth="1"/>
    <col min="8707" max="8707" width="20.5" style="133" customWidth="1"/>
    <col min="8708" max="8711" width="19" style="133" customWidth="1"/>
    <col min="8712" max="8960" width="6.875" style="133"/>
    <col min="8961" max="8961" width="22.875" style="133" customWidth="1"/>
    <col min="8962" max="8962" width="19" style="133" customWidth="1"/>
    <col min="8963" max="8963" width="20.5" style="133" customWidth="1"/>
    <col min="8964" max="8967" width="19" style="133" customWidth="1"/>
    <col min="8968" max="9216" width="6.875" style="133"/>
    <col min="9217" max="9217" width="22.875" style="133" customWidth="1"/>
    <col min="9218" max="9218" width="19" style="133" customWidth="1"/>
    <col min="9219" max="9219" width="20.5" style="133" customWidth="1"/>
    <col min="9220" max="9223" width="19" style="133" customWidth="1"/>
    <col min="9224" max="9472" width="6.875" style="133"/>
    <col min="9473" max="9473" width="22.875" style="133" customWidth="1"/>
    <col min="9474" max="9474" width="19" style="133" customWidth="1"/>
    <col min="9475" max="9475" width="20.5" style="133" customWidth="1"/>
    <col min="9476" max="9479" width="19" style="133" customWidth="1"/>
    <col min="9480" max="9728" width="6.875" style="133"/>
    <col min="9729" max="9729" width="22.875" style="133" customWidth="1"/>
    <col min="9730" max="9730" width="19" style="133" customWidth="1"/>
    <col min="9731" max="9731" width="20.5" style="133" customWidth="1"/>
    <col min="9732" max="9735" width="19" style="133" customWidth="1"/>
    <col min="9736" max="9984" width="6.875" style="133"/>
    <col min="9985" max="9985" width="22.875" style="133" customWidth="1"/>
    <col min="9986" max="9986" width="19" style="133" customWidth="1"/>
    <col min="9987" max="9987" width="20.5" style="133" customWidth="1"/>
    <col min="9988" max="9991" width="19" style="133" customWidth="1"/>
    <col min="9992" max="10240" width="6.875" style="133"/>
    <col min="10241" max="10241" width="22.875" style="133" customWidth="1"/>
    <col min="10242" max="10242" width="19" style="133" customWidth="1"/>
    <col min="10243" max="10243" width="20.5" style="133" customWidth="1"/>
    <col min="10244" max="10247" width="19" style="133" customWidth="1"/>
    <col min="10248" max="10496" width="6.875" style="133"/>
    <col min="10497" max="10497" width="22.875" style="133" customWidth="1"/>
    <col min="10498" max="10498" width="19" style="133" customWidth="1"/>
    <col min="10499" max="10499" width="20.5" style="133" customWidth="1"/>
    <col min="10500" max="10503" width="19" style="133" customWidth="1"/>
    <col min="10504" max="10752" width="6.875" style="133"/>
    <col min="10753" max="10753" width="22.875" style="133" customWidth="1"/>
    <col min="10754" max="10754" width="19" style="133" customWidth="1"/>
    <col min="10755" max="10755" width="20.5" style="133" customWidth="1"/>
    <col min="10756" max="10759" width="19" style="133" customWidth="1"/>
    <col min="10760" max="11008" width="6.875" style="133"/>
    <col min="11009" max="11009" width="22.875" style="133" customWidth="1"/>
    <col min="11010" max="11010" width="19" style="133" customWidth="1"/>
    <col min="11011" max="11011" width="20.5" style="133" customWidth="1"/>
    <col min="11012" max="11015" width="19" style="133" customWidth="1"/>
    <col min="11016" max="11264" width="6.875" style="133"/>
    <col min="11265" max="11265" width="22.875" style="133" customWidth="1"/>
    <col min="11266" max="11266" width="19" style="133" customWidth="1"/>
    <col min="11267" max="11267" width="20.5" style="133" customWidth="1"/>
    <col min="11268" max="11271" width="19" style="133" customWidth="1"/>
    <col min="11272" max="11520" width="6.875" style="133"/>
    <col min="11521" max="11521" width="22.875" style="133" customWidth="1"/>
    <col min="11522" max="11522" width="19" style="133" customWidth="1"/>
    <col min="11523" max="11523" width="20.5" style="133" customWidth="1"/>
    <col min="11524" max="11527" width="19" style="133" customWidth="1"/>
    <col min="11528" max="11776" width="6.875" style="133"/>
    <col min="11777" max="11777" width="22.875" style="133" customWidth="1"/>
    <col min="11778" max="11778" width="19" style="133" customWidth="1"/>
    <col min="11779" max="11779" width="20.5" style="133" customWidth="1"/>
    <col min="11780" max="11783" width="19" style="133" customWidth="1"/>
    <col min="11784" max="12032" width="6.875" style="133"/>
    <col min="12033" max="12033" width="22.875" style="133" customWidth="1"/>
    <col min="12034" max="12034" width="19" style="133" customWidth="1"/>
    <col min="12035" max="12035" width="20.5" style="133" customWidth="1"/>
    <col min="12036" max="12039" width="19" style="133" customWidth="1"/>
    <col min="12040" max="12288" width="6.875" style="133"/>
    <col min="12289" max="12289" width="22.875" style="133" customWidth="1"/>
    <col min="12290" max="12290" width="19" style="133" customWidth="1"/>
    <col min="12291" max="12291" width="20.5" style="133" customWidth="1"/>
    <col min="12292" max="12295" width="19" style="133" customWidth="1"/>
    <col min="12296" max="12544" width="6.875" style="133"/>
    <col min="12545" max="12545" width="22.875" style="133" customWidth="1"/>
    <col min="12546" max="12546" width="19" style="133" customWidth="1"/>
    <col min="12547" max="12547" width="20.5" style="133" customWidth="1"/>
    <col min="12548" max="12551" width="19" style="133" customWidth="1"/>
    <col min="12552" max="12800" width="6.875" style="133"/>
    <col min="12801" max="12801" width="22.875" style="133" customWidth="1"/>
    <col min="12802" max="12802" width="19" style="133" customWidth="1"/>
    <col min="12803" max="12803" width="20.5" style="133" customWidth="1"/>
    <col min="12804" max="12807" width="19" style="133" customWidth="1"/>
    <col min="12808" max="13056" width="6.875" style="133"/>
    <col min="13057" max="13057" width="22.875" style="133" customWidth="1"/>
    <col min="13058" max="13058" width="19" style="133" customWidth="1"/>
    <col min="13059" max="13059" width="20.5" style="133" customWidth="1"/>
    <col min="13060" max="13063" width="19" style="133" customWidth="1"/>
    <col min="13064" max="13312" width="6.875" style="133"/>
    <col min="13313" max="13313" width="22.875" style="133" customWidth="1"/>
    <col min="13314" max="13314" width="19" style="133" customWidth="1"/>
    <col min="13315" max="13315" width="20.5" style="133" customWidth="1"/>
    <col min="13316" max="13319" width="19" style="133" customWidth="1"/>
    <col min="13320" max="13568" width="6.875" style="133"/>
    <col min="13569" max="13569" width="22.875" style="133" customWidth="1"/>
    <col min="13570" max="13570" width="19" style="133" customWidth="1"/>
    <col min="13571" max="13571" width="20.5" style="133" customWidth="1"/>
    <col min="13572" max="13575" width="19" style="133" customWidth="1"/>
    <col min="13576" max="13824" width="6.875" style="133"/>
    <col min="13825" max="13825" width="22.875" style="133" customWidth="1"/>
    <col min="13826" max="13826" width="19" style="133" customWidth="1"/>
    <col min="13827" max="13827" width="20.5" style="133" customWidth="1"/>
    <col min="13828" max="13831" width="19" style="133" customWidth="1"/>
    <col min="13832" max="14080" width="6.875" style="133"/>
    <col min="14081" max="14081" width="22.875" style="133" customWidth="1"/>
    <col min="14082" max="14082" width="19" style="133" customWidth="1"/>
    <col min="14083" max="14083" width="20.5" style="133" customWidth="1"/>
    <col min="14084" max="14087" width="19" style="133" customWidth="1"/>
    <col min="14088" max="14336" width="6.875" style="133"/>
    <col min="14337" max="14337" width="22.875" style="133" customWidth="1"/>
    <col min="14338" max="14338" width="19" style="133" customWidth="1"/>
    <col min="14339" max="14339" width="20.5" style="133" customWidth="1"/>
    <col min="14340" max="14343" width="19" style="133" customWidth="1"/>
    <col min="14344" max="14592" width="6.875" style="133"/>
    <col min="14593" max="14593" width="22.875" style="133" customWidth="1"/>
    <col min="14594" max="14594" width="19" style="133" customWidth="1"/>
    <col min="14595" max="14595" width="20.5" style="133" customWidth="1"/>
    <col min="14596" max="14599" width="19" style="133" customWidth="1"/>
    <col min="14600" max="14848" width="6.875" style="133"/>
    <col min="14849" max="14849" width="22.875" style="133" customWidth="1"/>
    <col min="14850" max="14850" width="19" style="133" customWidth="1"/>
    <col min="14851" max="14851" width="20.5" style="133" customWidth="1"/>
    <col min="14852" max="14855" width="19" style="133" customWidth="1"/>
    <col min="14856" max="15104" width="6.875" style="133"/>
    <col min="15105" max="15105" width="22.875" style="133" customWidth="1"/>
    <col min="15106" max="15106" width="19" style="133" customWidth="1"/>
    <col min="15107" max="15107" width="20.5" style="133" customWidth="1"/>
    <col min="15108" max="15111" width="19" style="133" customWidth="1"/>
    <col min="15112" max="15360" width="6.875" style="133"/>
    <col min="15361" max="15361" width="22.875" style="133" customWidth="1"/>
    <col min="15362" max="15362" width="19" style="133" customWidth="1"/>
    <col min="15363" max="15363" width="20.5" style="133" customWidth="1"/>
    <col min="15364" max="15367" width="19" style="133" customWidth="1"/>
    <col min="15368" max="15616" width="6.875" style="133"/>
    <col min="15617" max="15617" width="22.875" style="133" customWidth="1"/>
    <col min="15618" max="15618" width="19" style="133" customWidth="1"/>
    <col min="15619" max="15619" width="20.5" style="133" customWidth="1"/>
    <col min="15620" max="15623" width="19" style="133" customWidth="1"/>
    <col min="15624" max="15872" width="6.875" style="133"/>
    <col min="15873" max="15873" width="22.875" style="133" customWidth="1"/>
    <col min="15874" max="15874" width="19" style="133" customWidth="1"/>
    <col min="15875" max="15875" width="20.5" style="133" customWidth="1"/>
    <col min="15876" max="15879" width="19" style="133" customWidth="1"/>
    <col min="15880" max="16128" width="6.875" style="133"/>
    <col min="16129" max="16129" width="22.875" style="133" customWidth="1"/>
    <col min="16130" max="16130" width="19" style="133" customWidth="1"/>
    <col min="16131" max="16131" width="20.5" style="133" customWidth="1"/>
    <col min="16132" max="16135" width="19" style="133" customWidth="1"/>
    <col min="16136" max="16384" width="6.875" style="133"/>
  </cols>
  <sheetData>
    <row r="1" spans="1:13" s="131" customFormat="1" ht="20.100000000000001" customHeight="1">
      <c r="A1" s="134" t="s">
        <v>311</v>
      </c>
      <c r="B1" s="135"/>
      <c r="C1" s="135"/>
      <c r="D1" s="135"/>
      <c r="E1" s="135"/>
      <c r="F1" s="135"/>
      <c r="G1" s="135"/>
    </row>
    <row r="2" spans="1:13" s="131" customFormat="1" ht="39" customHeight="1">
      <c r="A2" s="136" t="s">
        <v>312</v>
      </c>
      <c r="B2" s="137"/>
      <c r="C2" s="137"/>
      <c r="D2" s="137"/>
      <c r="E2" s="137"/>
      <c r="F2" s="137"/>
      <c r="G2" s="137"/>
    </row>
    <row r="3" spans="1:13" s="131" customFormat="1" ht="20.100000000000001" customHeight="1">
      <c r="A3" s="138"/>
      <c r="B3" s="135"/>
      <c r="C3" s="135"/>
      <c r="D3" s="135"/>
      <c r="E3" s="135"/>
      <c r="F3" s="135"/>
      <c r="G3" s="135"/>
    </row>
    <row r="4" spans="1:13" s="131" customFormat="1" ht="30.75" customHeight="1">
      <c r="A4" s="139"/>
      <c r="B4" s="140"/>
      <c r="C4" s="140"/>
      <c r="D4" s="140"/>
      <c r="E4" s="140"/>
      <c r="F4" s="140"/>
      <c r="G4" s="141" t="s">
        <v>313</v>
      </c>
    </row>
    <row r="5" spans="1:13" s="131" customFormat="1" ht="20.100000000000001" customHeight="1">
      <c r="A5" s="176" t="s">
        <v>314</v>
      </c>
      <c r="B5" s="176"/>
      <c r="C5" s="176" t="s">
        <v>315</v>
      </c>
      <c r="D5" s="176"/>
      <c r="E5" s="176"/>
      <c r="F5" s="176"/>
      <c r="G5" s="176"/>
    </row>
    <row r="6" spans="1:13" s="131" customFormat="1" ht="45" customHeight="1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pans="1:13" s="131" customFormat="1" ht="20.100000000000001" customHeight="1">
      <c r="A7" s="143" t="s">
        <v>322</v>
      </c>
      <c r="B7" s="144">
        <f>B8+B9+B10</f>
        <v>807.94</v>
      </c>
      <c r="C7" s="145" t="s">
        <v>323</v>
      </c>
      <c r="D7" s="146">
        <v>844.82</v>
      </c>
      <c r="E7" s="146">
        <v>844.82</v>
      </c>
      <c r="F7" s="146"/>
      <c r="G7" s="146"/>
    </row>
    <row r="8" spans="1:13" s="131" customFormat="1" ht="20.100000000000001" customHeight="1">
      <c r="A8" s="147" t="s">
        <v>324</v>
      </c>
      <c r="B8" s="148">
        <v>807.94</v>
      </c>
      <c r="C8" s="149" t="s">
        <v>325</v>
      </c>
      <c r="D8" s="146">
        <v>732.88</v>
      </c>
      <c r="E8" s="146">
        <v>732.88</v>
      </c>
      <c r="F8" s="150"/>
      <c r="G8" s="150"/>
    </row>
    <row r="9" spans="1:13" s="131" customFormat="1" ht="20.100000000000001" customHeight="1">
      <c r="A9" s="147" t="s">
        <v>326</v>
      </c>
      <c r="B9" s="151"/>
      <c r="C9" s="149" t="s">
        <v>327</v>
      </c>
      <c r="D9" s="146">
        <v>65.290000000000006</v>
      </c>
      <c r="E9" s="146">
        <v>65.290000000000006</v>
      </c>
      <c r="F9" s="150"/>
      <c r="G9" s="150"/>
    </row>
    <row r="10" spans="1:13" s="131" customFormat="1" ht="27.95" customHeight="1">
      <c r="A10" s="152" t="s">
        <v>328</v>
      </c>
      <c r="B10" s="153"/>
      <c r="C10" s="154" t="s">
        <v>329</v>
      </c>
      <c r="D10" s="146">
        <v>23.5</v>
      </c>
      <c r="E10" s="146">
        <v>23.5</v>
      </c>
      <c r="F10" s="150"/>
      <c r="G10" s="150"/>
    </row>
    <row r="11" spans="1:13" s="131" customFormat="1" ht="20.100000000000001" customHeight="1">
      <c r="A11" s="155" t="s">
        <v>330</v>
      </c>
      <c r="B11" s="144">
        <v>36.880000000000003</v>
      </c>
      <c r="C11" s="156" t="s">
        <v>331</v>
      </c>
      <c r="D11" s="146">
        <v>23.15</v>
      </c>
      <c r="E11" s="146">
        <v>23.15</v>
      </c>
      <c r="F11" s="150"/>
      <c r="G11" s="150"/>
    </row>
    <row r="12" spans="1:13" s="131" customFormat="1" ht="20.100000000000001" customHeight="1">
      <c r="A12" s="152" t="s">
        <v>324</v>
      </c>
      <c r="B12" s="148"/>
      <c r="C12" s="157"/>
      <c r="D12" s="146">
        <f t="shared" ref="D12" si="0">E12+F12+G12</f>
        <v>0</v>
      </c>
      <c r="E12" s="150"/>
      <c r="F12" s="150"/>
      <c r="G12" s="150"/>
    </row>
    <row r="13" spans="1:13" s="131" customFormat="1" ht="20.100000000000001" customHeight="1">
      <c r="A13" s="152" t="s">
        <v>326</v>
      </c>
      <c r="B13" s="151"/>
      <c r="C13" s="157"/>
      <c r="D13" s="146">
        <f>E13+F13+G13</f>
        <v>0</v>
      </c>
      <c r="E13" s="150"/>
      <c r="F13" s="150"/>
      <c r="G13" s="150"/>
    </row>
    <row r="14" spans="1:13" s="131" customFormat="1" ht="20.100000000000001" customHeight="1">
      <c r="A14" s="147" t="s">
        <v>328</v>
      </c>
      <c r="B14" s="153"/>
      <c r="C14" s="157"/>
      <c r="D14" s="146">
        <f>E14+F14+G14</f>
        <v>0</v>
      </c>
      <c r="E14" s="150"/>
      <c r="F14" s="150"/>
      <c r="G14" s="150"/>
      <c r="M14" s="168"/>
    </row>
    <row r="15" spans="1:13" s="131" customFormat="1" ht="20.100000000000001" customHeight="1">
      <c r="A15" s="155"/>
      <c r="B15" s="158"/>
      <c r="C15" s="159"/>
      <c r="D15" s="160"/>
      <c r="E15" s="160"/>
      <c r="F15" s="160"/>
      <c r="G15" s="160"/>
    </row>
    <row r="16" spans="1:13" s="131" customFormat="1" ht="20.100000000000001" customHeight="1">
      <c r="A16" s="155"/>
      <c r="B16" s="158"/>
      <c r="C16" s="161" t="s">
        <v>332</v>
      </c>
      <c r="D16" s="162">
        <v>0</v>
      </c>
      <c r="E16" s="163">
        <v>0</v>
      </c>
      <c r="F16" s="163">
        <f>B9+B13-F7</f>
        <v>0</v>
      </c>
      <c r="G16" s="163">
        <f>B10+B14-G7</f>
        <v>0</v>
      </c>
    </row>
    <row r="17" spans="1:7" s="131" customFormat="1" ht="20.100000000000001" customHeight="1">
      <c r="A17" s="155"/>
      <c r="B17" s="158"/>
      <c r="C17" s="158"/>
      <c r="D17" s="163"/>
      <c r="E17" s="163"/>
      <c r="F17" s="163"/>
      <c r="G17" s="164"/>
    </row>
    <row r="18" spans="1:7" s="131" customFormat="1" ht="20.100000000000001" customHeight="1">
      <c r="A18" s="155" t="s">
        <v>333</v>
      </c>
      <c r="B18" s="165">
        <f>B7+B11</f>
        <v>844.82</v>
      </c>
      <c r="C18" s="166" t="s">
        <v>334</v>
      </c>
      <c r="D18" s="163">
        <f t="shared" ref="D18" si="1">SUM(D7+D16)</f>
        <v>844.82</v>
      </c>
      <c r="E18" s="163">
        <f>SUM(E7+E16)</f>
        <v>844.82</v>
      </c>
      <c r="F18" s="163">
        <f>SUM(F7+F16)</f>
        <v>0</v>
      </c>
      <c r="G18" s="163">
        <f>SUM(G7+G16)</f>
        <v>0</v>
      </c>
    </row>
    <row r="19" spans="1:7" ht="20.100000000000001" customHeight="1">
      <c r="A19" s="167"/>
      <c r="B19" s="167"/>
      <c r="C19" s="167"/>
      <c r="D19" s="167"/>
      <c r="E19" s="167"/>
      <c r="F19" s="167"/>
    </row>
  </sheetData>
  <mergeCells count="2">
    <mergeCell ref="A5:B5"/>
    <mergeCell ref="C5:G5"/>
  </mergeCells>
  <phoneticPr fontId="42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showGridLines="0" topLeftCell="A9" workbookViewId="0">
      <selection activeCell="A28" sqref="A28:F28"/>
    </sheetView>
  </sheetViews>
  <sheetFormatPr defaultColWidth="6.875" defaultRowHeight="12.75" customHeight="1"/>
  <cols>
    <col min="1" max="1" width="13.25" style="1" customWidth="1"/>
    <col min="2" max="2" width="31.875" style="1" customWidth="1"/>
    <col min="3" max="3" width="9.875" style="1" customWidth="1"/>
    <col min="4" max="6" width="13.625" style="1" customWidth="1"/>
    <col min="7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spans="1:6" ht="20.100000000000001" customHeight="1">
      <c r="A1" s="2" t="s">
        <v>335</v>
      </c>
    </row>
    <row r="2" spans="1:6" ht="30" customHeight="1">
      <c r="A2" s="107" t="s">
        <v>336</v>
      </c>
      <c r="B2" s="88"/>
      <c r="C2" s="88"/>
      <c r="D2" s="88"/>
      <c r="E2" s="88"/>
      <c r="F2" s="88"/>
    </row>
    <row r="3" spans="1:6" ht="9" customHeight="1">
      <c r="A3" s="94"/>
      <c r="B3" s="88"/>
      <c r="C3" s="88"/>
      <c r="D3" s="88"/>
      <c r="E3" s="88"/>
      <c r="F3" s="88"/>
    </row>
    <row r="4" spans="1:6" ht="17.100000000000001" customHeight="1">
      <c r="A4" s="10"/>
      <c r="B4" s="9"/>
      <c r="C4" s="9"/>
      <c r="D4" s="9"/>
      <c r="E4" s="9"/>
      <c r="F4" s="120" t="s">
        <v>313</v>
      </c>
    </row>
    <row r="5" spans="1:6" ht="20.100000000000001" customHeight="1">
      <c r="A5" s="177" t="s">
        <v>337</v>
      </c>
      <c r="B5" s="177"/>
      <c r="C5" s="180" t="s">
        <v>338</v>
      </c>
      <c r="D5" s="177" t="s">
        <v>339</v>
      </c>
      <c r="E5" s="177"/>
      <c r="F5" s="177"/>
    </row>
    <row r="6" spans="1:6" ht="20.100000000000001" customHeight="1">
      <c r="A6" s="62" t="s">
        <v>340</v>
      </c>
      <c r="B6" s="62" t="s">
        <v>341</v>
      </c>
      <c r="C6" s="181"/>
      <c r="D6" s="97" t="s">
        <v>342</v>
      </c>
      <c r="E6" s="97" t="s">
        <v>343</v>
      </c>
      <c r="F6" s="97" t="s">
        <v>344</v>
      </c>
    </row>
    <row r="7" spans="1:6" ht="20.100000000000001" customHeight="1">
      <c r="A7" s="121"/>
      <c r="B7" s="96" t="s">
        <v>318</v>
      </c>
      <c r="C7" s="122">
        <f t="shared" ref="C7" si="0">C8+C13+C19+C25</f>
        <v>870.47</v>
      </c>
      <c r="D7" s="123">
        <f>D8+D13+D19+D25</f>
        <v>807.94</v>
      </c>
      <c r="E7" s="123">
        <f>E8+E13+E19+E25</f>
        <v>447.44</v>
      </c>
      <c r="F7" s="123">
        <f>F8+F13+F19+F25</f>
        <v>360.5</v>
      </c>
    </row>
    <row r="8" spans="1:6" ht="20.100000000000001" customHeight="1">
      <c r="A8" s="37">
        <v>201</v>
      </c>
      <c r="B8" s="38" t="s">
        <v>325</v>
      </c>
      <c r="C8" s="122">
        <f t="shared" ref="C8" si="1">C9</f>
        <v>777.65</v>
      </c>
      <c r="D8" s="124">
        <f>D9</f>
        <v>708.41</v>
      </c>
      <c r="E8" s="124">
        <f>E9</f>
        <v>347.91</v>
      </c>
      <c r="F8" s="124">
        <f>F9</f>
        <v>360.5</v>
      </c>
    </row>
    <row r="9" spans="1:6" ht="20.100000000000001" customHeight="1">
      <c r="A9" s="40">
        <v>20103</v>
      </c>
      <c r="B9" s="42" t="s">
        <v>345</v>
      </c>
      <c r="C9" s="122">
        <f>SUM(C10:C12)</f>
        <v>777.65</v>
      </c>
      <c r="D9" s="124">
        <f t="shared" ref="D9" si="2">D10+D11+D12</f>
        <v>708.41</v>
      </c>
      <c r="E9" s="124">
        <f>E10+E11+E12</f>
        <v>347.91</v>
      </c>
      <c r="F9" s="124">
        <f>F10+F11+F12</f>
        <v>360.5</v>
      </c>
    </row>
    <row r="10" spans="1:6" ht="20.100000000000001" customHeight="1">
      <c r="A10" s="40">
        <v>2010301</v>
      </c>
      <c r="B10" s="42" t="s">
        <v>346</v>
      </c>
      <c r="C10" s="122">
        <v>139.88</v>
      </c>
      <c r="D10" s="124">
        <f t="shared" ref="D10" si="3">E10+F10</f>
        <v>167.09</v>
      </c>
      <c r="E10" s="124">
        <v>167.09</v>
      </c>
      <c r="F10" s="124"/>
    </row>
    <row r="11" spans="1:6" ht="20.100000000000001" customHeight="1">
      <c r="A11" s="40">
        <v>2010308</v>
      </c>
      <c r="B11" s="42" t="s">
        <v>347</v>
      </c>
      <c r="C11" s="125">
        <v>494.5</v>
      </c>
      <c r="D11" s="126">
        <f>E11+F11</f>
        <v>360.5</v>
      </c>
      <c r="E11" s="127"/>
      <c r="F11" s="128">
        <v>360.5</v>
      </c>
    </row>
    <row r="12" spans="1:6" ht="20.100000000000001" customHeight="1">
      <c r="A12" s="40">
        <v>2010350</v>
      </c>
      <c r="B12" s="42" t="s">
        <v>348</v>
      </c>
      <c r="C12" s="122">
        <v>143.27000000000001</v>
      </c>
      <c r="D12" s="124">
        <f t="shared" ref="D12" si="4">E12+F12</f>
        <v>180.82</v>
      </c>
      <c r="E12" s="124">
        <v>180.82</v>
      </c>
      <c r="F12" s="124"/>
    </row>
    <row r="13" spans="1:6" ht="20.100000000000001" customHeight="1">
      <c r="A13" s="37">
        <v>208</v>
      </c>
      <c r="B13" s="38" t="s">
        <v>327</v>
      </c>
      <c r="C13" s="122">
        <f>SUM(C15:C18)</f>
        <v>52.35</v>
      </c>
      <c r="D13" s="124">
        <f t="shared" ref="D13" si="5">D14</f>
        <v>57.6</v>
      </c>
      <c r="E13" s="124">
        <f>E14</f>
        <v>57.6</v>
      </c>
      <c r="F13" s="124">
        <f>F14</f>
        <v>0</v>
      </c>
    </row>
    <row r="14" spans="1:6" ht="20.100000000000001" customHeight="1">
      <c r="A14" s="37">
        <v>20805</v>
      </c>
      <c r="B14" s="38" t="s">
        <v>349</v>
      </c>
      <c r="C14" s="122">
        <f t="shared" ref="C14" si="6">C15+C16+C17+C18</f>
        <v>52.35</v>
      </c>
      <c r="D14" s="124">
        <f>D15+D16+D17+D18</f>
        <v>57.6</v>
      </c>
      <c r="E14" s="124">
        <f>E15+E16+E17+E18</f>
        <v>57.6</v>
      </c>
      <c r="F14" s="124">
        <f>F15+F16+F17+F18</f>
        <v>0</v>
      </c>
    </row>
    <row r="15" spans="1:6" ht="20.100000000000001" customHeight="1">
      <c r="A15" s="40">
        <v>2080501</v>
      </c>
      <c r="B15" s="38" t="s">
        <v>350</v>
      </c>
      <c r="C15" s="122">
        <v>4.41</v>
      </c>
      <c r="D15" s="124">
        <f t="shared" ref="D15" si="7">E15+F15</f>
        <v>0</v>
      </c>
      <c r="E15" s="124"/>
      <c r="F15" s="124"/>
    </row>
    <row r="16" spans="1:6" ht="20.100000000000001" customHeight="1">
      <c r="A16" s="40">
        <v>2080505</v>
      </c>
      <c r="B16" s="42" t="s">
        <v>351</v>
      </c>
      <c r="C16" s="125">
        <v>34.24</v>
      </c>
      <c r="D16" s="129">
        <f>E16+F16</f>
        <v>35.729999999999997</v>
      </c>
      <c r="E16" s="125">
        <v>35.729999999999997</v>
      </c>
      <c r="F16" s="130"/>
    </row>
    <row r="17" spans="1:6" ht="20.100000000000001" customHeight="1">
      <c r="A17" s="40">
        <v>2080506</v>
      </c>
      <c r="B17" s="42" t="s">
        <v>352</v>
      </c>
      <c r="C17" s="125">
        <v>13.7</v>
      </c>
      <c r="D17" s="126">
        <f>E17+F17</f>
        <v>14.29</v>
      </c>
      <c r="E17" s="127">
        <v>14.29</v>
      </c>
      <c r="F17" s="128"/>
    </row>
    <row r="18" spans="1:6" ht="20.100000000000001" customHeight="1">
      <c r="A18" s="40">
        <v>2080599</v>
      </c>
      <c r="B18" s="42" t="s">
        <v>353</v>
      </c>
      <c r="C18" s="122"/>
      <c r="D18" s="124">
        <f>E18+F18</f>
        <v>7.58</v>
      </c>
      <c r="E18" s="124">
        <v>7.58</v>
      </c>
      <c r="F18" s="124"/>
    </row>
    <row r="19" spans="1:6" ht="20.100000000000001" customHeight="1">
      <c r="A19" s="37">
        <v>210</v>
      </c>
      <c r="B19" s="38" t="s">
        <v>329</v>
      </c>
      <c r="C19" s="122">
        <f t="shared" ref="C19" si="8">C20</f>
        <v>20.57</v>
      </c>
      <c r="D19" s="124">
        <f>D20</f>
        <v>20.49</v>
      </c>
      <c r="E19" s="124">
        <f>E20</f>
        <v>20.49</v>
      </c>
      <c r="F19" s="124">
        <f>F20</f>
        <v>0</v>
      </c>
    </row>
    <row r="20" spans="1:6" ht="20.100000000000001" customHeight="1">
      <c r="A20" s="37">
        <v>21011</v>
      </c>
      <c r="B20" s="38" t="s">
        <v>354</v>
      </c>
      <c r="C20" s="122">
        <f>C21+C22+C23+C24</f>
        <v>20.57</v>
      </c>
      <c r="D20" s="124">
        <f t="shared" ref="D20" si="9">SUM(D21:D24)</f>
        <v>20.49</v>
      </c>
      <c r="E20" s="124">
        <f>SUM(E21:E24)</f>
        <v>20.49</v>
      </c>
      <c r="F20" s="124">
        <f>SUM(F21:F24)</f>
        <v>0</v>
      </c>
    </row>
    <row r="21" spans="1:6" ht="20.100000000000001" customHeight="1">
      <c r="A21" s="40">
        <v>2101101</v>
      </c>
      <c r="B21" s="42" t="s">
        <v>355</v>
      </c>
      <c r="C21" s="122">
        <v>7.72</v>
      </c>
      <c r="D21" s="124">
        <f t="shared" ref="D21" si="10">E21+F21</f>
        <v>8.5500000000000007</v>
      </c>
      <c r="E21" s="124">
        <v>8.5500000000000007</v>
      </c>
      <c r="F21" s="124"/>
    </row>
    <row r="22" spans="1:6" ht="20.100000000000001" customHeight="1">
      <c r="A22" s="40">
        <v>2101103</v>
      </c>
      <c r="B22" s="42" t="s">
        <v>356</v>
      </c>
      <c r="C22" s="122">
        <v>2.2400000000000002</v>
      </c>
      <c r="D22" s="124">
        <f>E22+F22</f>
        <v>1.44</v>
      </c>
      <c r="E22" s="124">
        <v>1.44</v>
      </c>
      <c r="F22" s="124"/>
    </row>
    <row r="23" spans="1:6" ht="20.100000000000001" customHeight="1">
      <c r="A23" s="40">
        <v>2101102</v>
      </c>
      <c r="B23" s="42" t="s">
        <v>357</v>
      </c>
      <c r="C23" s="122">
        <v>8.3699999999999992</v>
      </c>
      <c r="D23" s="124">
        <f>E23+F23</f>
        <v>8.42</v>
      </c>
      <c r="E23" s="124">
        <v>8.42</v>
      </c>
      <c r="F23" s="124"/>
    </row>
    <row r="24" spans="1:6" ht="20.100000000000001" customHeight="1">
      <c r="A24" s="40">
        <v>2101199</v>
      </c>
      <c r="B24" s="42" t="s">
        <v>358</v>
      </c>
      <c r="C24" s="122">
        <v>2.2400000000000002</v>
      </c>
      <c r="D24" s="124">
        <f>E24+F24</f>
        <v>2.08</v>
      </c>
      <c r="E24" s="124">
        <v>2.08</v>
      </c>
      <c r="F24" s="124"/>
    </row>
    <row r="25" spans="1:6" ht="20.100000000000001" customHeight="1">
      <c r="A25" s="37">
        <v>221</v>
      </c>
      <c r="B25" s="38" t="s">
        <v>331</v>
      </c>
      <c r="C25" s="122">
        <f t="shared" ref="C25" si="11">C26</f>
        <v>19.899999999999999</v>
      </c>
      <c r="D25" s="124">
        <f t="shared" ref="D25:F26" si="12">D26</f>
        <v>21.44</v>
      </c>
      <c r="E25" s="124">
        <f t="shared" si="12"/>
        <v>21.44</v>
      </c>
      <c r="F25" s="124">
        <f t="shared" si="12"/>
        <v>0</v>
      </c>
    </row>
    <row r="26" spans="1:6" ht="20.100000000000001" customHeight="1">
      <c r="A26" s="37">
        <v>22102</v>
      </c>
      <c r="B26" s="38" t="s">
        <v>359</v>
      </c>
      <c r="C26" s="122">
        <f t="shared" ref="C26" si="13">C27</f>
        <v>19.899999999999999</v>
      </c>
      <c r="D26" s="124">
        <f t="shared" si="12"/>
        <v>21.44</v>
      </c>
      <c r="E26" s="124">
        <f t="shared" si="12"/>
        <v>21.44</v>
      </c>
      <c r="F26" s="124">
        <f t="shared" si="12"/>
        <v>0</v>
      </c>
    </row>
    <row r="27" spans="1:6" ht="20.100000000000001" customHeight="1">
      <c r="A27" s="40">
        <v>2210201</v>
      </c>
      <c r="B27" s="42" t="s">
        <v>360</v>
      </c>
      <c r="C27" s="122">
        <v>19.899999999999999</v>
      </c>
      <c r="D27" s="124">
        <f>E27+F27</f>
        <v>21.44</v>
      </c>
      <c r="E27" s="124">
        <v>21.44</v>
      </c>
      <c r="F27" s="124"/>
    </row>
    <row r="28" spans="1:6" ht="51" customHeight="1">
      <c r="A28" s="178"/>
      <c r="B28" s="178"/>
      <c r="C28" s="178"/>
      <c r="D28" s="179"/>
      <c r="E28" s="179"/>
      <c r="F28" s="179"/>
    </row>
    <row r="29" spans="1:6" ht="12.75" customHeight="1">
      <c r="A29" s="3"/>
      <c r="B29" s="3"/>
      <c r="C29" s="3"/>
      <c r="D29" s="3"/>
      <c r="E29" s="3"/>
      <c r="F29" s="3"/>
    </row>
    <row r="30" spans="1:6" ht="12.75" customHeight="1">
      <c r="A30" s="3"/>
      <c r="B30" s="3"/>
      <c r="C30" s="3"/>
      <c r="D30" s="3"/>
      <c r="E30" s="3"/>
      <c r="F30" s="3"/>
    </row>
    <row r="31" spans="1:6" ht="12.75" customHeight="1">
      <c r="A31" s="3"/>
      <c r="B31" s="3"/>
      <c r="C31" s="3"/>
      <c r="D31" s="3"/>
      <c r="E31" s="3"/>
      <c r="F31" s="3"/>
    </row>
    <row r="32" spans="1:6" ht="12.75" customHeight="1">
      <c r="A32" s="3"/>
      <c r="B32" s="3"/>
      <c r="C32" s="3"/>
      <c r="E32" s="3"/>
      <c r="F32" s="3"/>
    </row>
    <row r="33" spans="1:6" ht="12.75" customHeight="1">
      <c r="A33" s="3"/>
      <c r="B33" s="3"/>
      <c r="C33" s="3"/>
      <c r="E33" s="3"/>
      <c r="F33" s="3"/>
    </row>
    <row r="34" spans="1:6" s="3" customFormat="1" ht="12.75" customHeight="1"/>
  </sheetData>
  <mergeCells count="4">
    <mergeCell ref="A5:B5"/>
    <mergeCell ref="D5:F5"/>
    <mergeCell ref="A28:F28"/>
    <mergeCell ref="C5:C6"/>
  </mergeCells>
  <phoneticPr fontId="42" type="noConversion"/>
  <printOptions horizontalCentered="1"/>
  <pageMargins left="0" right="0" top="0.66874999999999996" bottom="0.5902777777777780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showGridLines="0" topLeftCell="A25" workbookViewId="0">
      <selection sqref="A1:E45"/>
    </sheetView>
  </sheetViews>
  <sheetFormatPr defaultColWidth="6.875" defaultRowHeight="20.100000000000001" customHeight="1"/>
  <cols>
    <col min="1" max="1" width="14.5" style="1" customWidth="1"/>
    <col min="2" max="2" width="33.375" style="1" customWidth="1"/>
    <col min="3" max="3" width="14" style="1" customWidth="1"/>
    <col min="4" max="4" width="16.125" style="1" customWidth="1"/>
    <col min="5" max="5" width="17.1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spans="1:11" ht="20.100000000000001" customHeight="1">
      <c r="A1" s="2" t="s">
        <v>361</v>
      </c>
      <c r="E1" s="106"/>
    </row>
    <row r="2" spans="1:11" ht="34.5" customHeight="1">
      <c r="A2" s="107" t="s">
        <v>362</v>
      </c>
      <c r="B2" s="108"/>
      <c r="C2" s="108"/>
      <c r="D2" s="108"/>
      <c r="E2" s="108"/>
    </row>
    <row r="3" spans="1:11" ht="20.100000000000001" customHeight="1">
      <c r="A3" s="108"/>
      <c r="B3" s="108"/>
      <c r="C3" s="108"/>
      <c r="D3" s="108"/>
      <c r="E3" s="108"/>
    </row>
    <row r="4" spans="1:11" s="95" customFormat="1" ht="30.75" customHeight="1">
      <c r="A4" s="10"/>
      <c r="B4" s="9"/>
      <c r="C4" s="9"/>
      <c r="D4" s="9"/>
      <c r="E4" s="109" t="s">
        <v>313</v>
      </c>
    </row>
    <row r="5" spans="1:11" s="95" customFormat="1" ht="20.100000000000001" customHeight="1">
      <c r="A5" s="177" t="s">
        <v>363</v>
      </c>
      <c r="B5" s="177"/>
      <c r="C5" s="177" t="s">
        <v>364</v>
      </c>
      <c r="D5" s="177"/>
      <c r="E5" s="177"/>
    </row>
    <row r="6" spans="1:11" s="95" customFormat="1" ht="20.100000000000001" customHeight="1">
      <c r="A6" s="30" t="s">
        <v>340</v>
      </c>
      <c r="B6" s="30" t="s">
        <v>341</v>
      </c>
      <c r="C6" s="30" t="s">
        <v>318</v>
      </c>
      <c r="D6" s="30" t="s">
        <v>365</v>
      </c>
      <c r="E6" s="30" t="s">
        <v>366</v>
      </c>
    </row>
    <row r="7" spans="1:11" s="95" customFormat="1" ht="20.100000000000001" customHeight="1">
      <c r="A7" s="110" t="s">
        <v>367</v>
      </c>
      <c r="B7" s="111" t="s">
        <v>368</v>
      </c>
      <c r="C7" s="69">
        <f>C8+C20+C38+C43</f>
        <v>447.44</v>
      </c>
      <c r="D7" s="69">
        <f>D8+D20+D38+D43</f>
        <v>369.24</v>
      </c>
      <c r="E7" s="69">
        <f>E8+E20+E38+E43</f>
        <v>78.2</v>
      </c>
      <c r="J7" s="86"/>
    </row>
    <row r="8" spans="1:11" s="95" customFormat="1" ht="20.100000000000001" customHeight="1">
      <c r="A8" s="112" t="s">
        <v>369</v>
      </c>
      <c r="B8" s="113" t="s">
        <v>370</v>
      </c>
      <c r="C8" s="78">
        <f t="shared" ref="C8" si="0">D8+E8</f>
        <v>361.18</v>
      </c>
      <c r="D8" s="78">
        <f>SUM(D9:D19)</f>
        <v>361.18</v>
      </c>
      <c r="E8" s="78"/>
      <c r="G8" s="86"/>
    </row>
    <row r="9" spans="1:11" s="95" customFormat="1" ht="20.100000000000001" customHeight="1">
      <c r="A9" s="112" t="s">
        <v>371</v>
      </c>
      <c r="B9" s="113" t="s">
        <v>372</v>
      </c>
      <c r="C9" s="69">
        <f t="shared" ref="C9:C19" si="1">D9+E9</f>
        <v>78</v>
      </c>
      <c r="D9" s="69">
        <v>78</v>
      </c>
      <c r="E9" s="69"/>
      <c r="F9" s="86"/>
      <c r="G9" s="86"/>
      <c r="K9" s="86"/>
    </row>
    <row r="10" spans="1:11" s="95" customFormat="1" ht="20.100000000000001" customHeight="1">
      <c r="A10" s="112" t="s">
        <v>373</v>
      </c>
      <c r="B10" s="113" t="s">
        <v>374</v>
      </c>
      <c r="C10" s="69">
        <f t="shared" si="1"/>
        <v>50.96</v>
      </c>
      <c r="D10" s="69">
        <v>50.96</v>
      </c>
      <c r="E10" s="69"/>
      <c r="F10" s="86"/>
      <c r="H10" s="86"/>
    </row>
    <row r="11" spans="1:11" s="95" customFormat="1" ht="20.100000000000001" customHeight="1">
      <c r="A11" s="112" t="s">
        <v>375</v>
      </c>
      <c r="B11" s="113" t="s">
        <v>376</v>
      </c>
      <c r="C11" s="69">
        <f t="shared" si="1"/>
        <v>5.82</v>
      </c>
      <c r="D11" s="69">
        <v>5.82</v>
      </c>
      <c r="E11" s="69"/>
      <c r="F11" s="86"/>
      <c r="H11" s="86"/>
    </row>
    <row r="12" spans="1:11" s="95" customFormat="1" ht="20.100000000000001" customHeight="1">
      <c r="A12" s="112" t="s">
        <v>377</v>
      </c>
      <c r="B12" s="113" t="s">
        <v>378</v>
      </c>
      <c r="C12" s="69">
        <f t="shared" si="1"/>
        <v>69.61</v>
      </c>
      <c r="D12" s="69">
        <v>69.61</v>
      </c>
      <c r="E12" s="69"/>
      <c r="F12" s="86"/>
      <c r="G12" s="86"/>
      <c r="H12" s="86"/>
    </row>
    <row r="13" spans="1:11" s="95" customFormat="1" ht="20.100000000000001" customHeight="1">
      <c r="A13" s="112" t="s">
        <v>379</v>
      </c>
      <c r="B13" s="113" t="s">
        <v>380</v>
      </c>
      <c r="C13" s="69">
        <f t="shared" si="1"/>
        <v>35.729999999999997</v>
      </c>
      <c r="D13" s="69">
        <v>35.729999999999997</v>
      </c>
      <c r="E13" s="69"/>
      <c r="F13" s="86"/>
      <c r="J13" s="86"/>
    </row>
    <row r="14" spans="1:11" s="95" customFormat="1" ht="20.100000000000001" customHeight="1">
      <c r="A14" s="112" t="s">
        <v>381</v>
      </c>
      <c r="B14" s="113" t="s">
        <v>382</v>
      </c>
      <c r="C14" s="69">
        <f t="shared" si="1"/>
        <v>14.29</v>
      </c>
      <c r="D14" s="69">
        <v>14.29</v>
      </c>
      <c r="E14" s="69"/>
      <c r="F14" s="86"/>
      <c r="G14" s="86"/>
      <c r="K14" s="86"/>
    </row>
    <row r="15" spans="1:11" s="95" customFormat="1" ht="20.100000000000001" customHeight="1">
      <c r="A15" s="112" t="s">
        <v>383</v>
      </c>
      <c r="B15" s="113" t="s">
        <v>384</v>
      </c>
      <c r="C15" s="69">
        <f t="shared" si="1"/>
        <v>16.97</v>
      </c>
      <c r="D15" s="69">
        <v>16.97</v>
      </c>
      <c r="E15" s="69"/>
      <c r="F15" s="86"/>
      <c r="G15" s="86"/>
      <c r="K15" s="86"/>
    </row>
    <row r="16" spans="1:11" s="95" customFormat="1" ht="20.100000000000001" customHeight="1">
      <c r="A16" s="112" t="s">
        <v>385</v>
      </c>
      <c r="B16" s="113" t="s">
        <v>386</v>
      </c>
      <c r="C16" s="69">
        <f t="shared" si="1"/>
        <v>1.44</v>
      </c>
      <c r="D16" s="69">
        <v>1.44</v>
      </c>
      <c r="E16" s="69"/>
      <c r="F16" s="86"/>
      <c r="G16" s="86"/>
      <c r="K16" s="86"/>
    </row>
    <row r="17" spans="1:19" s="95" customFormat="1" ht="20.100000000000001" customHeight="1">
      <c r="A17" s="112" t="s">
        <v>387</v>
      </c>
      <c r="B17" s="113" t="s">
        <v>388</v>
      </c>
      <c r="C17" s="69">
        <f t="shared" si="1"/>
        <v>3.51</v>
      </c>
      <c r="D17" s="69">
        <v>3.51</v>
      </c>
      <c r="E17" s="69"/>
      <c r="F17" s="86"/>
      <c r="G17" s="86"/>
      <c r="K17" s="86"/>
    </row>
    <row r="18" spans="1:19" s="95" customFormat="1" ht="20.100000000000001" customHeight="1">
      <c r="A18" s="112" t="s">
        <v>389</v>
      </c>
      <c r="B18" s="113" t="s">
        <v>390</v>
      </c>
      <c r="C18" s="69">
        <f t="shared" si="1"/>
        <v>21.44</v>
      </c>
      <c r="D18" s="69">
        <v>21.44</v>
      </c>
      <c r="E18" s="69"/>
      <c r="F18" s="86"/>
      <c r="G18" s="86"/>
      <c r="K18" s="86"/>
    </row>
    <row r="19" spans="1:19" s="95" customFormat="1" ht="20.100000000000001" customHeight="1">
      <c r="A19" s="112" t="s">
        <v>391</v>
      </c>
      <c r="B19" s="113" t="s">
        <v>392</v>
      </c>
      <c r="C19" s="69">
        <f t="shared" si="1"/>
        <v>63.41</v>
      </c>
      <c r="D19" s="69">
        <v>63.41</v>
      </c>
      <c r="E19" s="69"/>
      <c r="F19" s="86"/>
      <c r="G19" s="86"/>
      <c r="K19" s="86"/>
    </row>
    <row r="20" spans="1:19" s="95" customFormat="1" ht="20.100000000000001" customHeight="1">
      <c r="A20" s="112" t="s">
        <v>393</v>
      </c>
      <c r="B20" s="113" t="s">
        <v>394</v>
      </c>
      <c r="C20" s="69">
        <f>SUM(C21:C37)</f>
        <v>77.400000000000006</v>
      </c>
      <c r="D20" s="69">
        <f>SUM(D21:D37)</f>
        <v>0</v>
      </c>
      <c r="E20" s="69">
        <f>SUM(E21:E37)</f>
        <v>77.400000000000006</v>
      </c>
      <c r="F20" s="86"/>
      <c r="G20" s="86"/>
      <c r="K20" s="86"/>
    </row>
    <row r="21" spans="1:19" s="95" customFormat="1" ht="20.100000000000001" customHeight="1">
      <c r="A21" s="112" t="s">
        <v>395</v>
      </c>
      <c r="B21" s="114" t="s">
        <v>396</v>
      </c>
      <c r="C21" s="69">
        <f t="shared" ref="C21" si="2">D21+E21</f>
        <v>1.98</v>
      </c>
      <c r="D21" s="69"/>
      <c r="E21" s="69">
        <v>1.98</v>
      </c>
      <c r="F21" s="86"/>
      <c r="G21" s="86"/>
    </row>
    <row r="22" spans="1:19" s="95" customFormat="1" ht="20.100000000000001" customHeight="1">
      <c r="A22" s="112" t="s">
        <v>397</v>
      </c>
      <c r="B22" s="114" t="s">
        <v>398</v>
      </c>
      <c r="C22" s="69">
        <f t="shared" ref="C22:C35" si="3">D22+E22</f>
        <v>0.44</v>
      </c>
      <c r="D22" s="69"/>
      <c r="E22" s="69">
        <v>0.44</v>
      </c>
      <c r="F22" s="86"/>
      <c r="G22" s="86"/>
    </row>
    <row r="23" spans="1:19" s="95" customFormat="1" ht="20.100000000000001" customHeight="1">
      <c r="A23" s="112" t="s">
        <v>399</v>
      </c>
      <c r="B23" s="114" t="s">
        <v>400</v>
      </c>
      <c r="C23" s="69">
        <f t="shared" si="3"/>
        <v>0.1</v>
      </c>
      <c r="D23" s="69"/>
      <c r="E23" s="69">
        <v>0.1</v>
      </c>
      <c r="F23" s="86"/>
      <c r="G23" s="86"/>
    </row>
    <row r="24" spans="1:19" s="95" customFormat="1" ht="20.100000000000001" customHeight="1">
      <c r="A24" s="112" t="s">
        <v>401</v>
      </c>
      <c r="B24" s="114" t="s">
        <v>402</v>
      </c>
      <c r="C24" s="69">
        <f t="shared" si="3"/>
        <v>0.4</v>
      </c>
      <c r="D24" s="69"/>
      <c r="E24" s="69">
        <v>0.4</v>
      </c>
      <c r="F24" s="86"/>
      <c r="G24" s="86"/>
    </row>
    <row r="25" spans="1:19" s="95" customFormat="1" ht="20.100000000000001" customHeight="1">
      <c r="A25" s="112" t="s">
        <v>403</v>
      </c>
      <c r="B25" s="114" t="s">
        <v>404</v>
      </c>
      <c r="C25" s="69">
        <f t="shared" si="3"/>
        <v>0.6</v>
      </c>
      <c r="D25" s="69"/>
      <c r="E25" s="69">
        <v>0.6</v>
      </c>
      <c r="F25" s="86"/>
      <c r="G25" s="86"/>
    </row>
    <row r="26" spans="1:19" s="95" customFormat="1" ht="20.100000000000001" customHeight="1">
      <c r="A26" s="112" t="s">
        <v>405</v>
      </c>
      <c r="B26" s="114" t="s">
        <v>406</v>
      </c>
      <c r="C26" s="69">
        <f t="shared" si="3"/>
        <v>3.36</v>
      </c>
      <c r="D26" s="69"/>
      <c r="E26" s="69">
        <v>3.36</v>
      </c>
      <c r="F26" s="86"/>
      <c r="G26" s="86"/>
    </row>
    <row r="27" spans="1:19" s="95" customFormat="1" ht="20.100000000000001" customHeight="1">
      <c r="A27" s="112" t="s">
        <v>407</v>
      </c>
      <c r="B27" s="115" t="s">
        <v>408</v>
      </c>
      <c r="C27" s="69">
        <f t="shared" si="3"/>
        <v>39.6</v>
      </c>
      <c r="D27" s="69"/>
      <c r="E27" s="69">
        <v>39.6</v>
      </c>
      <c r="F27" s="86"/>
      <c r="G27" s="86"/>
    </row>
    <row r="28" spans="1:19" s="95" customFormat="1" ht="20.100000000000001" customHeight="1">
      <c r="A28" s="112" t="s">
        <v>409</v>
      </c>
      <c r="B28" s="114" t="s">
        <v>410</v>
      </c>
      <c r="C28" s="69">
        <f t="shared" si="3"/>
        <v>0.67</v>
      </c>
      <c r="D28" s="69"/>
      <c r="E28" s="69">
        <v>0.67</v>
      </c>
      <c r="F28" s="86"/>
      <c r="G28" s="86"/>
      <c r="H28" s="86"/>
      <c r="K28" s="86"/>
    </row>
    <row r="29" spans="1:19" s="95" customFormat="1" ht="20.100000000000001" customHeight="1">
      <c r="A29" s="112" t="s">
        <v>411</v>
      </c>
      <c r="B29" s="114" t="s">
        <v>412</v>
      </c>
      <c r="C29" s="69">
        <f t="shared" si="3"/>
        <v>1.54</v>
      </c>
      <c r="D29" s="69"/>
      <c r="E29" s="69">
        <v>1.54</v>
      </c>
      <c r="F29" s="86"/>
      <c r="G29" s="86"/>
      <c r="H29" s="86"/>
      <c r="I29" s="86"/>
      <c r="J29" s="86"/>
    </row>
    <row r="30" spans="1:19" s="95" customFormat="1" ht="20.100000000000001" customHeight="1">
      <c r="A30" s="112" t="s">
        <v>413</v>
      </c>
      <c r="B30" s="114" t="s">
        <v>414</v>
      </c>
      <c r="C30" s="69">
        <f t="shared" si="3"/>
        <v>2.59</v>
      </c>
      <c r="D30" s="69"/>
      <c r="E30" s="69">
        <v>2.59</v>
      </c>
      <c r="F30" s="86"/>
      <c r="G30" s="86"/>
      <c r="H30" s="86"/>
    </row>
    <row r="31" spans="1:19" s="95" customFormat="1" ht="20.100000000000001" customHeight="1">
      <c r="A31" s="112" t="s">
        <v>415</v>
      </c>
      <c r="B31" s="114" t="s">
        <v>416</v>
      </c>
      <c r="C31" s="69">
        <f t="shared" si="3"/>
        <v>1.8</v>
      </c>
      <c r="D31" s="69"/>
      <c r="E31" s="69">
        <v>1.8</v>
      </c>
      <c r="F31" s="86"/>
      <c r="I31" s="86"/>
    </row>
    <row r="32" spans="1:19" s="95" customFormat="1" ht="20.100000000000001" customHeight="1">
      <c r="A32" s="112" t="s">
        <v>417</v>
      </c>
      <c r="B32" s="114" t="s">
        <v>418</v>
      </c>
      <c r="C32" s="69">
        <f t="shared" si="3"/>
        <v>0.8</v>
      </c>
      <c r="D32" s="69"/>
      <c r="E32" s="69">
        <v>0.8</v>
      </c>
      <c r="F32" s="86"/>
      <c r="G32" s="86"/>
      <c r="J32" s="86"/>
      <c r="S32" s="86"/>
    </row>
    <row r="33" spans="1:16" s="95" customFormat="1" ht="20.100000000000001" customHeight="1">
      <c r="A33" s="112" t="s">
        <v>419</v>
      </c>
      <c r="B33" s="115" t="s">
        <v>420</v>
      </c>
      <c r="C33" s="69">
        <f t="shared" si="3"/>
        <v>3.46</v>
      </c>
      <c r="D33" s="69"/>
      <c r="E33" s="69">
        <v>3.46</v>
      </c>
      <c r="F33" s="86"/>
      <c r="G33" s="86"/>
      <c r="H33" s="86"/>
      <c r="I33" s="86"/>
    </row>
    <row r="34" spans="1:16" s="95" customFormat="1" ht="20.100000000000001" customHeight="1">
      <c r="A34" s="112" t="s">
        <v>421</v>
      </c>
      <c r="B34" s="114" t="s">
        <v>422</v>
      </c>
      <c r="C34" s="69">
        <f t="shared" si="3"/>
        <v>2.73</v>
      </c>
      <c r="D34" s="69"/>
      <c r="E34" s="69">
        <v>2.73</v>
      </c>
      <c r="F34" s="86"/>
      <c r="G34" s="86"/>
    </row>
    <row r="35" spans="1:16" s="95" customFormat="1" ht="20.100000000000001" customHeight="1">
      <c r="A35" s="112" t="s">
        <v>423</v>
      </c>
      <c r="B35" s="114" t="s">
        <v>424</v>
      </c>
      <c r="C35" s="69">
        <f t="shared" si="3"/>
        <v>7</v>
      </c>
      <c r="D35" s="69"/>
      <c r="E35" s="69">
        <v>7</v>
      </c>
      <c r="F35" s="86"/>
      <c r="G35" s="86"/>
      <c r="I35" s="86"/>
      <c r="P35" s="86"/>
    </row>
    <row r="36" spans="1:16" s="95" customFormat="1" ht="20.100000000000001" customHeight="1">
      <c r="A36" s="112" t="s">
        <v>425</v>
      </c>
      <c r="B36" s="114" t="s">
        <v>426</v>
      </c>
      <c r="C36" s="69">
        <v>9.82</v>
      </c>
      <c r="D36" s="69"/>
      <c r="E36" s="69">
        <v>9.82</v>
      </c>
      <c r="F36" s="86"/>
      <c r="G36" s="86"/>
      <c r="H36" s="86"/>
      <c r="P36" s="86"/>
    </row>
    <row r="37" spans="1:16" s="95" customFormat="1" ht="20.100000000000001" customHeight="1">
      <c r="A37" s="112" t="s">
        <v>427</v>
      </c>
      <c r="B37" s="114" t="s">
        <v>428</v>
      </c>
      <c r="C37" s="69">
        <f>D37+E37</f>
        <v>0.51</v>
      </c>
      <c r="D37" s="69"/>
      <c r="E37" s="69">
        <v>0.51</v>
      </c>
      <c r="F37" s="86"/>
      <c r="G37" s="86"/>
      <c r="H37" s="86"/>
      <c r="I37" s="86"/>
    </row>
    <row r="38" spans="1:16" s="95" customFormat="1" ht="20.100000000000001" customHeight="1">
      <c r="A38" s="112" t="s">
        <v>429</v>
      </c>
      <c r="B38" s="113" t="s">
        <v>430</v>
      </c>
      <c r="C38" s="69">
        <f>SUM(C39:C42)</f>
        <v>8.06</v>
      </c>
      <c r="D38" s="78">
        <f>SUM(D39:D42)</f>
        <v>8.06</v>
      </c>
      <c r="E38" s="69">
        <f>SUM(E39:E42)</f>
        <v>0</v>
      </c>
      <c r="F38" s="86"/>
      <c r="H38" s="86"/>
    </row>
    <row r="39" spans="1:16" s="95" customFormat="1" ht="20.100000000000001" customHeight="1">
      <c r="A39" s="112" t="s">
        <v>431</v>
      </c>
      <c r="B39" s="114" t="s">
        <v>432</v>
      </c>
      <c r="C39" s="69">
        <f t="shared" ref="C39" si="4">D39+E39</f>
        <v>0.96</v>
      </c>
      <c r="D39" s="69">
        <v>0.96</v>
      </c>
      <c r="E39" s="69"/>
      <c r="F39" s="86"/>
      <c r="G39" s="86"/>
    </row>
    <row r="40" spans="1:16" s="95" customFormat="1" ht="20.100000000000001" customHeight="1">
      <c r="A40" s="112" t="s">
        <v>433</v>
      </c>
      <c r="B40" s="114" t="s">
        <v>434</v>
      </c>
      <c r="C40" s="69">
        <f>D40+E40</f>
        <v>1.17</v>
      </c>
      <c r="D40" s="69">
        <v>1.17</v>
      </c>
      <c r="E40" s="69"/>
      <c r="F40" s="86"/>
      <c r="G40" s="86"/>
      <c r="H40" s="86"/>
    </row>
    <row r="41" spans="1:16" s="95" customFormat="1" ht="20.100000000000001" customHeight="1">
      <c r="A41" s="112" t="s">
        <v>435</v>
      </c>
      <c r="B41" s="114" t="s">
        <v>436</v>
      </c>
      <c r="C41" s="69">
        <f>D41+E41</f>
        <v>0.03</v>
      </c>
      <c r="D41" s="69">
        <v>0.03</v>
      </c>
      <c r="E41" s="69"/>
      <c r="F41" s="86"/>
      <c r="G41" s="86"/>
    </row>
    <row r="42" spans="1:16" s="95" customFormat="1" ht="20.100000000000001" customHeight="1">
      <c r="A42" s="116" t="s">
        <v>437</v>
      </c>
      <c r="B42" s="117" t="s">
        <v>438</v>
      </c>
      <c r="C42" s="74">
        <f>D42+E42</f>
        <v>5.9</v>
      </c>
      <c r="D42" s="74">
        <v>5.9</v>
      </c>
      <c r="E42" s="74"/>
      <c r="F42" s="86"/>
    </row>
    <row r="43" spans="1:16" ht="20.100000000000001" customHeight="1">
      <c r="A43" s="112">
        <v>310</v>
      </c>
      <c r="B43" s="113" t="s">
        <v>439</v>
      </c>
      <c r="C43" s="69">
        <f>SUM(C44:C45)</f>
        <v>0.8</v>
      </c>
      <c r="D43" s="69">
        <f>SUM(D44:D45)</f>
        <v>0</v>
      </c>
      <c r="E43" s="69">
        <f>SUM(E44:E45)</f>
        <v>0.8</v>
      </c>
    </row>
    <row r="44" spans="1:16" ht="20.100000000000001" customHeight="1">
      <c r="A44" s="118" t="s">
        <v>440</v>
      </c>
      <c r="B44" s="117" t="s">
        <v>441</v>
      </c>
      <c r="C44" s="69">
        <f>D44+E44</f>
        <v>0.8</v>
      </c>
      <c r="D44" s="69"/>
      <c r="E44" s="69">
        <v>0.8</v>
      </c>
      <c r="F44" s="3"/>
      <c r="N44" s="3"/>
    </row>
    <row r="45" spans="1:16" ht="20.100000000000001" customHeight="1">
      <c r="A45" s="119"/>
      <c r="B45" s="119"/>
      <c r="C45" s="69">
        <f>D45+E45</f>
        <v>0</v>
      </c>
      <c r="D45" s="69"/>
      <c r="E45" s="69"/>
    </row>
  </sheetData>
  <mergeCells count="2">
    <mergeCell ref="A5:B5"/>
    <mergeCell ref="C5:E5"/>
  </mergeCells>
  <phoneticPr fontId="42" type="noConversion"/>
  <printOptions horizontalCentered="1"/>
  <pageMargins left="0" right="0" top="0" bottom="0.78680555555555598" header="0.5" footer="0.5"/>
  <pageSetup paperSize="9" orientation="landscape"/>
  <headerFooter alignWithMargins="0"/>
  <rowBreaks count="1" manualBreakCount="1">
    <brk id="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opLeftCell="A5" workbookViewId="0">
      <selection sqref="A1:L8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spans="1:12" ht="20.100000000000001" customHeight="1">
      <c r="A1" s="2" t="s">
        <v>442</v>
      </c>
      <c r="L1" s="101"/>
    </row>
    <row r="2" spans="1:12" ht="33" customHeight="1">
      <c r="A2" s="87" t="s">
        <v>443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0.100000000000001" customHeight="1">
      <c r="A3" s="94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30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11" t="s">
        <v>313</v>
      </c>
    </row>
    <row r="5" spans="1:12" ht="20.100000000000001" customHeight="1">
      <c r="A5" s="177" t="s">
        <v>338</v>
      </c>
      <c r="B5" s="177"/>
      <c r="C5" s="177"/>
      <c r="D5" s="177"/>
      <c r="E5" s="177"/>
      <c r="F5" s="182"/>
      <c r="G5" s="177" t="s">
        <v>339</v>
      </c>
      <c r="H5" s="177"/>
      <c r="I5" s="177"/>
      <c r="J5" s="177"/>
      <c r="K5" s="177"/>
      <c r="L5" s="177"/>
    </row>
    <row r="6" spans="1:12" ht="14.25" customHeight="1">
      <c r="A6" s="183" t="s">
        <v>318</v>
      </c>
      <c r="B6" s="186" t="s">
        <v>444</v>
      </c>
      <c r="C6" s="183" t="s">
        <v>445</v>
      </c>
      <c r="D6" s="183"/>
      <c r="E6" s="183"/>
      <c r="F6" s="188" t="s">
        <v>446</v>
      </c>
      <c r="G6" s="189" t="s">
        <v>318</v>
      </c>
      <c r="H6" s="191" t="s">
        <v>444</v>
      </c>
      <c r="I6" s="183" t="s">
        <v>445</v>
      </c>
      <c r="J6" s="183"/>
      <c r="K6" s="184"/>
      <c r="L6" s="183" t="s">
        <v>446</v>
      </c>
    </row>
    <row r="7" spans="1:12" ht="28.5" customHeight="1">
      <c r="A7" s="185"/>
      <c r="B7" s="187"/>
      <c r="C7" s="97" t="s">
        <v>342</v>
      </c>
      <c r="D7" s="26" t="s">
        <v>447</v>
      </c>
      <c r="E7" s="26" t="s">
        <v>448</v>
      </c>
      <c r="F7" s="185"/>
      <c r="G7" s="190"/>
      <c r="H7" s="187"/>
      <c r="I7" s="102" t="s">
        <v>342</v>
      </c>
      <c r="J7" s="26" t="s">
        <v>447</v>
      </c>
      <c r="K7" s="103" t="s">
        <v>448</v>
      </c>
      <c r="L7" s="185"/>
    </row>
    <row r="8" spans="1:12" ht="20.100000000000001" customHeight="1">
      <c r="A8" s="98">
        <f>B8+C8+F8</f>
        <v>21.5</v>
      </c>
      <c r="B8" s="98">
        <v>0</v>
      </c>
      <c r="C8" s="98">
        <f>D8+E8</f>
        <v>11</v>
      </c>
      <c r="D8" s="98"/>
      <c r="E8" s="98">
        <v>11</v>
      </c>
      <c r="F8" s="99">
        <v>10.5</v>
      </c>
      <c r="G8" s="100">
        <f>H8+I8+L8</f>
        <v>18.8</v>
      </c>
      <c r="H8" s="69">
        <v>0</v>
      </c>
      <c r="I8" s="104">
        <f>J8+K8</f>
        <v>9</v>
      </c>
      <c r="J8" s="105"/>
      <c r="K8" s="100">
        <v>9</v>
      </c>
      <c r="L8" s="69">
        <v>9.8000000000000007</v>
      </c>
    </row>
    <row r="9" spans="1:12" ht="22.5" customHeight="1">
      <c r="B9" s="3"/>
      <c r="G9" s="3"/>
      <c r="H9" s="3"/>
      <c r="I9" s="3"/>
      <c r="J9" s="3"/>
      <c r="K9" s="3"/>
      <c r="L9" s="3"/>
    </row>
    <row r="10" spans="1:12" ht="12.75" customHeight="1">
      <c r="G10" s="3"/>
      <c r="H10" s="3"/>
      <c r="I10" s="3"/>
      <c r="J10" s="3"/>
      <c r="K10" s="3"/>
      <c r="L10" s="3"/>
    </row>
    <row r="11" spans="1:12" ht="12.75" customHeight="1">
      <c r="G11" s="3"/>
      <c r="H11" s="3"/>
      <c r="I11" s="3"/>
      <c r="J11" s="3"/>
      <c r="K11" s="3"/>
      <c r="L11" s="3"/>
    </row>
    <row r="12" spans="1:12" ht="12.75" customHeight="1">
      <c r="G12" s="3"/>
      <c r="H12" s="3"/>
      <c r="I12" s="3"/>
      <c r="L12" s="3"/>
    </row>
    <row r="13" spans="1:12" ht="12.75" customHeight="1">
      <c r="F13" s="3"/>
      <c r="G13" s="3"/>
      <c r="H13" s="3"/>
      <c r="I13" s="3"/>
      <c r="J13" s="3"/>
      <c r="K13" s="3"/>
    </row>
    <row r="14" spans="1:12" ht="12.75" customHeight="1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42" type="noConversion"/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workbookViewId="0">
      <selection activeCell="A18" sqref="A7:XFD18"/>
    </sheetView>
  </sheetViews>
  <sheetFormatPr defaultColWidth="6.875" defaultRowHeight="12.75" customHeight="1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spans="1:5" ht="20.100000000000001" customHeight="1">
      <c r="A1" s="2" t="s">
        <v>449</v>
      </c>
      <c r="E1" s="56"/>
    </row>
    <row r="2" spans="1:5" ht="33" customHeight="1">
      <c r="A2" s="87" t="s">
        <v>450</v>
      </c>
      <c r="B2" s="88"/>
      <c r="C2" s="88"/>
      <c r="D2" s="88"/>
      <c r="E2" s="88"/>
    </row>
    <row r="3" spans="1:5" ht="20.100000000000001" customHeight="1">
      <c r="A3" s="88"/>
      <c r="B3" s="88"/>
      <c r="C3" s="88"/>
      <c r="D3" s="88"/>
      <c r="E3" s="88"/>
    </row>
    <row r="4" spans="1:5" ht="30.75" customHeight="1">
      <c r="A4" s="89"/>
      <c r="B4" s="90"/>
      <c r="C4" s="90"/>
      <c r="D4" s="90"/>
      <c r="E4" s="91" t="s">
        <v>313</v>
      </c>
    </row>
    <row r="5" spans="1:5" ht="20.100000000000001" customHeight="1">
      <c r="A5" s="177" t="s">
        <v>340</v>
      </c>
      <c r="B5" s="177" t="s">
        <v>341</v>
      </c>
      <c r="C5" s="177" t="s">
        <v>451</v>
      </c>
      <c r="D5" s="177"/>
      <c r="E5" s="177"/>
    </row>
    <row r="6" spans="1:5" ht="20.100000000000001" customHeight="1">
      <c r="A6" s="185"/>
      <c r="B6" s="185"/>
      <c r="C6" s="30" t="s">
        <v>318</v>
      </c>
      <c r="D6" s="30" t="s">
        <v>343</v>
      </c>
      <c r="E6" s="30" t="s">
        <v>344</v>
      </c>
    </row>
    <row r="7" spans="1:5" ht="20.100000000000001" customHeight="1">
      <c r="A7" s="92"/>
      <c r="B7" s="93"/>
      <c r="C7" s="30">
        <f t="shared" ref="C7" si="0">D7+E7</f>
        <v>0</v>
      </c>
      <c r="D7" s="50"/>
      <c r="E7" s="48"/>
    </row>
    <row r="8" spans="1:5" ht="20.25" customHeight="1">
      <c r="A8" s="178" t="s">
        <v>452</v>
      </c>
      <c r="B8" s="178"/>
      <c r="C8" s="178"/>
      <c r="D8" s="178"/>
      <c r="E8" s="178"/>
    </row>
    <row r="9" spans="1:5" ht="20.25" customHeight="1">
      <c r="A9" s="192"/>
      <c r="B9" s="192"/>
      <c r="C9" s="192"/>
      <c r="D9" s="192"/>
      <c r="E9" s="192"/>
    </row>
    <row r="10" spans="1:5" ht="12.75" customHeight="1">
      <c r="A10" s="3"/>
      <c r="B10" s="3"/>
      <c r="C10" s="3"/>
      <c r="E10" s="3"/>
    </row>
    <row r="11" spans="1:5" ht="12.75" customHeight="1">
      <c r="A11" s="3"/>
      <c r="B11" s="3"/>
      <c r="C11" s="3"/>
      <c r="D11" s="3"/>
      <c r="E11" s="3"/>
    </row>
    <row r="12" spans="1:5" ht="12.75" customHeight="1">
      <c r="A12" s="3"/>
      <c r="B12" s="3"/>
      <c r="C12" s="3"/>
      <c r="E12" s="3"/>
    </row>
    <row r="13" spans="1:5" ht="12.75" customHeight="1">
      <c r="A13" s="3"/>
      <c r="B13" s="3"/>
      <c r="D13" s="3"/>
      <c r="E13" s="3"/>
    </row>
    <row r="14" spans="1:5" ht="12.75" customHeight="1">
      <c r="A14" s="3"/>
      <c r="E14" s="3"/>
    </row>
  </sheetData>
  <mergeCells count="4">
    <mergeCell ref="C5:E5"/>
    <mergeCell ref="A5:A6"/>
    <mergeCell ref="B5:B6"/>
    <mergeCell ref="A8:E9"/>
  </mergeCells>
  <phoneticPr fontId="42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workbookViewId="0">
      <selection sqref="A1:D23"/>
    </sheetView>
  </sheetViews>
  <sheetFormatPr defaultColWidth="6.875" defaultRowHeight="20.10000000000000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spans="1:251" ht="20.100000000000001" customHeight="1">
      <c r="A1" s="2" t="s">
        <v>453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ht="24.95" customHeight="1">
      <c r="A2" s="57" t="s">
        <v>454</v>
      </c>
      <c r="B2" s="58"/>
      <c r="C2" s="59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ht="6.95" customHeight="1">
      <c r="A3" s="58"/>
      <c r="B3" s="58"/>
      <c r="C3" s="59"/>
      <c r="D3" s="58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ht="24.95" customHeight="1">
      <c r="A4" s="10"/>
      <c r="B4" s="60"/>
      <c r="C4" s="61"/>
      <c r="D4" s="11" t="s">
        <v>313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ht="23.25" customHeight="1">
      <c r="A5" s="177" t="s">
        <v>314</v>
      </c>
      <c r="B5" s="177"/>
      <c r="C5" s="177" t="s">
        <v>315</v>
      </c>
      <c r="D5" s="177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ht="24" customHeight="1">
      <c r="A6" s="62" t="s">
        <v>316</v>
      </c>
      <c r="B6" s="63" t="s">
        <v>317</v>
      </c>
      <c r="C6" s="62" t="s">
        <v>316</v>
      </c>
      <c r="D6" s="62" t="s">
        <v>317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ht="20.100000000000001" customHeight="1">
      <c r="A7" s="64" t="s">
        <v>455</v>
      </c>
      <c r="B7" s="65">
        <v>807.94</v>
      </c>
      <c r="C7" s="66" t="s">
        <v>325</v>
      </c>
      <c r="D7" s="67">
        <v>732.88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ht="20.100000000000001" customHeight="1">
      <c r="A8" s="68" t="s">
        <v>456</v>
      </c>
      <c r="B8" s="69"/>
      <c r="C8" s="70" t="s">
        <v>457</v>
      </c>
      <c r="D8" s="71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ht="20.100000000000001" customHeight="1">
      <c r="A9" s="72" t="s">
        <v>458</v>
      </c>
      <c r="B9" s="65"/>
      <c r="C9" s="70" t="s">
        <v>459</v>
      </c>
      <c r="D9" s="71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ht="20.100000000000001" customHeight="1">
      <c r="A10" s="73" t="s">
        <v>460</v>
      </c>
      <c r="B10" s="74"/>
      <c r="C10" s="70" t="s">
        <v>461</v>
      </c>
      <c r="D10" s="71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ht="20.100000000000001" customHeight="1">
      <c r="A11" s="73" t="s">
        <v>462</v>
      </c>
      <c r="B11" s="74"/>
      <c r="C11" s="70" t="s">
        <v>463</v>
      </c>
      <c r="D11" s="71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ht="20.100000000000001" customHeight="1">
      <c r="A12" s="73" t="s">
        <v>464</v>
      </c>
      <c r="B12" s="69"/>
      <c r="C12" s="75" t="s">
        <v>327</v>
      </c>
      <c r="D12" s="71">
        <v>65.290000000000006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ht="20.100000000000001" customHeight="1">
      <c r="A13" s="73"/>
      <c r="B13" s="69"/>
      <c r="C13" s="75" t="s">
        <v>329</v>
      </c>
      <c r="D13" s="71">
        <v>23.5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ht="20.100000000000001" customHeight="1">
      <c r="A14" s="73"/>
      <c r="B14" s="69"/>
      <c r="C14" s="75" t="s">
        <v>465</v>
      </c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ht="20.100000000000001" customHeight="1">
      <c r="A15" s="73"/>
      <c r="B15" s="69"/>
      <c r="C15" s="75" t="s">
        <v>466</v>
      </c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ht="20.100000000000001" customHeight="1">
      <c r="A16" s="73"/>
      <c r="B16" s="69"/>
      <c r="C16" s="75" t="s">
        <v>467</v>
      </c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ht="20.100000000000001" customHeight="1">
      <c r="A17" s="73"/>
      <c r="B17" s="69"/>
      <c r="C17" s="75" t="s">
        <v>331</v>
      </c>
      <c r="D17" s="71">
        <v>23.15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ht="20.100000000000001" customHeight="1">
      <c r="A18" s="73"/>
      <c r="B18" s="69"/>
      <c r="C18" s="75" t="s">
        <v>468</v>
      </c>
      <c r="D18" s="7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ht="20.100000000000001" customHeight="1">
      <c r="A19" s="77"/>
      <c r="B19" s="78"/>
      <c r="C19" s="79"/>
      <c r="D19" s="80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ht="20.100000000000001" customHeight="1">
      <c r="A20" s="81" t="s">
        <v>469</v>
      </c>
      <c r="B20" s="82">
        <f>SUM(B7:B12)</f>
        <v>807.94</v>
      </c>
      <c r="C20" s="83" t="s">
        <v>470</v>
      </c>
      <c r="D20" s="80">
        <f>SUM(D7:D18)</f>
        <v>844.82</v>
      </c>
      <c r="F20" s="3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ht="20.100000000000001" customHeight="1">
      <c r="A21" s="73" t="s">
        <v>471</v>
      </c>
      <c r="B21" s="82"/>
      <c r="C21" s="70" t="s">
        <v>472</v>
      </c>
      <c r="D21" s="80"/>
      <c r="E21" s="3"/>
      <c r="F21" s="3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ht="20.100000000000001" customHeight="1">
      <c r="A22" s="73" t="s">
        <v>473</v>
      </c>
      <c r="B22" s="69">
        <v>36.880000000000003</v>
      </c>
      <c r="C22" s="75"/>
      <c r="D22" s="80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  <row r="23" spans="1:251" ht="20.100000000000001" customHeight="1">
      <c r="A23" s="84" t="s">
        <v>474</v>
      </c>
      <c r="B23" s="85">
        <f>B20+B21+B22</f>
        <v>844.82</v>
      </c>
      <c r="C23" s="79" t="s">
        <v>475</v>
      </c>
      <c r="D23" s="80">
        <f>D20+D21</f>
        <v>844.82</v>
      </c>
      <c r="E23" s="3"/>
    </row>
    <row r="30" spans="1:251" ht="20.100000000000001" customHeight="1">
      <c r="C30" s="3"/>
    </row>
  </sheetData>
  <mergeCells count="2">
    <mergeCell ref="A5:B5"/>
    <mergeCell ref="C5:D5"/>
  </mergeCells>
  <phoneticPr fontId="42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opLeftCell="A15" workbookViewId="0">
      <selection sqref="A1:L26"/>
    </sheetView>
  </sheetViews>
  <sheetFormatPr defaultColWidth="6.875" defaultRowHeight="12.75" customHeight="1"/>
  <cols>
    <col min="1" max="1" width="11" style="1" customWidth="1"/>
    <col min="2" max="2" width="31.25" style="1" customWidth="1"/>
    <col min="3" max="12" width="12.6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spans="1:12" ht="20.100000000000001" customHeight="1">
      <c r="A1" s="2" t="s">
        <v>476</v>
      </c>
      <c r="L1" s="52"/>
    </row>
    <row r="2" spans="1:12" ht="30.95" customHeight="1">
      <c r="A2" s="4" t="s">
        <v>477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1.1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6.1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53" t="s">
        <v>313</v>
      </c>
    </row>
    <row r="5" spans="1:12" ht="24" customHeight="1">
      <c r="A5" s="185" t="s">
        <v>478</v>
      </c>
      <c r="B5" s="185"/>
      <c r="C5" s="193" t="s">
        <v>318</v>
      </c>
      <c r="D5" s="181" t="s">
        <v>473</v>
      </c>
      <c r="E5" s="181" t="s">
        <v>479</v>
      </c>
      <c r="F5" s="181" t="s">
        <v>456</v>
      </c>
      <c r="G5" s="181" t="s">
        <v>458</v>
      </c>
      <c r="H5" s="177" t="s">
        <v>460</v>
      </c>
      <c r="I5" s="177"/>
      <c r="J5" s="181" t="s">
        <v>462</v>
      </c>
      <c r="K5" s="181" t="s">
        <v>464</v>
      </c>
      <c r="L5" s="191" t="s">
        <v>471</v>
      </c>
    </row>
    <row r="6" spans="1:12" ht="32.1" customHeight="1">
      <c r="A6" s="31" t="s">
        <v>340</v>
      </c>
      <c r="B6" s="32" t="s">
        <v>341</v>
      </c>
      <c r="C6" s="194"/>
      <c r="D6" s="187"/>
      <c r="E6" s="187"/>
      <c r="F6" s="187"/>
      <c r="G6" s="187"/>
      <c r="H6" s="33" t="s">
        <v>480</v>
      </c>
      <c r="I6" s="33" t="s">
        <v>481</v>
      </c>
      <c r="J6" s="187"/>
      <c r="K6" s="187"/>
      <c r="L6" s="187"/>
    </row>
    <row r="7" spans="1:12" ht="32.1" customHeight="1">
      <c r="A7" s="34"/>
      <c r="B7" s="35" t="s">
        <v>482</v>
      </c>
      <c r="C7" s="36">
        <f>C8+C13+C18+C24</f>
        <v>844.82</v>
      </c>
      <c r="D7" s="36">
        <f>D8+D13+D18+D24</f>
        <v>36.880000000000003</v>
      </c>
      <c r="E7" s="36">
        <f>E8+E13+E18+E24</f>
        <v>807.94</v>
      </c>
      <c r="F7" s="36">
        <f t="shared" ref="F7" si="0">F8+F13+F18+F24</f>
        <v>0</v>
      </c>
      <c r="G7" s="36">
        <f t="shared" ref="G7:L7" si="1">G8+G13+G18+G24</f>
        <v>0</v>
      </c>
      <c r="H7" s="36">
        <f t="shared" si="1"/>
        <v>0</v>
      </c>
      <c r="I7" s="36">
        <f t="shared" si="1"/>
        <v>0</v>
      </c>
      <c r="J7" s="36">
        <f t="shared" si="1"/>
        <v>0</v>
      </c>
      <c r="K7" s="36">
        <f t="shared" si="1"/>
        <v>0</v>
      </c>
      <c r="L7" s="36">
        <f t="shared" si="1"/>
        <v>0</v>
      </c>
    </row>
    <row r="8" spans="1:12" ht="27" customHeight="1">
      <c r="A8" s="37">
        <v>201</v>
      </c>
      <c r="B8" s="38" t="s">
        <v>325</v>
      </c>
      <c r="C8" s="39">
        <f>C9</f>
        <v>732.88</v>
      </c>
      <c r="D8" s="39">
        <f>D9</f>
        <v>24.47</v>
      </c>
      <c r="E8" s="39">
        <f>E9</f>
        <v>708.41</v>
      </c>
      <c r="F8" s="39">
        <f t="shared" ref="F8" si="2">F9</f>
        <v>0</v>
      </c>
      <c r="G8" s="39">
        <f t="shared" ref="G8:L8" si="3">G9</f>
        <v>0</v>
      </c>
      <c r="H8" s="39">
        <f t="shared" si="3"/>
        <v>0</v>
      </c>
      <c r="I8" s="39">
        <f t="shared" si="3"/>
        <v>0</v>
      </c>
      <c r="J8" s="39">
        <f t="shared" si="3"/>
        <v>0</v>
      </c>
      <c r="K8" s="39">
        <f t="shared" si="3"/>
        <v>0</v>
      </c>
      <c r="L8" s="39">
        <f t="shared" si="3"/>
        <v>0</v>
      </c>
    </row>
    <row r="9" spans="1:12" ht="27" customHeight="1">
      <c r="A9" s="40">
        <v>20103</v>
      </c>
      <c r="B9" s="41" t="s">
        <v>483</v>
      </c>
      <c r="C9" s="39">
        <f>SUM(C10:C12)</f>
        <v>732.88</v>
      </c>
      <c r="D9" s="39">
        <f>SUM(D10:D12)</f>
        <v>24.47</v>
      </c>
      <c r="E9" s="39">
        <f>SUM(E10:E12)</f>
        <v>708.41</v>
      </c>
      <c r="F9" s="39">
        <f t="shared" ref="F9" si="4">SUM(F10:F12)</f>
        <v>0</v>
      </c>
      <c r="G9" s="39">
        <f t="shared" ref="G9:L9" si="5">SUM(G10:G12)</f>
        <v>0</v>
      </c>
      <c r="H9" s="39">
        <f t="shared" si="5"/>
        <v>0</v>
      </c>
      <c r="I9" s="39">
        <f t="shared" si="5"/>
        <v>0</v>
      </c>
      <c r="J9" s="39">
        <f t="shared" si="5"/>
        <v>0</v>
      </c>
      <c r="K9" s="39">
        <f t="shared" si="5"/>
        <v>0</v>
      </c>
      <c r="L9" s="39">
        <f t="shared" si="5"/>
        <v>0</v>
      </c>
    </row>
    <row r="10" spans="1:12" ht="27" customHeight="1">
      <c r="A10" s="40">
        <v>2010301</v>
      </c>
      <c r="B10" s="42" t="s">
        <v>346</v>
      </c>
      <c r="C10" s="39">
        <f>SUM(D10:L10)</f>
        <v>167.2</v>
      </c>
      <c r="D10" s="43">
        <v>0.11</v>
      </c>
      <c r="E10" s="39">
        <v>167.09</v>
      </c>
      <c r="F10" s="13"/>
      <c r="G10" s="44"/>
      <c r="H10" s="45"/>
      <c r="I10" s="45"/>
      <c r="J10" s="13"/>
      <c r="K10" s="44"/>
      <c r="L10" s="13"/>
    </row>
    <row r="11" spans="1:12" ht="27" customHeight="1">
      <c r="A11" s="40">
        <v>2010308</v>
      </c>
      <c r="B11" s="42" t="s">
        <v>347</v>
      </c>
      <c r="C11" s="39">
        <f t="shared" ref="C11" si="6">SUM(D11:L11)</f>
        <v>383</v>
      </c>
      <c r="D11" s="43">
        <v>22.5</v>
      </c>
      <c r="E11" s="39">
        <v>360.5</v>
      </c>
      <c r="F11" s="13"/>
      <c r="G11" s="44"/>
      <c r="H11" s="45"/>
      <c r="I11" s="45"/>
      <c r="J11" s="13"/>
      <c r="K11" s="44"/>
      <c r="L11" s="13"/>
    </row>
    <row r="12" spans="1:12" ht="27" customHeight="1">
      <c r="A12" s="40">
        <v>2010350</v>
      </c>
      <c r="B12" s="42" t="s">
        <v>348</v>
      </c>
      <c r="C12" s="39">
        <f>SUM(D12:L12)</f>
        <v>182.68</v>
      </c>
      <c r="D12" s="43">
        <v>1.86</v>
      </c>
      <c r="E12" s="39">
        <v>180.82</v>
      </c>
      <c r="F12" s="13"/>
      <c r="G12" s="44"/>
      <c r="H12" s="45"/>
      <c r="I12" s="45"/>
      <c r="J12" s="13"/>
      <c r="K12" s="44"/>
      <c r="L12" s="13"/>
    </row>
    <row r="13" spans="1:12" ht="27" customHeight="1">
      <c r="A13" s="37">
        <v>208</v>
      </c>
      <c r="B13" s="38" t="s">
        <v>327</v>
      </c>
      <c r="C13" s="39">
        <f>SUM(C14:C14)</f>
        <v>65.290000000000006</v>
      </c>
      <c r="D13" s="39">
        <f>SUM(D14:D14)</f>
        <v>7.69</v>
      </c>
      <c r="E13" s="39">
        <f>SUM(E14:E14)</f>
        <v>57.6</v>
      </c>
      <c r="F13" s="39">
        <f t="shared" ref="F13" si="7">SUM(F14:F14)</f>
        <v>0</v>
      </c>
      <c r="G13" s="39">
        <f t="shared" ref="G13:L13" si="8">SUM(G14:G14)</f>
        <v>0</v>
      </c>
      <c r="H13" s="39">
        <f t="shared" si="8"/>
        <v>0</v>
      </c>
      <c r="I13" s="39">
        <f t="shared" si="8"/>
        <v>0</v>
      </c>
      <c r="J13" s="39">
        <f t="shared" si="8"/>
        <v>0</v>
      </c>
      <c r="K13" s="39">
        <f t="shared" si="8"/>
        <v>0</v>
      </c>
      <c r="L13" s="39">
        <f t="shared" si="8"/>
        <v>0</v>
      </c>
    </row>
    <row r="14" spans="1:12" ht="27" customHeight="1">
      <c r="A14" s="37">
        <v>20805</v>
      </c>
      <c r="B14" s="38" t="s">
        <v>349</v>
      </c>
      <c r="C14" s="39">
        <f>SUM(C15:C17)</f>
        <v>65.290000000000006</v>
      </c>
      <c r="D14" s="39">
        <f>SUM(D15:D17)</f>
        <v>7.69</v>
      </c>
      <c r="E14" s="39">
        <f>SUM(E15:E17)</f>
        <v>57.6</v>
      </c>
      <c r="F14" s="39">
        <f t="shared" ref="F14" si="9">SUM(F15:F17)</f>
        <v>0</v>
      </c>
      <c r="G14" s="39">
        <f t="shared" ref="G14:L14" si="10">SUM(G15:G17)</f>
        <v>0</v>
      </c>
      <c r="H14" s="39">
        <f t="shared" si="10"/>
        <v>0</v>
      </c>
      <c r="I14" s="39">
        <f t="shared" si="10"/>
        <v>0</v>
      </c>
      <c r="J14" s="39">
        <f t="shared" si="10"/>
        <v>0</v>
      </c>
      <c r="K14" s="39">
        <f t="shared" si="10"/>
        <v>0</v>
      </c>
      <c r="L14" s="39">
        <f t="shared" si="10"/>
        <v>0</v>
      </c>
    </row>
    <row r="15" spans="1:12" ht="33" customHeight="1">
      <c r="A15" s="40">
        <v>2080505</v>
      </c>
      <c r="B15" s="42" t="s">
        <v>484</v>
      </c>
      <c r="C15" s="39">
        <f t="shared" ref="C15" si="11">SUM(D15:L15)</f>
        <v>41.22</v>
      </c>
      <c r="D15" s="43">
        <v>5.49</v>
      </c>
      <c r="E15" s="39">
        <v>35.729999999999997</v>
      </c>
      <c r="F15" s="13"/>
      <c r="G15" s="44"/>
      <c r="H15" s="45"/>
      <c r="I15" s="45"/>
      <c r="J15" s="13"/>
      <c r="K15" s="44"/>
      <c r="L15" s="13"/>
    </row>
    <row r="16" spans="1:12" ht="27" customHeight="1">
      <c r="A16" s="40">
        <v>2080506</v>
      </c>
      <c r="B16" s="42" t="s">
        <v>352</v>
      </c>
      <c r="C16" s="39">
        <f>SUM(D16:L16)</f>
        <v>16.489999999999998</v>
      </c>
      <c r="D16" s="43">
        <v>2.2000000000000002</v>
      </c>
      <c r="E16" s="39">
        <v>14.29</v>
      </c>
      <c r="F16" s="13"/>
      <c r="G16" s="44"/>
      <c r="H16" s="45"/>
      <c r="I16" s="45"/>
      <c r="J16" s="13"/>
      <c r="K16" s="44"/>
      <c r="L16" s="13"/>
    </row>
    <row r="17" spans="1:12" ht="27" customHeight="1">
      <c r="A17" s="40">
        <v>2080599</v>
      </c>
      <c r="B17" s="42" t="s">
        <v>353</v>
      </c>
      <c r="C17" s="39">
        <f>SUM(D17:L17)</f>
        <v>7.58</v>
      </c>
      <c r="D17" s="43">
        <v>0</v>
      </c>
      <c r="E17" s="39">
        <v>7.58</v>
      </c>
      <c r="F17" s="13"/>
      <c r="G17" s="44"/>
      <c r="H17" s="45"/>
      <c r="I17" s="45"/>
      <c r="J17" s="13"/>
      <c r="K17" s="44"/>
      <c r="L17" s="13"/>
    </row>
    <row r="18" spans="1:12" ht="27" customHeight="1">
      <c r="A18" s="37">
        <v>210</v>
      </c>
      <c r="B18" s="38" t="s">
        <v>329</v>
      </c>
      <c r="C18" s="39">
        <f>C19</f>
        <v>23.5</v>
      </c>
      <c r="D18" s="39">
        <f>D19</f>
        <v>3.01</v>
      </c>
      <c r="E18" s="39">
        <f>E19</f>
        <v>20.49</v>
      </c>
      <c r="F18" s="39">
        <f t="shared" ref="F18" si="12">F19</f>
        <v>0</v>
      </c>
      <c r="G18" s="39">
        <f t="shared" ref="G18:L18" si="13">G19</f>
        <v>0</v>
      </c>
      <c r="H18" s="39">
        <f t="shared" si="13"/>
        <v>0</v>
      </c>
      <c r="I18" s="39">
        <f t="shared" si="13"/>
        <v>0</v>
      </c>
      <c r="J18" s="39">
        <f t="shared" si="13"/>
        <v>0</v>
      </c>
      <c r="K18" s="39">
        <f t="shared" si="13"/>
        <v>0</v>
      </c>
      <c r="L18" s="39">
        <f t="shared" si="13"/>
        <v>0</v>
      </c>
    </row>
    <row r="19" spans="1:12" ht="27" customHeight="1">
      <c r="A19" s="37">
        <v>21011</v>
      </c>
      <c r="B19" s="38" t="s">
        <v>354</v>
      </c>
      <c r="C19" s="39">
        <f>SUM(C20:C23)</f>
        <v>23.5</v>
      </c>
      <c r="D19" s="39">
        <f>SUM(D20:D23)</f>
        <v>3.01</v>
      </c>
      <c r="E19" s="39">
        <f>SUM(E20:E23)</f>
        <v>20.49</v>
      </c>
      <c r="F19" s="39">
        <f t="shared" ref="F19" si="14">SUM(F20:F23)</f>
        <v>0</v>
      </c>
      <c r="G19" s="39">
        <f t="shared" ref="G19:L19" si="15">SUM(G20:G23)</f>
        <v>0</v>
      </c>
      <c r="H19" s="39">
        <f t="shared" si="15"/>
        <v>0</v>
      </c>
      <c r="I19" s="39">
        <f t="shared" si="15"/>
        <v>0</v>
      </c>
      <c r="J19" s="39">
        <f t="shared" si="15"/>
        <v>0</v>
      </c>
      <c r="K19" s="39">
        <f t="shared" si="15"/>
        <v>0</v>
      </c>
      <c r="L19" s="39">
        <f t="shared" si="15"/>
        <v>0</v>
      </c>
    </row>
    <row r="20" spans="1:12" ht="27" customHeight="1">
      <c r="A20" s="40">
        <v>2101101</v>
      </c>
      <c r="B20" s="42" t="s">
        <v>355</v>
      </c>
      <c r="C20" s="39">
        <f t="shared" ref="C20" si="16">SUM(D20:L20)</f>
        <v>9.81</v>
      </c>
      <c r="D20" s="43">
        <v>1.26</v>
      </c>
      <c r="E20" s="39">
        <v>8.5500000000000007</v>
      </c>
      <c r="F20" s="13"/>
      <c r="G20" s="44"/>
      <c r="H20" s="45"/>
      <c r="I20" s="45"/>
      <c r="J20" s="13"/>
      <c r="K20" s="44"/>
      <c r="L20" s="13"/>
    </row>
    <row r="21" spans="1:12" ht="27" customHeight="1">
      <c r="A21" s="40">
        <v>2101103</v>
      </c>
      <c r="B21" s="42" t="s">
        <v>356</v>
      </c>
      <c r="C21" s="39">
        <f>SUM(D21:L21)</f>
        <v>1.44</v>
      </c>
      <c r="D21" s="43">
        <v>0</v>
      </c>
      <c r="E21" s="39">
        <v>1.44</v>
      </c>
      <c r="F21" s="13"/>
      <c r="G21" s="44"/>
      <c r="H21" s="45"/>
      <c r="I21" s="45"/>
      <c r="J21" s="13"/>
      <c r="K21" s="44"/>
      <c r="L21" s="13"/>
    </row>
    <row r="22" spans="1:12" ht="27" customHeight="1">
      <c r="A22" s="40">
        <v>2101102</v>
      </c>
      <c r="B22" s="42" t="s">
        <v>357</v>
      </c>
      <c r="C22" s="39">
        <f>SUM(D22:L22)</f>
        <v>9.77</v>
      </c>
      <c r="D22" s="43">
        <v>1.35</v>
      </c>
      <c r="E22" s="39">
        <v>8.42</v>
      </c>
      <c r="F22" s="13"/>
      <c r="G22" s="44"/>
      <c r="H22" s="45"/>
      <c r="I22" s="45"/>
      <c r="J22" s="13"/>
      <c r="K22" s="44"/>
      <c r="L22" s="13"/>
    </row>
    <row r="23" spans="1:12" ht="27" customHeight="1">
      <c r="A23" s="40">
        <v>2101199</v>
      </c>
      <c r="B23" s="42" t="s">
        <v>358</v>
      </c>
      <c r="C23" s="39">
        <f>SUM(D23:L23)</f>
        <v>2.48</v>
      </c>
      <c r="D23" s="43">
        <v>0.4</v>
      </c>
      <c r="E23" s="39">
        <v>2.08</v>
      </c>
      <c r="F23" s="13"/>
      <c r="G23" s="44"/>
      <c r="H23" s="45"/>
      <c r="I23" s="45"/>
      <c r="J23" s="13"/>
      <c r="K23" s="44"/>
      <c r="L23" s="13"/>
    </row>
    <row r="24" spans="1:12" ht="27" customHeight="1">
      <c r="A24" s="37">
        <v>221</v>
      </c>
      <c r="B24" s="38" t="s">
        <v>331</v>
      </c>
      <c r="C24" s="39">
        <f t="shared" ref="C24:E25" si="17">C25</f>
        <v>23.15</v>
      </c>
      <c r="D24" s="39">
        <f t="shared" si="17"/>
        <v>1.71</v>
      </c>
      <c r="E24" s="39">
        <f t="shared" si="17"/>
        <v>21.44</v>
      </c>
      <c r="F24" s="39">
        <f t="shared" ref="F24" si="18">F25</f>
        <v>0</v>
      </c>
      <c r="G24" s="39">
        <f t="shared" ref="G24:L25" si="19">G25</f>
        <v>0</v>
      </c>
      <c r="H24" s="39">
        <f t="shared" si="19"/>
        <v>0</v>
      </c>
      <c r="I24" s="39">
        <f t="shared" si="19"/>
        <v>0</v>
      </c>
      <c r="J24" s="39">
        <f t="shared" si="19"/>
        <v>0</v>
      </c>
      <c r="K24" s="39">
        <f t="shared" si="19"/>
        <v>0</v>
      </c>
      <c r="L24" s="39">
        <f t="shared" si="19"/>
        <v>0</v>
      </c>
    </row>
    <row r="25" spans="1:12" ht="27" customHeight="1">
      <c r="A25" s="37">
        <v>22102</v>
      </c>
      <c r="B25" s="38" t="s">
        <v>359</v>
      </c>
      <c r="C25" s="39">
        <f t="shared" si="17"/>
        <v>23.15</v>
      </c>
      <c r="D25" s="39">
        <f t="shared" si="17"/>
        <v>1.71</v>
      </c>
      <c r="E25" s="39">
        <f t="shared" si="17"/>
        <v>21.44</v>
      </c>
      <c r="F25" s="39">
        <f t="shared" ref="F25" si="20">F26</f>
        <v>0</v>
      </c>
      <c r="G25" s="39">
        <f t="shared" si="19"/>
        <v>0</v>
      </c>
      <c r="H25" s="39">
        <f t="shared" si="19"/>
        <v>0</v>
      </c>
      <c r="I25" s="39">
        <f t="shared" si="19"/>
        <v>0</v>
      </c>
      <c r="J25" s="39">
        <f t="shared" si="19"/>
        <v>0</v>
      </c>
      <c r="K25" s="39">
        <f t="shared" si="19"/>
        <v>0</v>
      </c>
      <c r="L25" s="39">
        <f t="shared" si="19"/>
        <v>0</v>
      </c>
    </row>
    <row r="26" spans="1:12" ht="27" customHeight="1">
      <c r="A26" s="40">
        <v>2210201</v>
      </c>
      <c r="B26" s="42" t="s">
        <v>360</v>
      </c>
      <c r="C26" s="39">
        <f>SUM(D26:L26)</f>
        <v>23.15</v>
      </c>
      <c r="D26" s="46">
        <v>1.71</v>
      </c>
      <c r="E26" s="47">
        <v>21.44</v>
      </c>
      <c r="F26" s="48"/>
      <c r="G26" s="49"/>
      <c r="H26" s="50"/>
      <c r="I26" s="50"/>
      <c r="J26" s="48"/>
      <c r="K26" s="49"/>
      <c r="L26" s="48"/>
    </row>
    <row r="27" spans="1:12" ht="21" customHeight="1">
      <c r="A27" s="3"/>
      <c r="B27" s="3"/>
      <c r="C27" s="51"/>
      <c r="D27" s="51"/>
      <c r="E27" s="3"/>
      <c r="F27" s="3"/>
      <c r="G27" s="3"/>
      <c r="H27" s="3"/>
      <c r="I27" s="3"/>
      <c r="J27" s="3"/>
      <c r="K27" s="3"/>
      <c r="L27" s="3"/>
    </row>
    <row r="28" spans="1:12" ht="21" customHeight="1">
      <c r="B28" s="3"/>
      <c r="C28" s="51"/>
      <c r="D28" s="51"/>
      <c r="E28" s="3"/>
      <c r="F28" s="3"/>
      <c r="G28" s="3"/>
      <c r="H28" s="3"/>
      <c r="I28" s="3"/>
      <c r="J28" s="3"/>
      <c r="K28" s="3"/>
      <c r="L28" s="3"/>
    </row>
    <row r="29" spans="1:12" ht="12.75" customHeight="1">
      <c r="B29" s="3"/>
      <c r="C29" s="51"/>
      <c r="D29" s="51"/>
      <c r="E29" s="3"/>
      <c r="F29" s="3"/>
      <c r="G29" s="3"/>
      <c r="H29" s="3"/>
      <c r="I29" s="3"/>
      <c r="J29" s="3"/>
      <c r="K29" s="3"/>
      <c r="L29" s="3"/>
    </row>
    <row r="30" spans="1:12" ht="12.75" customHeight="1">
      <c r="A30" s="3"/>
      <c r="B30" s="3"/>
      <c r="C30" s="51"/>
      <c r="D30" s="51"/>
      <c r="E30" s="3"/>
      <c r="F30" s="3"/>
      <c r="G30" s="3"/>
      <c r="H30" s="3"/>
      <c r="I30" s="3"/>
      <c r="J30" s="3"/>
      <c r="K30" s="3"/>
      <c r="L30" s="3"/>
    </row>
    <row r="31" spans="1:12" ht="12.75" customHeight="1">
      <c r="B31" s="3"/>
      <c r="C31" s="51"/>
      <c r="D31" s="51"/>
      <c r="F31" s="3"/>
      <c r="G31" s="3"/>
      <c r="H31" s="3"/>
      <c r="I31" s="3"/>
      <c r="J31" s="3"/>
      <c r="K31" s="3"/>
      <c r="L31" s="3"/>
    </row>
    <row r="32" spans="1:12" ht="12.75" customHeight="1">
      <c r="B32" s="3"/>
      <c r="C32" s="3"/>
      <c r="I32" s="3"/>
      <c r="J32" s="3"/>
      <c r="K32" s="3"/>
      <c r="L32" s="3"/>
    </row>
    <row r="33" spans="2:11" ht="12.75" customHeight="1">
      <c r="B33" s="3"/>
      <c r="J33" s="3"/>
      <c r="K33" s="3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42" type="noConversion"/>
  <printOptions horizontalCentered="1"/>
  <pageMargins left="0" right="0" top="0.999305555555556" bottom="0.999305555555556" header="0.499305555555556" footer="0.499305555555556"/>
  <pageSetup paperSize="9" scale="86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showGridLines="0" topLeftCell="A5" workbookViewId="0">
      <selection activeCell="H9" sqref="H9"/>
    </sheetView>
  </sheetViews>
  <sheetFormatPr defaultColWidth="6.875" defaultRowHeight="12.75" customHeight="1"/>
  <cols>
    <col min="1" max="1" width="10.375" style="1" customWidth="1"/>
    <col min="2" max="2" width="34.875" style="1" customWidth="1"/>
    <col min="3" max="3" width="11.125" style="1" customWidth="1"/>
    <col min="4" max="4" width="10.25" style="1" customWidth="1"/>
    <col min="5" max="5" width="8.375" style="1" customWidth="1"/>
    <col min="6" max="6" width="7.5" style="1" customWidth="1"/>
    <col min="7" max="7" width="8.625" style="1" customWidth="1"/>
    <col min="8" max="8" width="9.12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spans="1:8" ht="20.100000000000001" customHeight="1">
      <c r="A1" s="2" t="s">
        <v>485</v>
      </c>
      <c r="B1" s="3"/>
    </row>
    <row r="2" spans="1:8" ht="24" customHeight="1">
      <c r="A2" s="4" t="s">
        <v>486</v>
      </c>
      <c r="B2" s="5"/>
      <c r="C2" s="5"/>
      <c r="D2" s="5"/>
      <c r="E2" s="5"/>
      <c r="F2" s="5"/>
      <c r="G2" s="5"/>
      <c r="H2" s="6"/>
    </row>
    <row r="3" spans="1:8" ht="12" customHeight="1">
      <c r="A3" s="7"/>
      <c r="B3" s="8"/>
      <c r="C3" s="5"/>
      <c r="D3" s="5"/>
      <c r="E3" s="5"/>
      <c r="F3" s="5"/>
      <c r="G3" s="5"/>
      <c r="H3" s="6"/>
    </row>
    <row r="4" spans="1:8" ht="12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51" customHeight="1">
      <c r="A5" s="12" t="s">
        <v>487</v>
      </c>
      <c r="B5" s="12" t="s">
        <v>488</v>
      </c>
      <c r="C5" s="13" t="s">
        <v>318</v>
      </c>
      <c r="D5" s="13" t="s">
        <v>343</v>
      </c>
      <c r="E5" s="13" t="s">
        <v>344</v>
      </c>
      <c r="F5" s="13" t="s">
        <v>489</v>
      </c>
      <c r="G5" s="13" t="s">
        <v>490</v>
      </c>
      <c r="H5" s="13" t="s">
        <v>491</v>
      </c>
    </row>
    <row r="6" spans="1:8" ht="29.25" customHeight="1">
      <c r="A6" s="14"/>
      <c r="B6" s="15" t="s">
        <v>492</v>
      </c>
      <c r="C6" s="16">
        <f t="shared" ref="C6" si="0">C7+C12+C16+C22</f>
        <v>844.82</v>
      </c>
      <c r="D6" s="16">
        <f>D7+D12+D16+D22</f>
        <v>461.82</v>
      </c>
      <c r="E6" s="16">
        <f>E7+E12+E16+E22</f>
        <v>383</v>
      </c>
      <c r="F6" s="16">
        <f>F7+F12+F16+F22</f>
        <v>0</v>
      </c>
      <c r="G6" s="16">
        <f>G7+G12+G16+G22</f>
        <v>0</v>
      </c>
      <c r="H6" s="16">
        <f>H7+H12+H16+H22</f>
        <v>0</v>
      </c>
    </row>
    <row r="7" spans="1:8" ht="29.25" customHeight="1">
      <c r="A7" s="17">
        <v>201</v>
      </c>
      <c r="B7" s="18" t="s">
        <v>325</v>
      </c>
      <c r="C7" s="19">
        <f t="shared" ref="C7" si="1">C8</f>
        <v>732.88</v>
      </c>
      <c r="D7" s="19">
        <f>D8</f>
        <v>349.88</v>
      </c>
      <c r="E7" s="19">
        <f>E8</f>
        <v>383</v>
      </c>
      <c r="F7" s="19">
        <f>F8</f>
        <v>0</v>
      </c>
      <c r="G7" s="19">
        <f>G8</f>
        <v>0</v>
      </c>
      <c r="H7" s="19">
        <f>H8</f>
        <v>0</v>
      </c>
    </row>
    <row r="8" spans="1:8" ht="29.25" customHeight="1">
      <c r="A8" s="17">
        <v>20103</v>
      </c>
      <c r="B8" s="15" t="s">
        <v>493</v>
      </c>
      <c r="C8" s="16">
        <f t="shared" ref="C8" si="2">SUM(C9:C11)</f>
        <v>732.88</v>
      </c>
      <c r="D8" s="16">
        <f>SUM(D9:D11)</f>
        <v>349.88</v>
      </c>
      <c r="E8" s="16">
        <f>SUM(E9:E11)</f>
        <v>383</v>
      </c>
      <c r="F8" s="16">
        <f>SUM(F9:F11)</f>
        <v>0</v>
      </c>
      <c r="G8" s="16">
        <f>SUM(G9:G11)</f>
        <v>0</v>
      </c>
      <c r="H8" s="16">
        <f>SUM(H9:H11)</f>
        <v>0</v>
      </c>
    </row>
    <row r="9" spans="1:8" ht="29.25" customHeight="1">
      <c r="A9" s="17">
        <v>2010301</v>
      </c>
      <c r="B9" s="20" t="s">
        <v>494</v>
      </c>
      <c r="C9" s="21">
        <f>SUM(D9:H9)</f>
        <v>167.2</v>
      </c>
      <c r="D9" s="22">
        <v>167.2</v>
      </c>
      <c r="E9" s="23"/>
      <c r="F9" s="14"/>
      <c r="G9" s="14"/>
      <c r="H9" s="14"/>
    </row>
    <row r="10" spans="1:8" ht="29.25" customHeight="1">
      <c r="A10" s="17">
        <v>2010308</v>
      </c>
      <c r="B10" s="20" t="s">
        <v>495</v>
      </c>
      <c r="C10" s="21">
        <f t="shared" ref="C10" si="3">SUM(D10:H10)</f>
        <v>383</v>
      </c>
      <c r="D10" s="19"/>
      <c r="E10" s="23">
        <v>383</v>
      </c>
      <c r="F10" s="14"/>
      <c r="G10" s="14"/>
      <c r="H10" s="14"/>
    </row>
    <row r="11" spans="1:8" ht="29.25" customHeight="1">
      <c r="A11" s="17">
        <v>2010350</v>
      </c>
      <c r="B11" s="20" t="s">
        <v>496</v>
      </c>
      <c r="C11" s="24">
        <f>SUM(D11:H11)</f>
        <v>182.68</v>
      </c>
      <c r="D11" s="19">
        <v>182.68</v>
      </c>
      <c r="E11" s="25"/>
      <c r="F11" s="26"/>
      <c r="G11" s="26"/>
      <c r="H11" s="26"/>
    </row>
    <row r="12" spans="1:8" ht="29.25" customHeight="1">
      <c r="A12" s="17">
        <v>208</v>
      </c>
      <c r="B12" s="18" t="s">
        <v>327</v>
      </c>
      <c r="C12" s="16">
        <f t="shared" ref="C12" si="4">SUM(C13:C15)</f>
        <v>65.290000000000006</v>
      </c>
      <c r="D12" s="16">
        <f>SUM(D13:D15)</f>
        <v>65.290000000000006</v>
      </c>
      <c r="E12" s="16">
        <f>SUM(E13:E15)</f>
        <v>0</v>
      </c>
      <c r="F12" s="16">
        <f>SUM(F13:F15)</f>
        <v>0</v>
      </c>
      <c r="G12" s="16">
        <f>SUM(G13:G15)</f>
        <v>0</v>
      </c>
      <c r="H12" s="16">
        <f>SUM(H13:H15)</f>
        <v>0</v>
      </c>
    </row>
    <row r="13" spans="1:8" ht="29.25" customHeight="1">
      <c r="A13" s="17">
        <v>2080505</v>
      </c>
      <c r="B13" s="20" t="s">
        <v>484</v>
      </c>
      <c r="C13" s="21">
        <f t="shared" ref="C13" si="5">SUM(D13:H13)</f>
        <v>41.22</v>
      </c>
      <c r="D13" s="22">
        <v>41.22</v>
      </c>
      <c r="E13" s="23"/>
      <c r="F13" s="14"/>
      <c r="G13" s="14"/>
      <c r="H13" s="14"/>
    </row>
    <row r="14" spans="1:8" ht="29.25" customHeight="1">
      <c r="A14" s="17">
        <v>2080506</v>
      </c>
      <c r="B14" s="20" t="s">
        <v>497</v>
      </c>
      <c r="C14" s="21">
        <f>SUM(D14:H14)</f>
        <v>16.489999999999998</v>
      </c>
      <c r="D14" s="19">
        <v>16.489999999999998</v>
      </c>
      <c r="E14" s="23"/>
      <c r="F14" s="14"/>
      <c r="G14" s="14"/>
      <c r="H14" s="14"/>
    </row>
    <row r="15" spans="1:8" ht="29.25" customHeight="1">
      <c r="A15" s="17">
        <v>2080599</v>
      </c>
      <c r="B15" s="20" t="s">
        <v>353</v>
      </c>
      <c r="C15" s="24">
        <f>SUM(D15:H15)</f>
        <v>7.58</v>
      </c>
      <c r="D15" s="19">
        <v>7.58</v>
      </c>
      <c r="E15" s="25"/>
      <c r="F15" s="26"/>
      <c r="G15" s="26"/>
      <c r="H15" s="26"/>
    </row>
    <row r="16" spans="1:8" ht="29.25" customHeight="1">
      <c r="A16" s="17">
        <v>210</v>
      </c>
      <c r="B16" s="18" t="s">
        <v>329</v>
      </c>
      <c r="C16" s="19">
        <f t="shared" ref="C16" si="6">C17</f>
        <v>23.5</v>
      </c>
      <c r="D16" s="19">
        <f>D17</f>
        <v>23.5</v>
      </c>
      <c r="E16" s="19">
        <f>E17</f>
        <v>0</v>
      </c>
      <c r="F16" s="19">
        <f>F17</f>
        <v>0</v>
      </c>
      <c r="G16" s="19">
        <f>G17</f>
        <v>0</v>
      </c>
      <c r="H16" s="19">
        <f>H17</f>
        <v>0</v>
      </c>
    </row>
    <row r="17" spans="1:9" ht="29.25" customHeight="1">
      <c r="A17" s="17">
        <v>21011</v>
      </c>
      <c r="B17" s="18" t="s">
        <v>498</v>
      </c>
      <c r="C17" s="16">
        <f t="shared" ref="C17" si="7">SUM(C18:C21)</f>
        <v>23.5</v>
      </c>
      <c r="D17" s="16">
        <f>SUM(D18:D21)</f>
        <v>23.5</v>
      </c>
      <c r="E17" s="16">
        <f>SUM(E18:E21)</f>
        <v>0</v>
      </c>
      <c r="F17" s="16">
        <f>SUM(F18:F21)</f>
        <v>0</v>
      </c>
      <c r="G17" s="16">
        <f>SUM(G18:G21)</f>
        <v>0</v>
      </c>
      <c r="H17" s="16">
        <f>SUM(H18:H21)</f>
        <v>0</v>
      </c>
    </row>
    <row r="18" spans="1:9" ht="29.25" customHeight="1">
      <c r="A18" s="17">
        <v>2101101</v>
      </c>
      <c r="B18" s="20" t="s">
        <v>499</v>
      </c>
      <c r="C18" s="21">
        <f t="shared" ref="C18" si="8">SUM(D18:H18)</f>
        <v>9.81</v>
      </c>
      <c r="D18" s="22">
        <v>9.81</v>
      </c>
      <c r="E18" s="23"/>
      <c r="F18" s="14"/>
      <c r="G18" s="14"/>
      <c r="H18" s="14"/>
    </row>
    <row r="19" spans="1:9" ht="29.25" customHeight="1">
      <c r="A19" s="17">
        <v>2101103</v>
      </c>
      <c r="B19" s="20" t="s">
        <v>500</v>
      </c>
      <c r="C19" s="21">
        <f>SUM(D19:H19)</f>
        <v>1.44</v>
      </c>
      <c r="D19" s="19">
        <v>1.44</v>
      </c>
      <c r="E19" s="23"/>
      <c r="F19" s="14"/>
      <c r="G19" s="14"/>
      <c r="H19" s="14"/>
    </row>
    <row r="20" spans="1:9" ht="29.25" customHeight="1">
      <c r="A20" s="17">
        <v>2101102</v>
      </c>
      <c r="B20" s="20" t="s">
        <v>501</v>
      </c>
      <c r="C20" s="21">
        <f>SUM(D20:H20)</f>
        <v>9.77</v>
      </c>
      <c r="D20" s="19">
        <v>9.77</v>
      </c>
      <c r="E20" s="23"/>
      <c r="F20" s="14"/>
      <c r="G20" s="14"/>
      <c r="H20" s="14"/>
    </row>
    <row r="21" spans="1:9" ht="29.25" customHeight="1">
      <c r="A21" s="17">
        <v>2101199</v>
      </c>
      <c r="B21" s="20" t="s">
        <v>502</v>
      </c>
      <c r="C21" s="24">
        <f>SUM(D21:H21)</f>
        <v>2.48</v>
      </c>
      <c r="D21" s="19">
        <v>2.48</v>
      </c>
      <c r="E21" s="25"/>
      <c r="F21" s="26"/>
      <c r="G21" s="26"/>
      <c r="H21" s="26"/>
    </row>
    <row r="22" spans="1:9" ht="29.25" customHeight="1">
      <c r="A22" s="17">
        <v>221</v>
      </c>
      <c r="B22" s="18" t="s">
        <v>331</v>
      </c>
      <c r="C22" s="19">
        <f t="shared" ref="C22" si="9">C23</f>
        <v>23.15</v>
      </c>
      <c r="D22" s="19">
        <f t="shared" ref="D22:H23" si="10">D23</f>
        <v>23.15</v>
      </c>
      <c r="E22" s="19">
        <f t="shared" si="10"/>
        <v>0</v>
      </c>
      <c r="F22" s="19">
        <f t="shared" si="10"/>
        <v>0</v>
      </c>
      <c r="G22" s="19">
        <f t="shared" si="10"/>
        <v>0</v>
      </c>
      <c r="H22" s="19">
        <f t="shared" si="10"/>
        <v>0</v>
      </c>
    </row>
    <row r="23" spans="1:9" ht="29.25" customHeight="1">
      <c r="A23" s="17">
        <v>22102</v>
      </c>
      <c r="B23" s="18" t="s">
        <v>503</v>
      </c>
      <c r="C23" s="16">
        <f t="shared" ref="C23" si="11">C24</f>
        <v>23.15</v>
      </c>
      <c r="D23" s="16">
        <f t="shared" si="10"/>
        <v>23.15</v>
      </c>
      <c r="E23" s="16">
        <f t="shared" si="10"/>
        <v>0</v>
      </c>
      <c r="F23" s="16">
        <f t="shared" si="10"/>
        <v>0</v>
      </c>
      <c r="G23" s="16">
        <f t="shared" si="10"/>
        <v>0</v>
      </c>
      <c r="H23" s="16">
        <f t="shared" si="10"/>
        <v>0</v>
      </c>
    </row>
    <row r="24" spans="1:9" ht="29.25" customHeight="1">
      <c r="A24" s="17">
        <v>2210201</v>
      </c>
      <c r="B24" s="20" t="s">
        <v>390</v>
      </c>
      <c r="C24" s="21">
        <f>SUM(D24:H24)</f>
        <v>23.15</v>
      </c>
      <c r="D24" s="27">
        <v>23.15</v>
      </c>
      <c r="E24" s="23"/>
      <c r="F24" s="14"/>
      <c r="G24" s="14"/>
      <c r="H24" s="14"/>
    </row>
    <row r="25" spans="1:9" ht="18.75" customHeight="1">
      <c r="A25" s="3"/>
      <c r="B25" s="3"/>
      <c r="C25" s="3"/>
      <c r="D25" s="3"/>
      <c r="E25" s="3"/>
      <c r="F25" s="3"/>
      <c r="G25" s="3"/>
      <c r="H25" s="3"/>
    </row>
    <row r="26" spans="1:9" ht="18.75" customHeight="1">
      <c r="A26" s="3"/>
      <c r="B26" s="3"/>
      <c r="C26" s="3"/>
      <c r="D26" s="3"/>
      <c r="E26" s="3"/>
      <c r="F26" s="3"/>
      <c r="G26" s="3"/>
      <c r="H26" s="3"/>
    </row>
    <row r="27" spans="1:9" ht="12.75" customHeight="1">
      <c r="A27" s="3"/>
      <c r="B27" s="3"/>
      <c r="D27" s="3"/>
      <c r="E27" s="3"/>
      <c r="F27" s="3"/>
      <c r="G27" s="3"/>
      <c r="H27" s="3"/>
    </row>
    <row r="28" spans="1:9" ht="12.75" customHeight="1">
      <c r="A28" s="3"/>
      <c r="B28" s="3"/>
      <c r="D28" s="3"/>
      <c r="E28" s="3"/>
      <c r="F28" s="3"/>
      <c r="G28" s="3"/>
      <c r="H28" s="3"/>
      <c r="I28" s="3"/>
    </row>
    <row r="29" spans="1:9" ht="12.75" customHeight="1">
      <c r="A29" s="3"/>
      <c r="B29" s="3"/>
      <c r="D29" s="3"/>
      <c r="E29" s="3"/>
      <c r="F29" s="3"/>
      <c r="G29" s="3"/>
      <c r="H29" s="3"/>
    </row>
    <row r="30" spans="1:9" ht="12.75" customHeight="1">
      <c r="A30" s="3"/>
      <c r="B30" s="3"/>
      <c r="D30" s="3"/>
      <c r="E30" s="3"/>
      <c r="F30" s="3"/>
      <c r="G30" s="3"/>
    </row>
    <row r="31" spans="1:9" ht="12.75" customHeight="1">
      <c r="A31" s="3"/>
      <c r="B31" s="3"/>
      <c r="C31" s="3"/>
      <c r="D31" s="3"/>
      <c r="E31" s="3"/>
      <c r="F31" s="3"/>
      <c r="G31" s="3"/>
      <c r="I31" s="3"/>
    </row>
    <row r="32" spans="1:9" ht="12.75" customHeight="1">
      <c r="B32" s="3"/>
      <c r="F32" s="3"/>
      <c r="G32" s="3"/>
      <c r="H32" s="3"/>
    </row>
  </sheetData>
  <phoneticPr fontId="42" type="noConversion"/>
  <printOptions horizontalCentered="1"/>
  <pageMargins left="0" right="0" top="1" bottom="0.31458333333333299" header="0.5" footer="0.2750000000000000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'1 财政拨款收支总表'!Print_Area</vt:lpstr>
      <vt:lpstr>'2 一般公共预算支出-上年数'!Print_Area</vt:lpstr>
      <vt:lpstr>'3 一般公共预算财政基本支出'!Print_Area</vt:lpstr>
      <vt:lpstr>'4 一般公用预算“三公”经费支出表-上年数'!Print_Area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'2 一般公共预算支出-上年数'!Print_Titles</vt:lpstr>
      <vt:lpstr>'3 一般公共预算财政基本支出'!Print_Titles</vt:lpstr>
      <vt:lpstr>'4 一般公用预算“三公”经费支出表-上年数'!Print_Titles</vt:lpstr>
      <vt:lpstr>'5 政府性基金预算支出表'!Print_Titles</vt:lpstr>
      <vt:lpstr>'7 部门收入总表'!Print_Titles</vt:lpstr>
      <vt:lpstr>'8 部门支出总表'!Print_Titles</vt:lpstr>
    </vt:vector>
  </TitlesOfParts>
  <Company>111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dcterms:created xsi:type="dcterms:W3CDTF">2015-06-05T18:19:00Z</dcterms:created>
  <dcterms:modified xsi:type="dcterms:W3CDTF">2019-02-19T09:51:02Z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