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610" windowHeight="1164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一般公共预算支出-无上年数'!$1:$2</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9" l="1"/>
  <c r="E21" i="11"/>
  <c r="D22" i="11"/>
  <c r="D21" i="11" s="1"/>
  <c r="E22" i="11"/>
  <c r="E8" i="11"/>
  <c r="E7" i="11" s="1"/>
  <c r="E6" i="11" s="1"/>
  <c r="E23" i="10"/>
  <c r="E20" i="10"/>
  <c r="E19" i="10" s="1"/>
  <c r="E16" i="10"/>
  <c r="E15" i="10" s="1"/>
  <c r="E12" i="10"/>
  <c r="E11" i="10" s="1"/>
  <c r="E22" i="10"/>
  <c r="B18" i="4" l="1"/>
  <c r="C23" i="11"/>
  <c r="C22" i="11" s="1"/>
  <c r="C21" i="11" s="1"/>
  <c r="C20" i="11"/>
  <c r="C19" i="11" s="1"/>
  <c r="C18" i="11" s="1"/>
  <c r="D19" i="11"/>
  <c r="D18" i="11"/>
  <c r="C17" i="11"/>
  <c r="C16" i="11"/>
  <c r="D15" i="11"/>
  <c r="D14" i="11" s="1"/>
  <c r="C13" i="11"/>
  <c r="C12" i="11"/>
  <c r="D11" i="11"/>
  <c r="D10" i="11" s="1"/>
  <c r="C9" i="11"/>
  <c r="C8" i="11" s="1"/>
  <c r="C7" i="11" s="1"/>
  <c r="D8" i="11"/>
  <c r="D7" i="11" s="1"/>
  <c r="D6" i="11" s="1"/>
  <c r="E9" i="10"/>
  <c r="E8" i="10" s="1"/>
  <c r="E7" i="10" s="1"/>
  <c r="C24" i="10"/>
  <c r="D23" i="10"/>
  <c r="C23" i="10"/>
  <c r="D22" i="10"/>
  <c r="C22" i="10" s="1"/>
  <c r="C21" i="10"/>
  <c r="D20" i="10"/>
  <c r="D19" i="10" s="1"/>
  <c r="C19" i="10" s="1"/>
  <c r="C18" i="10"/>
  <c r="C17" i="10"/>
  <c r="D16" i="10"/>
  <c r="D15" i="10" s="1"/>
  <c r="C15" i="10" s="1"/>
  <c r="C14" i="10"/>
  <c r="C13" i="10"/>
  <c r="D12" i="10"/>
  <c r="D11" i="10" s="1"/>
  <c r="C11" i="10" s="1"/>
  <c r="C10" i="10"/>
  <c r="D9" i="10"/>
  <c r="D8" i="6"/>
  <c r="E8" i="6"/>
  <c r="C19" i="6"/>
  <c r="D19" i="6"/>
  <c r="E19" i="6"/>
  <c r="C8" i="6"/>
  <c r="D13" i="5"/>
  <c r="D17" i="5"/>
  <c r="C17" i="5"/>
  <c r="C13" i="5"/>
  <c r="E8" i="5"/>
  <c r="B15" i="9"/>
  <c r="B18" i="9" s="1"/>
  <c r="G16" i="4"/>
  <c r="G18" i="4" s="1"/>
  <c r="F16" i="4"/>
  <c r="F18" i="4" s="1"/>
  <c r="E16" i="4"/>
  <c r="E18" i="4" s="1"/>
  <c r="C15" i="11" l="1"/>
  <c r="C14" i="11" s="1"/>
  <c r="C11" i="11"/>
  <c r="C10" i="11" s="1"/>
  <c r="C6" i="11"/>
  <c r="C9" i="10"/>
  <c r="C20" i="10"/>
  <c r="C12" i="10"/>
  <c r="D8" i="10"/>
  <c r="C16" i="10"/>
  <c r="D7" i="6"/>
  <c r="E7" i="6"/>
  <c r="C7" i="6"/>
  <c r="D8" i="5"/>
  <c r="C8" i="5" s="1"/>
  <c r="D16" i="4"/>
  <c r="D18" i="4" s="1"/>
  <c r="D18" i="9"/>
  <c r="C8" i="10" l="1"/>
  <c r="D7" i="10"/>
  <c r="C7" i="10" s="1"/>
</calcChain>
</file>

<file path=xl/sharedStrings.xml><?xml version="1.0" encoding="utf-8"?>
<sst xmlns="http://schemas.openxmlformats.org/spreadsheetml/2006/main" count="1417" uniqueCount="536">
  <si>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</si>
  <si>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</si>
  <si>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</si>
  <si>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</si>
  <si>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</si>
  <si>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</si>
  <si>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</si>
  <si>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</si>
  <si>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</si>
  <si>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</si>
  <si>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</si>
  <si>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</si>
  <si>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</si>
  <si>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</si>
  <si>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</si>
  <si>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</si>
  <si>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</si>
  <si>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</si>
  <si>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</si>
  <si>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</si>
  <si>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</si>
  <si>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</si>
  <si>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</si>
  <si>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</si>
  <si>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</si>
  <si>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</si>
  <si>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</si>
  <si>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</si>
  <si>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</si>
  <si>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</si>
  <si>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</si>
  <si>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</si>
  <si>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</si>
  <si>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</si>
  <si>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</si>
  <si>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</si>
  <si>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</si>
  <si>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</si>
  <si>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</si>
  <si>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</si>
  <si>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</si>
  <si>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</si>
  <si>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</si>
  <si>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</si>
  <si>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</si>
  <si>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</si>
  <si>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</si>
  <si>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</si>
  <si>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</si>
  <si>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</si>
  <si>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</si>
  <si>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</si>
  <si>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</si>
  <si>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</si>
  <si>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</si>
  <si>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</si>
  <si>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</si>
  <si>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</si>
  <si>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</si>
  <si>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</si>
  <si>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</si>
  <si>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</si>
  <si>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</si>
  <si>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</si>
  <si>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</si>
  <si>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</si>
  <si>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</si>
  <si>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</si>
  <si>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</si>
  <si>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</si>
  <si>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</si>
  <si>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</si>
  <si>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</si>
  <si>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</si>
  <si>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</si>
  <si>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</si>
  <si>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</si>
  <si>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</si>
  <si>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</si>
  <si>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</si>
  <si>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</si>
  <si>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</si>
  <si>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</si>
  <si>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</si>
  <si>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</si>
  <si>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</si>
  <si>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</si>
  <si>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</si>
  <si>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</si>
  <si>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</si>
  <si>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</si>
  <si>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</si>
  <si>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</si>
  <si>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</si>
  <si>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</si>
  <si>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</si>
  <si>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</si>
  <si>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</si>
  <si>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</si>
  <si>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</si>
  <si>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</si>
  <si>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</si>
  <si>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</si>
  <si>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</si>
  <si>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</si>
  <si>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</si>
  <si>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</si>
  <si>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</si>
  <si>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</si>
  <si>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</si>
  <si>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</si>
  <si>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</si>
  <si>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</si>
  <si>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</si>
  <si>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</si>
  <si>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</si>
  <si>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</si>
  <si>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</si>
  <si>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</si>
  <si>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</si>
  <si>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</si>
  <si>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</si>
  <si>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</si>
  <si>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</si>
  <si>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</si>
  <si>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</si>
  <si>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</si>
  <si>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</si>
  <si>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</si>
  <si>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</si>
  <si>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</si>
  <si>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</si>
  <si>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</si>
  <si>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</si>
  <si>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</si>
  <si>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</si>
  <si>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</si>
  <si>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</si>
  <si>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</si>
  <si>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</si>
  <si>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</si>
  <si>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</si>
  <si>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</si>
  <si>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</si>
  <si>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</si>
  <si>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</si>
  <si>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</si>
  <si>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</si>
  <si>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</si>
  <si>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</si>
  <si>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</si>
  <si>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</si>
  <si>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</si>
  <si>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</si>
  <si>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</si>
  <si>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</si>
  <si>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</si>
  <si>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</si>
  <si>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</si>
  <si>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</si>
  <si>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</si>
  <si>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</si>
  <si>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</si>
  <si>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</si>
  <si>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</si>
  <si>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</si>
  <si>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</si>
  <si>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</si>
  <si>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</si>
  <si>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</si>
  <si>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</si>
  <si>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</si>
  <si>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</si>
  <si>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</si>
  <si>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</si>
  <si>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</si>
  <si>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</si>
  <si>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</si>
  <si>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</si>
  <si>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</si>
  <si>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</si>
  <si>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</si>
  <si>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</si>
  <si>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</si>
  <si>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</si>
  <si>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</si>
  <si>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</si>
  <si>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</si>
  <si>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</si>
  <si>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</si>
  <si>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</si>
  <si>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</si>
  <si>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</si>
  <si>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</si>
  <si>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</si>
  <si>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</si>
  <si>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</si>
  <si>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</si>
  <si>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</si>
  <si>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</si>
  <si>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</si>
  <si>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</si>
  <si>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</si>
  <si>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</si>
  <si>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</si>
  <si>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</si>
  <si>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</si>
  <si>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</si>
  <si>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</si>
  <si>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</si>
  <si>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</si>
  <si>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</si>
  <si>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</si>
  <si>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</si>
  <si>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</si>
  <si>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</si>
  <si>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</si>
  <si>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</si>
  <si>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</si>
  <si>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</si>
  <si>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</si>
  <si>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</si>
  <si>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</si>
  <si>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</si>
  <si>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</si>
  <si>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</si>
  <si>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</si>
  <si>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</si>
  <si>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</si>
  <si>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</si>
  <si>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</si>
  <si>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</si>
  <si>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</si>
  <si>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</si>
  <si>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</si>
  <si>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</si>
  <si>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</si>
  <si>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</si>
  <si>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</si>
  <si>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</si>
  <si>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</si>
  <si>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</si>
  <si>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</si>
  <si>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</si>
  <si>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</si>
  <si>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</si>
  <si>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</si>
  <si>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</si>
  <si>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</si>
  <si>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</si>
  <si>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</si>
  <si>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</si>
  <si>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</si>
  <si>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</si>
  <si>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</si>
  <si>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</si>
  <si>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</si>
  <si>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</si>
  <si>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</si>
  <si>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</si>
  <si>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</si>
  <si>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</si>
  <si>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</si>
  <si>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</si>
  <si>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</si>
  <si>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</si>
  <si>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</si>
  <si>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</si>
  <si>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</si>
  <si>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</si>
  <si>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</si>
  <si>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</si>
  <si>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</si>
  <si>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</si>
  <si>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</si>
  <si>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</si>
  <si>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</si>
  <si>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</si>
  <si>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</si>
  <si>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</si>
  <si>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</si>
  <si>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</si>
  <si>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</si>
  <si>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</si>
  <si>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</si>
  <si>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</si>
  <si>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</si>
  <si>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</si>
  <si>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</si>
  <si>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</si>
  <si>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</si>
  <si>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</si>
  <si>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</si>
  <si>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</si>
  <si>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</si>
  <si>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</si>
  <si>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</si>
  <si>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</si>
  <si>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</si>
  <si>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</si>
  <si>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</si>
  <si>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</si>
  <si>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</si>
  <si>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</si>
  <si>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</si>
  <si>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</si>
  <si>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</si>
  <si>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</si>
  <si>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</si>
  <si>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</si>
  <si>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</si>
  <si>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</si>
  <si>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</si>
  <si>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</si>
  <si>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</si>
  <si>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</si>
  <si>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</si>
  <si>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</si>
  <si>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</si>
  <si>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</si>
  <si>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</si>
  <si>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</si>
  <si>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</si>
  <si>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</si>
  <si>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</si>
  <si>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</si>
  <si>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</si>
  <si>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</si>
  <si>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</si>
  <si>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</si>
  <si>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</si>
  <si>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</si>
  <si>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</si>
  <si>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</si>
  <si>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</si>
  <si>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</si>
  <si>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</si>
  <si>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</si>
  <si>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</si>
  <si>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</si>
  <si>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</si>
  <si>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</si>
  <si>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</si>
  <si>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</si>
  <si>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</si>
  <si>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</si>
  <si>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</si>
  <si>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</si>
  <si>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</si>
  <si>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</si>
  <si>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</si>
  <si>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</si>
  <si>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</si>
  <si>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</si>
  <si>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</si>
  <si>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</si>
  <si>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</si>
  <si>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</si>
  <si>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</si>
  <si>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</si>
  <si>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</si>
  <si>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</si>
  <si>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</si>
  <si>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</si>
  <si>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</si>
  <si>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</si>
  <si>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</si>
  <si>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</si>
  <si>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</si>
  <si>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</si>
  <si>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</si>
  <si>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</si>
  <si>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</si>
  <si>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</si>
  <si>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</si>
  <si>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</si>
  <si>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</si>
  <si>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</si>
  <si>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</si>
  <si>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</si>
  <si>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303</t>
  </si>
  <si>
    <t>对个人和家庭的补助</t>
  </si>
  <si>
    <t xml:space="preserve">  30309</t>
  </si>
  <si>
    <t xml:space="preserve">  奖励金</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</si>
  <si>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</si>
  <si>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</si>
  <si>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</si>
  <si>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</si>
  <si>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</si>
  <si>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</si>
  <si>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</si>
  <si>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</si>
  <si>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</si>
  <si>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</si>
  <si>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</si>
  <si>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</si>
  <si>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</si>
  <si>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</si>
  <si>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</si>
  <si>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</si>
  <si>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</si>
  <si>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</si>
  <si>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</si>
  <si>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</si>
  <si>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</si>
  <si>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</si>
  <si>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</si>
  <si>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</si>
  <si>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</si>
  <si>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</si>
  <si>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</si>
  <si>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</si>
  <si>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</si>
  <si>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</si>
  <si>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</si>
  <si>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</si>
  <si>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</si>
  <si>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</si>
  <si>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</si>
  <si>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</si>
  <si>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</si>
  <si>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</si>
  <si>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</si>
  <si>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</si>
  <si>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</si>
  <si>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</si>
  <si>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</si>
  <si>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</si>
  <si>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</si>
  <si>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</si>
  <si>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</si>
  <si>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</si>
  <si>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</si>
  <si>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业务主管部门</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</si>
  <si>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</si>
  <si>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</si>
  <si>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</si>
  <si>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</si>
  <si>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</si>
  <si>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</si>
  <si>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</si>
  <si>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</si>
  <si>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</si>
  <si>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</si>
  <si>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XXXXX（单位全称）一般公共预算“三公”经费支出表</t>
    <phoneticPr fontId="2"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</si>
  <si>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</si>
  <si>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</si>
  <si>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</si>
  <si>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</si>
  <si>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</si>
  <si>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</si>
  <si>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</si>
  <si>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</si>
  <si>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</si>
  <si>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</si>
  <si>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</si>
  <si>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</si>
  <si>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项目名称</t>
    <phoneticPr fontId="18" type="noConversion"/>
  </si>
  <si>
    <t>本级支出</t>
    <phoneticPr fontId="18" type="noConversion"/>
  </si>
  <si>
    <t>分配到部门、街道</t>
    <phoneticPr fontId="18" type="noConversion"/>
  </si>
  <si>
    <t>备注：分配到部门、街道的资金指由部门、街镇列支的项目，不包括分配后应由区本级列支的资金</t>
    <phoneticPr fontId="26" type="noConversion"/>
  </si>
  <si>
    <t>备注：没有分配到部门、街道事项的项目，支出预算总量应等于部门预算支出</t>
    <phoneticPr fontId="26" type="noConversion"/>
  </si>
  <si>
    <t>重庆綦江食品园区管理委员会财政拨款收支总表</t>
    <phoneticPr fontId="2" type="noConversion"/>
  </si>
  <si>
    <t>一般公共服务支出</t>
  </si>
  <si>
    <t xml:space="preserve">  政府办公厅（室）及相关机构事务</t>
  </si>
  <si>
    <t>　事业运行</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</si>
  <si>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</si>
  <si>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</si>
  <si>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</si>
  <si>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</si>
  <si>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</si>
  <si>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</si>
  <si>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</si>
  <si>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</si>
  <si>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住房保障支出</t>
  </si>
  <si>
    <t>　住房改革支出</t>
  </si>
  <si>
    <t>　住房公积金</t>
  </si>
  <si>
    <t>其他支出</t>
  </si>
  <si>
    <t>　其他支出</t>
  </si>
  <si>
    <t>2021年预算数</t>
    <phoneticPr fontId="2" type="noConversion"/>
  </si>
  <si>
    <t>在职人员控制率</t>
  </si>
  <si>
    <t>20%</t>
  </si>
  <si>
    <t>%</t>
  </si>
  <si>
    <t>≤</t>
  </si>
  <si>
    <t>100</t>
  </si>
  <si>
    <t>保障全年办公运转</t>
  </si>
  <si>
    <t>10%</t>
  </si>
  <si>
    <t>=</t>
  </si>
  <si>
    <t>年度目标考核达标率</t>
  </si>
  <si>
    <t>≥</t>
  </si>
  <si>
    <t>增加就业岗位，缓解就业压力</t>
  </si>
  <si>
    <t>个</t>
  </si>
  <si>
    <t>500</t>
  </si>
  <si>
    <t>干部职工满意度</t>
  </si>
  <si>
    <t>95</t>
  </si>
  <si>
    <t>群众满意度</t>
  </si>
  <si>
    <t>90</t>
  </si>
  <si>
    <t>资金执行率</t>
  </si>
  <si>
    <t>单位行政专题讨论会</t>
  </si>
  <si>
    <t>次</t>
  </si>
  <si>
    <t>4</t>
  </si>
  <si>
    <t>105020002-重庆綦江食品园区管理委员会（事业）</t>
    <phoneticPr fontId="2" type="noConversion"/>
  </si>
  <si>
    <t>确保单位正常运转，优化营商环境、服务体验，提升政府治理能力。增强企业和群众的获得感，让群众办事更便利、更高效，建设人民满意的服务型政府。全面推进队伍建设、产业发展、安全监管、服务品质等工作，助推我区经济发展。</t>
    <phoneticPr fontId="2" type="noConversion"/>
  </si>
  <si>
    <t>运转性项目-独立运行补丁</t>
    <phoneticPr fontId="2" type="noConversion"/>
  </si>
  <si>
    <t>经建科</t>
    <phoneticPr fontId="2" type="noConversion"/>
  </si>
  <si>
    <t>该项目为独立运行补丁经费，保障本单位正常运转。</t>
    <phoneticPr fontId="2" type="noConversion"/>
  </si>
  <si>
    <t>本单位合署办公，根据綦江区财政局2021年部门预算编制工作要求，该项目为独立运行补丁经费，保障本单位正常运转。</t>
    <phoneticPr fontId="2" type="noConversion"/>
  </si>
  <si>
    <t>在职人员控制率</t>
    <phoneticPr fontId="5" type="noConversion"/>
  </si>
  <si>
    <t>是</t>
  </si>
  <si>
    <t>场次</t>
  </si>
  <si>
    <t>≤</t>
    <phoneticPr fontId="5" type="noConversion"/>
  </si>
  <si>
    <t>保障办公运转</t>
    <phoneticPr fontId="2" type="noConversion"/>
  </si>
  <si>
    <t>个</t>
    <phoneticPr fontId="5" type="noConversion"/>
  </si>
  <si>
    <t>=</t>
    <phoneticPr fontId="5" type="noConversion"/>
  </si>
  <si>
    <t>“三公”经费控制率</t>
    <phoneticPr fontId="2" type="noConversion"/>
  </si>
  <si>
    <t>达标</t>
    <phoneticPr fontId="5" type="noConversion"/>
  </si>
  <si>
    <t>增加就业岗位，缓解就业压力</t>
    <phoneticPr fontId="2" type="noConversion"/>
  </si>
  <si>
    <t>东部新城干部职工满意度</t>
    <phoneticPr fontId="2" type="noConversion"/>
  </si>
  <si>
    <t>单位行政专题讨论会</t>
    <phoneticPr fontId="2" type="noConversion"/>
  </si>
  <si>
    <t>次</t>
    <phoneticPr fontId="5" type="noConversion"/>
  </si>
  <si>
    <t>资金执行力</t>
    <phoneticPr fontId="2" type="noConversion"/>
  </si>
  <si>
    <t>%</t>
    <phoneticPr fontId="5" type="noConversion"/>
  </si>
  <si>
    <t>独立运行补丁经费，保障本单位正常运转。</t>
    <phoneticPr fontId="2" type="noConversion"/>
  </si>
  <si>
    <t>否</t>
    <phoneticPr fontId="2" type="noConversion"/>
  </si>
  <si>
    <t>重庆綦江食品园区管理委员会一般公共预算财政拨款支出预算表</t>
    <phoneticPr fontId="2" type="noConversion"/>
  </si>
  <si>
    <t>重庆綦江食品园区管理委员会一般公共预算财政拨款基本支出预算表</t>
    <phoneticPr fontId="2" type="noConversion"/>
  </si>
  <si>
    <t>重庆綦江食品园区管理委员会一般公共预算“三公”经费支出表</t>
    <phoneticPr fontId="2" type="noConversion"/>
  </si>
  <si>
    <t>重庆綦江食品园区管理委员会政府性基金预算支出表</t>
    <phoneticPr fontId="2" type="noConversion"/>
  </si>
  <si>
    <t>重庆綦江食品园区管理委员会部门收支总表</t>
    <phoneticPr fontId="2" type="noConversion"/>
  </si>
  <si>
    <r>
      <rPr>
        <sz val="22"/>
        <rFont val="华文细黑"/>
        <family val="3"/>
        <charset val="134"/>
      </rPr>
      <t>重庆綦江食品园区管理委员会</t>
    </r>
    <r>
      <rPr>
        <b/>
        <sz val="22"/>
        <rFont val="华文细黑"/>
        <family val="3"/>
        <charset val="134"/>
      </rPr>
      <t>部门收入总表</t>
    </r>
    <phoneticPr fontId="2" type="noConversion"/>
  </si>
  <si>
    <t>重庆綦江食品园区管理委员会部门支出总表</t>
    <phoneticPr fontId="2" type="noConversion"/>
  </si>
  <si>
    <t>重庆綦江食品园区管理委员会政府采购预算明细表</t>
    <phoneticPr fontId="5" type="noConversion"/>
  </si>
  <si>
    <t>2021年重庆綦江食品园区管理委员会预算整体绩效目标表</t>
    <phoneticPr fontId="18" type="noConversion"/>
  </si>
  <si>
    <t>2021年重庆綦江食品园区管理委员会区级项目资金绩效目标表</t>
    <phoneticPr fontId="18" type="noConversion"/>
  </si>
  <si>
    <t>政府性基金预算拨款收入</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</si>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</sst>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_ "/>
  </numFmts>
  <fonts count="33">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charset val="134"/>
      <scheme val="minor"/>
    </font>
    <font>
      <sz val="12"/>
      <color theme="1"/>
      <name val="等线"/>
      <family val="2"/>
      <scheme val="minor"/>
    </font>
    <font>
      <b/>
      <sz val="11"/>
      <color theme="1"/>
      <name val="等线"/>
      <family val="3"/>
      <charset val="134"/>
      <scheme val="minor"/>
    </font>
    <font>
      <sz val="10"/>
      <color indexed="8"/>
      <name val="宋体"/>
      <family val="3"/>
      <charset val="134"/>
    </font>
    <font>
      <sz val="9"/>
      <name val="等线"/>
      <family val="3"/>
      <charset val="134"/>
      <scheme val="minor"/>
    </font>
    <font>
      <sz val="11"/>
      <name val="Arial"/>
      <family val="2"/>
      <charset val="134"/>
    </font>
    <font>
      <b/>
      <sz val="11"/>
      <name val="Arial"/>
      <family val="2"/>
      <charset val="134"/>
    </font>
    <font>
      <b/>
      <sz val="11"/>
      <name val="宋体"/>
      <family val="3"/>
      <charset val="134"/>
    </font>
    <font>
      <sz val="22"/>
      <name val="华文细黑"/>
      <family val="3"/>
      <charset val="134"/>
    </font>
    <font>
      <sz val="11"/>
      <color theme="1"/>
      <name val="等线"/>
      <family val="3"/>
      <charset val="134"/>
      <scheme val="minor"/>
    </font>
    <font>
      <sz val="11"/>
      <color indexed="8"/>
      <name val="宋体"/>
      <family val="3"/>
      <charset val="13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s>
  <cellStyleXfs count="4">
    <xf numFmtId="0" fontId="0" fillId="0" borderId="0"/>
    <xf numFmtId="0" fontId="5" fillId="0" borderId="0"/>
    <xf numFmtId="0" fontId="5" fillId="0" borderId="0"/>
    <xf numFmtId="0" fontId="17" fillId="0" borderId="0"/>
  </cellStyleXfs>
  <cellXfs count="236">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23" fillId="0" borderId="1" xfId="0" applyFont="1" applyBorder="1" applyAlignment="1">
      <alignment vertical="center"/>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4"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4" fontId="9" fillId="0" borderId="1" xfId="2" applyNumberFormat="1" applyFont="1" applyFill="1" applyBorder="1" applyAlignment="1" applyProtection="1">
      <alignment horizontal="right" vertical="center"/>
    </xf>
    <xf numFmtId="0" fontId="7" fillId="0" borderId="1" xfId="3"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9" fillId="0" borderId="1" xfId="3" applyNumberFormat="1" applyFont="1" applyFill="1" applyBorder="1" applyAlignment="1" applyProtection="1">
      <alignment horizontal="center" vertical="center" wrapText="1"/>
    </xf>
    <xf numFmtId="0" fontId="5" fillId="0" borderId="0" xfId="2" applyAlignment="1"/>
    <xf numFmtId="0" fontId="9" fillId="0" borderId="0" xfId="2" applyFont="1" applyFill="1" applyAlignment="1"/>
    <xf numFmtId="0" fontId="9" fillId="0" borderId="0" xfId="2" applyFont="1" applyAlignment="1"/>
    <xf numFmtId="0" fontId="5" fillId="0" borderId="1" xfId="2" applyBorder="1" applyAlignment="1"/>
    <xf numFmtId="4"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left" vertical="center"/>
    </xf>
    <xf numFmtId="4" fontId="9" fillId="0" borderId="1" xfId="2" applyNumberFormat="1" applyFont="1" applyFill="1" applyBorder="1" applyAlignment="1" applyProtection="1">
      <alignment horizontal="center" vertical="center"/>
    </xf>
    <xf numFmtId="0" fontId="27" fillId="0" borderId="1" xfId="0" applyNumberFormat="1" applyFont="1" applyFill="1" applyBorder="1" applyAlignment="1">
      <alignment horizontal="left" vertical="center"/>
    </xf>
    <xf numFmtId="0" fontId="15" fillId="0" borderId="1" xfId="0" applyNumberFormat="1" applyFont="1" applyFill="1" applyBorder="1" applyAlignment="1">
      <alignment vertical="center"/>
    </xf>
    <xf numFmtId="0" fontId="28" fillId="0" borderId="1" xfId="0" applyNumberFormat="1" applyFont="1" applyFill="1" applyBorder="1" applyAlignment="1">
      <alignment horizontal="left" vertical="center"/>
    </xf>
    <xf numFmtId="0" fontId="29" fillId="0" borderId="1" xfId="0" applyNumberFormat="1" applyFont="1" applyFill="1" applyBorder="1" applyAlignment="1">
      <alignment vertical="center"/>
    </xf>
    <xf numFmtId="0" fontId="9" fillId="0" borderId="1" xfId="2" applyNumberFormat="1" applyFont="1" applyFill="1" applyBorder="1" applyAlignment="1" applyProtection="1">
      <alignment horizontal="left" vertical="center"/>
    </xf>
    <xf numFmtId="0" fontId="15" fillId="0" borderId="0" xfId="2" applyFont="1" applyFill="1" applyAlignment="1">
      <alignment horizontal="left"/>
    </xf>
    <xf numFmtId="49" fontId="10" fillId="0" borderId="1" xfId="2" applyNumberFormat="1" applyFont="1" applyFill="1" applyBorder="1" applyAlignment="1" applyProtection="1">
      <alignment vertical="center"/>
    </xf>
    <xf numFmtId="176" fontId="10" fillId="0" borderId="1" xfId="2" applyNumberFormat="1" applyFont="1" applyFill="1" applyBorder="1" applyAlignment="1" applyProtection="1">
      <alignment vertical="center"/>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176" fontId="10" fillId="0" borderId="1" xfId="2" applyNumberFormat="1" applyFont="1" applyFill="1" applyBorder="1" applyAlignment="1" applyProtection="1">
      <alignment horizontal="center" vertic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4" fontId="10" fillId="0" borderId="1" xfId="2" applyNumberFormat="1" applyFont="1" applyFill="1" applyBorder="1" applyAlignment="1" applyProtection="1">
      <alignment horizontal="center" vertical="center" wrapText="1"/>
    </xf>
    <xf numFmtId="177" fontId="10" fillId="0" borderId="1"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center" vertical="center" wrapText="1"/>
    </xf>
    <xf numFmtId="4" fontId="5" fillId="0" borderId="1" xfId="2" applyNumberFormat="1" applyFont="1" applyFill="1" applyBorder="1" applyAlignment="1"/>
    <xf numFmtId="0" fontId="5" fillId="0" borderId="1" xfId="2" applyFill="1" applyBorder="1" applyAlignment="1"/>
    <xf numFmtId="4" fontId="5" fillId="0" borderId="1" xfId="2" applyNumberFormat="1" applyFont="1" applyBorder="1" applyAlignment="1"/>
    <xf numFmtId="4" fontId="9" fillId="0" borderId="1" xfId="2" applyNumberFormat="1" applyFont="1" applyFill="1" applyBorder="1" applyAlignment="1">
      <alignment horizontal="center"/>
    </xf>
    <xf numFmtId="0" fontId="5" fillId="0" borderId="12" xfId="0" applyFont="1" applyBorder="1" applyAlignment="1">
      <alignment vertical="center"/>
    </xf>
    <xf numFmtId="0" fontId="5" fillId="0" borderId="15" xfId="0" applyFont="1" applyBorder="1" applyAlignment="1">
      <alignment vertical="center"/>
    </xf>
    <xf numFmtId="0" fontId="9" fillId="0" borderId="1" xfId="2" applyFont="1" applyBorder="1" applyAlignment="1">
      <alignment vertical="center" wrapText="1"/>
    </xf>
    <xf numFmtId="0" fontId="7" fillId="0" borderId="1" xfId="3" applyNumberFormat="1" applyFont="1" applyFill="1" applyBorder="1" applyAlignment="1" applyProtection="1">
      <alignment horizontal="center" vertical="center" wrapText="1"/>
    </xf>
    <xf numFmtId="0" fontId="5" fillId="0" borderId="1" xfId="2" applyBorder="1"/>
    <xf numFmtId="0" fontId="25" fillId="0" borderId="1" xfId="1" applyFont="1" applyFill="1" applyBorder="1" applyAlignment="1">
      <alignment horizontal="center" vertical="center"/>
    </xf>
    <xf numFmtId="0" fontId="31" fillId="0" borderId="1" xfId="1" applyFont="1" applyBorder="1" applyAlignment="1">
      <alignment horizontal="center" vertical="center"/>
    </xf>
    <xf numFmtId="0" fontId="32" fillId="0" borderId="1" xfId="1" applyFont="1" applyFill="1" applyBorder="1" applyAlignment="1">
      <alignment horizontal="center" vertical="center"/>
    </xf>
    <xf numFmtId="0" fontId="32" fillId="0" borderId="1" xfId="1" applyFont="1" applyBorder="1" applyAlignment="1">
      <alignment horizontal="center" vertical="center"/>
    </xf>
    <xf numFmtId="9" fontId="32" fillId="0" borderId="1" xfId="1" applyNumberFormat="1" applyFont="1" applyFill="1" applyBorder="1" applyAlignment="1">
      <alignment horizontal="center" vertical="center"/>
    </xf>
    <xf numFmtId="9" fontId="32" fillId="0" borderId="1" xfId="1" applyNumberFormat="1" applyFont="1" applyBorder="1" applyAlignment="1">
      <alignment horizontal="center" vertical="center"/>
    </xf>
    <xf numFmtId="0" fontId="31" fillId="0" borderId="1" xfId="2" applyFont="1" applyBorder="1" applyAlignment="1">
      <alignment horizontal="center" vertical="center"/>
    </xf>
    <xf numFmtId="0" fontId="0" fillId="0" borderId="1" xfId="0" applyBorder="1" applyAlignment="1">
      <alignment horizontal="center" vertical="center"/>
    </xf>
    <xf numFmtId="0" fontId="32" fillId="0" borderId="1" xfId="2" applyFont="1" applyFill="1" applyBorder="1" applyAlignment="1">
      <alignment horizontal="center" vertical="center"/>
    </xf>
    <xf numFmtId="9" fontId="0" fillId="0" borderId="1" xfId="0" applyNumberFormat="1" applyBorder="1" applyAlignment="1">
      <alignment horizontal="center" vertical="center"/>
    </xf>
    <xf numFmtId="0" fontId="15" fillId="0" borderId="1" xfId="0" applyFont="1" applyBorder="1" applyAlignment="1">
      <alignment horizontal="center" vertical="center"/>
    </xf>
    <xf numFmtId="0" fontId="15" fillId="0" borderId="1" xfId="2" applyFont="1" applyBorder="1" applyAlignment="1">
      <alignment horizontal="center" vertical="center"/>
    </xf>
    <xf numFmtId="9" fontId="15" fillId="0" borderId="1" xfId="0" applyNumberFormat="1" applyFont="1" applyBorder="1" applyAlignment="1">
      <alignment horizontal="center" vertical="center"/>
    </xf>
    <xf numFmtId="0" fontId="25" fillId="0" borderId="4" xfId="1" applyFont="1" applyFill="1" applyBorder="1" applyAlignment="1">
      <alignment horizontal="left"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49" fontId="8" fillId="0" borderId="0" xfId="2" applyNumberFormat="1" applyFont="1" applyFill="1" applyAlignment="1" applyProtection="1">
      <alignment horizontal="center"/>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7" fillId="0" borderId="7" xfId="3" applyFont="1" applyBorder="1" applyAlignment="1">
      <alignment horizontal="left"/>
    </xf>
    <xf numFmtId="0" fontId="7" fillId="0" borderId="0" xfId="3" applyFont="1" applyBorder="1" applyAlignment="1">
      <alignment horizontal="left"/>
    </xf>
    <xf numFmtId="0" fontId="9" fillId="0" borderId="4" xfId="3" applyNumberFormat="1" applyFont="1" applyFill="1" applyBorder="1" applyAlignment="1" applyProtection="1">
      <alignment horizontal="center" vertical="center" wrapText="1"/>
    </xf>
    <xf numFmtId="0" fontId="9" fillId="0" borderId="8" xfId="3" applyNumberFormat="1" applyFont="1" applyFill="1" applyBorder="1" applyAlignment="1" applyProtection="1">
      <alignment horizontal="center" vertical="center" wrapText="1"/>
    </xf>
    <xf numFmtId="0" fontId="9" fillId="0" borderId="6" xfId="3" applyNumberFormat="1" applyFont="1" applyFill="1" applyBorder="1" applyAlignment="1" applyProtection="1">
      <alignment horizontal="center" vertical="center" wrapText="1"/>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8" fillId="0" borderId="0" xfId="3" applyNumberFormat="1" applyFont="1" applyFill="1" applyAlignment="1">
      <alignment horizontal="center" vertical="center" wrapText="1"/>
    </xf>
    <xf numFmtId="0" fontId="9" fillId="0" borderId="5" xfId="3" applyNumberFormat="1" applyFont="1" applyFill="1" applyBorder="1" applyAlignment="1" applyProtection="1">
      <alignment horizontal="center" vertical="center" wrapText="1"/>
    </xf>
    <xf numFmtId="0" fontId="9" fillId="0" borderId="2" xfId="3" applyNumberFormat="1" applyFont="1" applyFill="1" applyBorder="1" applyAlignment="1" applyProtection="1">
      <alignment horizontal="center" vertical="center" wrapText="1"/>
    </xf>
    <xf numFmtId="0" fontId="9" fillId="0" borderId="13" xfId="3" applyNumberFormat="1" applyFont="1" applyFill="1" applyBorder="1" applyAlignment="1" applyProtection="1">
      <alignment horizontal="center" vertical="center" wrapText="1"/>
    </xf>
    <xf numFmtId="0" fontId="9" fillId="0" borderId="14" xfId="3" applyNumberFormat="1" applyFont="1" applyFill="1" applyBorder="1" applyAlignment="1" applyProtection="1">
      <alignment horizontal="center" vertical="center" wrapText="1"/>
    </xf>
    <xf numFmtId="0" fontId="9" fillId="0" borderId="11" xfId="3" applyNumberFormat="1" applyFont="1" applyFill="1" applyBorder="1" applyAlignment="1" applyProtection="1">
      <alignment horizontal="center" vertical="center" wrapText="1"/>
    </xf>
    <xf numFmtId="0" fontId="9" fillId="0" borderId="10" xfId="3" applyNumberFormat="1" applyFont="1" applyFill="1" applyBorder="1" applyAlignment="1" applyProtection="1">
      <alignment horizontal="center" vertical="center" wrapText="1"/>
    </xf>
    <xf numFmtId="0" fontId="0" fillId="0" borderId="7" xfId="0" applyBorder="1" applyAlignment="1">
      <alignment horizontal="left" vertical="center"/>
    </xf>
    <xf numFmtId="0" fontId="0" fillId="0" borderId="0" xfId="0" applyAlignment="1">
      <alignment horizontal="left" vertical="center"/>
    </xf>
    <xf numFmtId="0" fontId="7" fillId="0" borderId="1" xfId="3" applyNumberFormat="1" applyFont="1" applyFill="1" applyBorder="1" applyAlignment="1" applyProtection="1">
      <alignment horizontal="center" vertical="center" wrapText="1"/>
    </xf>
    <xf numFmtId="0" fontId="25"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99" t="s">
        <v>0</v>
      </c>
      <c r="B2" s="199"/>
      <c r="C2" s="199"/>
      <c r="D2" s="199"/>
      <c r="E2" s="199"/>
      <c r="F2" s="199"/>
      <c r="G2" s="199"/>
      <c r="H2" s="199"/>
      <c r="I2" s="199"/>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2" sqref="A2:XFD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454</v>
      </c>
      <c r="B1" s="120"/>
      <c r="C1" s="120"/>
      <c r="D1" s="120"/>
      <c r="E1" s="120"/>
      <c r="F1" s="120"/>
    </row>
    <row r="2" spans="1:11" ht="40.5" customHeight="1">
      <c r="A2" s="214" t="s">
        <v>531</v>
      </c>
      <c r="B2" s="214"/>
      <c r="C2" s="214"/>
      <c r="D2" s="214"/>
      <c r="E2" s="214"/>
      <c r="F2" s="214"/>
      <c r="G2" s="214"/>
      <c r="H2" s="214"/>
      <c r="I2" s="214"/>
      <c r="J2" s="214"/>
      <c r="K2" s="214"/>
    </row>
    <row r="3" spans="1:11" ht="21.75" customHeight="1">
      <c r="A3" s="120"/>
      <c r="B3" s="120"/>
      <c r="C3" s="120"/>
      <c r="D3" s="120"/>
      <c r="E3" s="120"/>
      <c r="F3" s="120"/>
      <c r="K3" t="s">
        <v>409</v>
      </c>
    </row>
    <row r="4" spans="1:11" ht="22.5" customHeight="1">
      <c r="A4" s="215" t="s">
        <v>408</v>
      </c>
      <c r="B4" s="209" t="s">
        <v>316</v>
      </c>
      <c r="C4" s="209" t="s">
        <v>396</v>
      </c>
      <c r="D4" s="209" t="s">
        <v>400</v>
      </c>
      <c r="E4" s="209" t="s">
        <v>390</v>
      </c>
      <c r="F4" s="209" t="s">
        <v>391</v>
      </c>
      <c r="G4" s="209" t="s">
        <v>410</v>
      </c>
      <c r="H4" s="209"/>
      <c r="I4" s="209" t="s">
        <v>411</v>
      </c>
      <c r="J4" s="209" t="s">
        <v>412</v>
      </c>
      <c r="K4" s="209" t="s">
        <v>394</v>
      </c>
    </row>
    <row r="5" spans="1:11" s="121" customFormat="1" ht="57" customHeight="1">
      <c r="A5" s="215"/>
      <c r="B5" s="209"/>
      <c r="C5" s="209"/>
      <c r="D5" s="209"/>
      <c r="E5" s="209"/>
      <c r="F5" s="209"/>
      <c r="G5" s="123" t="s">
        <v>413</v>
      </c>
      <c r="H5" s="123" t="s">
        <v>415</v>
      </c>
      <c r="I5" s="209"/>
      <c r="J5" s="209"/>
      <c r="K5" s="209"/>
    </row>
    <row r="6" spans="1:11" ht="30" customHeight="1">
      <c r="A6" s="132" t="s">
        <v>316</v>
      </c>
      <c r="B6" s="122"/>
      <c r="C6" s="122"/>
      <c r="D6" s="122"/>
      <c r="E6" s="122"/>
      <c r="F6" s="122"/>
      <c r="G6" s="122"/>
      <c r="H6" s="122"/>
      <c r="I6" s="122"/>
      <c r="J6" s="122"/>
      <c r="K6" s="122"/>
    </row>
    <row r="7" spans="1:11" ht="48" customHeight="1">
      <c r="A7" s="133" t="s">
        <v>407</v>
      </c>
      <c r="B7" s="122"/>
      <c r="C7" s="122"/>
      <c r="D7" s="122"/>
      <c r="E7" s="122"/>
      <c r="F7" s="122"/>
      <c r="G7" s="122"/>
      <c r="H7" s="122"/>
      <c r="I7" s="122"/>
      <c r="J7" s="122"/>
      <c r="K7" s="122"/>
    </row>
    <row r="8" spans="1:11" ht="48" customHeight="1">
      <c r="A8" s="133" t="s">
        <v>406</v>
      </c>
      <c r="B8" s="122"/>
      <c r="C8" s="122"/>
      <c r="D8" s="122"/>
      <c r="E8" s="122"/>
      <c r="F8" s="122"/>
      <c r="G8" s="122"/>
      <c r="H8" s="122"/>
      <c r="I8" s="122"/>
      <c r="J8" s="122"/>
      <c r="K8" s="122"/>
    </row>
    <row r="9" spans="1:11" ht="49.5" customHeight="1">
      <c r="A9" s="133" t="s">
        <v>405</v>
      </c>
      <c r="B9" s="122"/>
      <c r="C9" s="122"/>
      <c r="D9" s="122"/>
      <c r="E9" s="122"/>
      <c r="F9" s="122"/>
      <c r="G9" s="122"/>
      <c r="H9" s="122"/>
      <c r="I9" s="122"/>
      <c r="J9" s="122"/>
      <c r="K9" s="122"/>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A2" sqref="A2:XFD2"/>
    </sheetView>
  </sheetViews>
  <sheetFormatPr defaultRowHeight="12.75"/>
  <cols>
    <col min="1" max="1" width="19" style="124" customWidth="1"/>
    <col min="2" max="2" width="26.75" style="124" customWidth="1"/>
    <col min="3" max="3" width="19.125" style="124" customWidth="1"/>
    <col min="4" max="4" width="19.5" style="124" customWidth="1"/>
    <col min="5" max="5" width="16.5" style="124" customWidth="1"/>
    <col min="6" max="6" width="17.125" style="124" customWidth="1"/>
    <col min="7" max="255" width="9" style="124"/>
    <col min="256" max="256" width="1.125" style="124" customWidth="1"/>
    <col min="257" max="257" width="16.5" style="124" customWidth="1"/>
    <col min="258" max="258" width="29.375" style="124" customWidth="1"/>
    <col min="259" max="259" width="10.875" style="124" customWidth="1"/>
    <col min="260" max="260" width="12.625" style="124" customWidth="1"/>
    <col min="261" max="261" width="12.375" style="124" customWidth="1"/>
    <col min="262" max="262" width="12.5" style="124" customWidth="1"/>
    <col min="263" max="511" width="9" style="124"/>
    <col min="512" max="512" width="1.125" style="124" customWidth="1"/>
    <col min="513" max="513" width="16.5" style="124" customWidth="1"/>
    <col min="514" max="514" width="29.375" style="124" customWidth="1"/>
    <col min="515" max="515" width="10.875" style="124" customWidth="1"/>
    <col min="516" max="516" width="12.625" style="124" customWidth="1"/>
    <col min="517" max="517" width="12.375" style="124" customWidth="1"/>
    <col min="518" max="518" width="12.5" style="124" customWidth="1"/>
    <col min="519" max="767" width="9" style="124"/>
    <col min="768" max="768" width="1.125" style="124" customWidth="1"/>
    <col min="769" max="769" width="16.5" style="124" customWidth="1"/>
    <col min="770" max="770" width="29.375" style="124" customWidth="1"/>
    <col min="771" max="771" width="10.875" style="124" customWidth="1"/>
    <col min="772" max="772" width="12.625" style="124" customWidth="1"/>
    <col min="773" max="773" width="12.375" style="124" customWidth="1"/>
    <col min="774" max="774" width="12.5" style="124" customWidth="1"/>
    <col min="775" max="1023" width="9" style="124"/>
    <col min="1024" max="1024" width="1.125" style="124" customWidth="1"/>
    <col min="1025" max="1025" width="16.5" style="124" customWidth="1"/>
    <col min="1026" max="1026" width="29.375" style="124" customWidth="1"/>
    <col min="1027" max="1027" width="10.875" style="124" customWidth="1"/>
    <col min="1028" max="1028" width="12.625" style="124" customWidth="1"/>
    <col min="1029" max="1029" width="12.375" style="124" customWidth="1"/>
    <col min="1030" max="1030" width="12.5" style="124" customWidth="1"/>
    <col min="1031" max="1279" width="9" style="124"/>
    <col min="1280" max="1280" width="1.125" style="124" customWidth="1"/>
    <col min="1281" max="1281" width="16.5" style="124" customWidth="1"/>
    <col min="1282" max="1282" width="29.375" style="124" customWidth="1"/>
    <col min="1283" max="1283" width="10.875" style="124" customWidth="1"/>
    <col min="1284" max="1284" width="12.625" style="124" customWidth="1"/>
    <col min="1285" max="1285" width="12.375" style="124" customWidth="1"/>
    <col min="1286" max="1286" width="12.5" style="124" customWidth="1"/>
    <col min="1287" max="1535" width="9" style="124"/>
    <col min="1536" max="1536" width="1.125" style="124" customWidth="1"/>
    <col min="1537" max="1537" width="16.5" style="124" customWidth="1"/>
    <col min="1538" max="1538" width="29.375" style="124" customWidth="1"/>
    <col min="1539" max="1539" width="10.875" style="124" customWidth="1"/>
    <col min="1540" max="1540" width="12.625" style="124" customWidth="1"/>
    <col min="1541" max="1541" width="12.375" style="124" customWidth="1"/>
    <col min="1542" max="1542" width="12.5" style="124" customWidth="1"/>
    <col min="1543" max="1791" width="9" style="124"/>
    <col min="1792" max="1792" width="1.125" style="124" customWidth="1"/>
    <col min="1793" max="1793" width="16.5" style="124" customWidth="1"/>
    <col min="1794" max="1794" width="29.375" style="124" customWidth="1"/>
    <col min="1795" max="1795" width="10.875" style="124" customWidth="1"/>
    <col min="1796" max="1796" width="12.625" style="124" customWidth="1"/>
    <col min="1797" max="1797" width="12.375" style="124" customWidth="1"/>
    <col min="1798" max="1798" width="12.5" style="124" customWidth="1"/>
    <col min="1799" max="2047" width="9" style="124"/>
    <col min="2048" max="2048" width="1.125" style="124" customWidth="1"/>
    <col min="2049" max="2049" width="16.5" style="124" customWidth="1"/>
    <col min="2050" max="2050" width="29.375" style="124" customWidth="1"/>
    <col min="2051" max="2051" width="10.875" style="124" customWidth="1"/>
    <col min="2052" max="2052" width="12.625" style="124" customWidth="1"/>
    <col min="2053" max="2053" width="12.375" style="124" customWidth="1"/>
    <col min="2054" max="2054" width="12.5" style="124" customWidth="1"/>
    <col min="2055" max="2303" width="9" style="124"/>
    <col min="2304" max="2304" width="1.125" style="124" customWidth="1"/>
    <col min="2305" max="2305" width="16.5" style="124" customWidth="1"/>
    <col min="2306" max="2306" width="29.375" style="124" customWidth="1"/>
    <col min="2307" max="2307" width="10.875" style="124" customWidth="1"/>
    <col min="2308" max="2308" width="12.625" style="124" customWidth="1"/>
    <col min="2309" max="2309" width="12.375" style="124" customWidth="1"/>
    <col min="2310" max="2310" width="12.5" style="124" customWidth="1"/>
    <col min="2311" max="2559" width="9" style="124"/>
    <col min="2560" max="2560" width="1.125" style="124" customWidth="1"/>
    <col min="2561" max="2561" width="16.5" style="124" customWidth="1"/>
    <col min="2562" max="2562" width="29.375" style="124" customWidth="1"/>
    <col min="2563" max="2563" width="10.875" style="124" customWidth="1"/>
    <col min="2564" max="2564" width="12.625" style="124" customWidth="1"/>
    <col min="2565" max="2565" width="12.375" style="124" customWidth="1"/>
    <col min="2566" max="2566" width="12.5" style="124" customWidth="1"/>
    <col min="2567" max="2815" width="9" style="124"/>
    <col min="2816" max="2816" width="1.125" style="124" customWidth="1"/>
    <col min="2817" max="2817" width="16.5" style="124" customWidth="1"/>
    <col min="2818" max="2818" width="29.375" style="124" customWidth="1"/>
    <col min="2819" max="2819" width="10.875" style="124" customWidth="1"/>
    <col min="2820" max="2820" width="12.625" style="124" customWidth="1"/>
    <col min="2821" max="2821" width="12.375" style="124" customWidth="1"/>
    <col min="2822" max="2822" width="12.5" style="124" customWidth="1"/>
    <col min="2823" max="3071" width="9" style="124"/>
    <col min="3072" max="3072" width="1.125" style="124" customWidth="1"/>
    <col min="3073" max="3073" width="16.5" style="124" customWidth="1"/>
    <col min="3074" max="3074" width="29.375" style="124" customWidth="1"/>
    <col min="3075" max="3075" width="10.875" style="124" customWidth="1"/>
    <col min="3076" max="3076" width="12.625" style="124" customWidth="1"/>
    <col min="3077" max="3077" width="12.375" style="124" customWidth="1"/>
    <col min="3078" max="3078" width="12.5" style="124" customWidth="1"/>
    <col min="3079" max="3327" width="9" style="124"/>
    <col min="3328" max="3328" width="1.125" style="124" customWidth="1"/>
    <col min="3329" max="3329" width="16.5" style="124" customWidth="1"/>
    <col min="3330" max="3330" width="29.375" style="124" customWidth="1"/>
    <col min="3331" max="3331" width="10.875" style="124" customWidth="1"/>
    <col min="3332" max="3332" width="12.625" style="124" customWidth="1"/>
    <col min="3333" max="3333" width="12.375" style="124" customWidth="1"/>
    <col min="3334" max="3334" width="12.5" style="124" customWidth="1"/>
    <col min="3335" max="3583" width="9" style="124"/>
    <col min="3584" max="3584" width="1.125" style="124" customWidth="1"/>
    <col min="3585" max="3585" width="16.5" style="124" customWidth="1"/>
    <col min="3586" max="3586" width="29.375" style="124" customWidth="1"/>
    <col min="3587" max="3587" width="10.875" style="124" customWidth="1"/>
    <col min="3588" max="3588" width="12.625" style="124" customWidth="1"/>
    <col min="3589" max="3589" width="12.375" style="124" customWidth="1"/>
    <col min="3590" max="3590" width="12.5" style="124" customWidth="1"/>
    <col min="3591" max="3839" width="9" style="124"/>
    <col min="3840" max="3840" width="1.125" style="124" customWidth="1"/>
    <col min="3841" max="3841" width="16.5" style="124" customWidth="1"/>
    <col min="3842" max="3842" width="29.375" style="124" customWidth="1"/>
    <col min="3843" max="3843" width="10.875" style="124" customWidth="1"/>
    <col min="3844" max="3844" width="12.625" style="124" customWidth="1"/>
    <col min="3845" max="3845" width="12.375" style="124" customWidth="1"/>
    <col min="3846" max="3846" width="12.5" style="124" customWidth="1"/>
    <col min="3847" max="4095" width="9" style="124"/>
    <col min="4096" max="4096" width="1.125" style="124" customWidth="1"/>
    <col min="4097" max="4097" width="16.5" style="124" customWidth="1"/>
    <col min="4098" max="4098" width="29.375" style="124" customWidth="1"/>
    <col min="4099" max="4099" width="10.875" style="124" customWidth="1"/>
    <col min="4100" max="4100" width="12.625" style="124" customWidth="1"/>
    <col min="4101" max="4101" width="12.375" style="124" customWidth="1"/>
    <col min="4102" max="4102" width="12.5" style="124" customWidth="1"/>
    <col min="4103" max="4351" width="9" style="124"/>
    <col min="4352" max="4352" width="1.125" style="124" customWidth="1"/>
    <col min="4353" max="4353" width="16.5" style="124" customWidth="1"/>
    <col min="4354" max="4354" width="29.375" style="124" customWidth="1"/>
    <col min="4355" max="4355" width="10.875" style="124" customWidth="1"/>
    <col min="4356" max="4356" width="12.625" style="124" customWidth="1"/>
    <col min="4357" max="4357" width="12.375" style="124" customWidth="1"/>
    <col min="4358" max="4358" width="12.5" style="124" customWidth="1"/>
    <col min="4359" max="4607" width="9" style="124"/>
    <col min="4608" max="4608" width="1.125" style="124" customWidth="1"/>
    <col min="4609" max="4609" width="16.5" style="124" customWidth="1"/>
    <col min="4610" max="4610" width="29.375" style="124" customWidth="1"/>
    <col min="4611" max="4611" width="10.875" style="124" customWidth="1"/>
    <col min="4612" max="4612" width="12.625" style="124" customWidth="1"/>
    <col min="4613" max="4613" width="12.375" style="124" customWidth="1"/>
    <col min="4614" max="4614" width="12.5" style="124" customWidth="1"/>
    <col min="4615" max="4863" width="9" style="124"/>
    <col min="4864" max="4864" width="1.125" style="124" customWidth="1"/>
    <col min="4865" max="4865" width="16.5" style="124" customWidth="1"/>
    <col min="4866" max="4866" width="29.375" style="124" customWidth="1"/>
    <col min="4867" max="4867" width="10.875" style="124" customWidth="1"/>
    <col min="4868" max="4868" width="12.625" style="124" customWidth="1"/>
    <col min="4869" max="4869" width="12.375" style="124" customWidth="1"/>
    <col min="4870" max="4870" width="12.5" style="124" customWidth="1"/>
    <col min="4871" max="5119" width="9" style="124"/>
    <col min="5120" max="5120" width="1.125" style="124" customWidth="1"/>
    <col min="5121" max="5121" width="16.5" style="124" customWidth="1"/>
    <col min="5122" max="5122" width="29.375" style="124" customWidth="1"/>
    <col min="5123" max="5123" width="10.875" style="124" customWidth="1"/>
    <col min="5124" max="5124" width="12.625" style="124" customWidth="1"/>
    <col min="5125" max="5125" width="12.375" style="124" customWidth="1"/>
    <col min="5126" max="5126" width="12.5" style="124" customWidth="1"/>
    <col min="5127" max="5375" width="9" style="124"/>
    <col min="5376" max="5376" width="1.125" style="124" customWidth="1"/>
    <col min="5377" max="5377" width="16.5" style="124" customWidth="1"/>
    <col min="5378" max="5378" width="29.375" style="124" customWidth="1"/>
    <col min="5379" max="5379" width="10.875" style="124" customWidth="1"/>
    <col min="5380" max="5380" width="12.625" style="124" customWidth="1"/>
    <col min="5381" max="5381" width="12.375" style="124" customWidth="1"/>
    <col min="5382" max="5382" width="12.5" style="124" customWidth="1"/>
    <col min="5383" max="5631" width="9" style="124"/>
    <col min="5632" max="5632" width="1.125" style="124" customWidth="1"/>
    <col min="5633" max="5633" width="16.5" style="124" customWidth="1"/>
    <col min="5634" max="5634" width="29.375" style="124" customWidth="1"/>
    <col min="5635" max="5635" width="10.875" style="124" customWidth="1"/>
    <col min="5636" max="5636" width="12.625" style="124" customWidth="1"/>
    <col min="5637" max="5637" width="12.375" style="124" customWidth="1"/>
    <col min="5638" max="5638" width="12.5" style="124" customWidth="1"/>
    <col min="5639" max="5887" width="9" style="124"/>
    <col min="5888" max="5888" width="1.125" style="124" customWidth="1"/>
    <col min="5889" max="5889" width="16.5" style="124" customWidth="1"/>
    <col min="5890" max="5890" width="29.375" style="124" customWidth="1"/>
    <col min="5891" max="5891" width="10.875" style="124" customWidth="1"/>
    <col min="5892" max="5892" width="12.625" style="124" customWidth="1"/>
    <col min="5893" max="5893" width="12.375" style="124" customWidth="1"/>
    <col min="5894" max="5894" width="12.5" style="124" customWidth="1"/>
    <col min="5895" max="6143" width="9" style="124"/>
    <col min="6144" max="6144" width="1.125" style="124" customWidth="1"/>
    <col min="6145" max="6145" width="16.5" style="124" customWidth="1"/>
    <col min="6146" max="6146" width="29.375" style="124" customWidth="1"/>
    <col min="6147" max="6147" width="10.875" style="124" customWidth="1"/>
    <col min="6148" max="6148" width="12.625" style="124" customWidth="1"/>
    <col min="6149" max="6149" width="12.375" style="124" customWidth="1"/>
    <col min="6150" max="6150" width="12.5" style="124" customWidth="1"/>
    <col min="6151" max="6399" width="9" style="124"/>
    <col min="6400" max="6400" width="1.125" style="124" customWidth="1"/>
    <col min="6401" max="6401" width="16.5" style="124" customWidth="1"/>
    <col min="6402" max="6402" width="29.375" style="124" customWidth="1"/>
    <col min="6403" max="6403" width="10.875" style="124" customWidth="1"/>
    <col min="6404" max="6404" width="12.625" style="124" customWidth="1"/>
    <col min="6405" max="6405" width="12.375" style="124" customWidth="1"/>
    <col min="6406" max="6406" width="12.5" style="124" customWidth="1"/>
    <col min="6407" max="6655" width="9" style="124"/>
    <col min="6656" max="6656" width="1.125" style="124" customWidth="1"/>
    <col min="6657" max="6657" width="16.5" style="124" customWidth="1"/>
    <col min="6658" max="6658" width="29.375" style="124" customWidth="1"/>
    <col min="6659" max="6659" width="10.875" style="124" customWidth="1"/>
    <col min="6660" max="6660" width="12.625" style="124" customWidth="1"/>
    <col min="6661" max="6661" width="12.375" style="124" customWidth="1"/>
    <col min="6662" max="6662" width="12.5" style="124" customWidth="1"/>
    <col min="6663" max="6911" width="9" style="124"/>
    <col min="6912" max="6912" width="1.125" style="124" customWidth="1"/>
    <col min="6913" max="6913" width="16.5" style="124" customWidth="1"/>
    <col min="6914" max="6914" width="29.375" style="124" customWidth="1"/>
    <col min="6915" max="6915" width="10.875" style="124" customWidth="1"/>
    <col min="6916" max="6916" width="12.625" style="124" customWidth="1"/>
    <col min="6917" max="6917" width="12.375" style="124" customWidth="1"/>
    <col min="6918" max="6918" width="12.5" style="124" customWidth="1"/>
    <col min="6919" max="7167" width="9" style="124"/>
    <col min="7168" max="7168" width="1.125" style="124" customWidth="1"/>
    <col min="7169" max="7169" width="16.5" style="124" customWidth="1"/>
    <col min="7170" max="7170" width="29.375" style="124" customWidth="1"/>
    <col min="7171" max="7171" width="10.875" style="124" customWidth="1"/>
    <col min="7172" max="7172" width="12.625" style="124" customWidth="1"/>
    <col min="7173" max="7173" width="12.375" style="124" customWidth="1"/>
    <col min="7174" max="7174" width="12.5" style="124" customWidth="1"/>
    <col min="7175" max="7423" width="9" style="124"/>
    <col min="7424" max="7424" width="1.125" style="124" customWidth="1"/>
    <col min="7425" max="7425" width="16.5" style="124" customWidth="1"/>
    <col min="7426" max="7426" width="29.375" style="124" customWidth="1"/>
    <col min="7427" max="7427" width="10.875" style="124" customWidth="1"/>
    <col min="7428" max="7428" width="12.625" style="124" customWidth="1"/>
    <col min="7429" max="7429" width="12.375" style="124" customWidth="1"/>
    <col min="7430" max="7430" width="12.5" style="124" customWidth="1"/>
    <col min="7431" max="7679" width="9" style="124"/>
    <col min="7680" max="7680" width="1.125" style="124" customWidth="1"/>
    <col min="7681" max="7681" width="16.5" style="124" customWidth="1"/>
    <col min="7682" max="7682" width="29.375" style="124" customWidth="1"/>
    <col min="7683" max="7683" width="10.875" style="124" customWidth="1"/>
    <col min="7684" max="7684" width="12.625" style="124" customWidth="1"/>
    <col min="7685" max="7685" width="12.375" style="124" customWidth="1"/>
    <col min="7686" max="7686" width="12.5" style="124" customWidth="1"/>
    <col min="7687" max="7935" width="9" style="124"/>
    <col min="7936" max="7936" width="1.125" style="124" customWidth="1"/>
    <col min="7937" max="7937" width="16.5" style="124" customWidth="1"/>
    <col min="7938" max="7938" width="29.375" style="124" customWidth="1"/>
    <col min="7939" max="7939" width="10.875" style="124" customWidth="1"/>
    <col min="7940" max="7940" width="12.625" style="124" customWidth="1"/>
    <col min="7941" max="7941" width="12.375" style="124" customWidth="1"/>
    <col min="7942" max="7942" width="12.5" style="124" customWidth="1"/>
    <col min="7943" max="8191" width="9" style="124"/>
    <col min="8192" max="8192" width="1.125" style="124" customWidth="1"/>
    <col min="8193" max="8193" width="16.5" style="124" customWidth="1"/>
    <col min="8194" max="8194" width="29.375" style="124" customWidth="1"/>
    <col min="8195" max="8195" width="10.875" style="124" customWidth="1"/>
    <col min="8196" max="8196" width="12.625" style="124" customWidth="1"/>
    <col min="8197" max="8197" width="12.375" style="124" customWidth="1"/>
    <col min="8198" max="8198" width="12.5" style="124" customWidth="1"/>
    <col min="8199" max="8447" width="9" style="124"/>
    <col min="8448" max="8448" width="1.125" style="124" customWidth="1"/>
    <col min="8449" max="8449" width="16.5" style="124" customWidth="1"/>
    <col min="8450" max="8450" width="29.375" style="124" customWidth="1"/>
    <col min="8451" max="8451" width="10.875" style="124" customWidth="1"/>
    <col min="8452" max="8452" width="12.625" style="124" customWidth="1"/>
    <col min="8453" max="8453" width="12.375" style="124" customWidth="1"/>
    <col min="8454" max="8454" width="12.5" style="124" customWidth="1"/>
    <col min="8455" max="8703" width="9" style="124"/>
    <col min="8704" max="8704" width="1.125" style="124" customWidth="1"/>
    <col min="8705" max="8705" width="16.5" style="124" customWidth="1"/>
    <col min="8706" max="8706" width="29.375" style="124" customWidth="1"/>
    <col min="8707" max="8707" width="10.875" style="124" customWidth="1"/>
    <col min="8708" max="8708" width="12.625" style="124" customWidth="1"/>
    <col min="8709" max="8709" width="12.375" style="124" customWidth="1"/>
    <col min="8710" max="8710" width="12.5" style="124" customWidth="1"/>
    <col min="8711" max="8959" width="9" style="124"/>
    <col min="8960" max="8960" width="1.125" style="124" customWidth="1"/>
    <col min="8961" max="8961" width="16.5" style="124" customWidth="1"/>
    <col min="8962" max="8962" width="29.375" style="124" customWidth="1"/>
    <col min="8963" max="8963" width="10.875" style="124" customWidth="1"/>
    <col min="8964" max="8964" width="12.625" style="124" customWidth="1"/>
    <col min="8965" max="8965" width="12.375" style="124" customWidth="1"/>
    <col min="8966" max="8966" width="12.5" style="124" customWidth="1"/>
    <col min="8967" max="9215" width="9" style="124"/>
    <col min="9216" max="9216" width="1.125" style="124" customWidth="1"/>
    <col min="9217" max="9217" width="16.5" style="124" customWidth="1"/>
    <col min="9218" max="9218" width="29.375" style="124" customWidth="1"/>
    <col min="9219" max="9219" width="10.875" style="124" customWidth="1"/>
    <col min="9220" max="9220" width="12.625" style="124" customWidth="1"/>
    <col min="9221" max="9221" width="12.375" style="124" customWidth="1"/>
    <col min="9222" max="9222" width="12.5" style="124" customWidth="1"/>
    <col min="9223" max="9471" width="9" style="124"/>
    <col min="9472" max="9472" width="1.125" style="124" customWidth="1"/>
    <col min="9473" max="9473" width="16.5" style="124" customWidth="1"/>
    <col min="9474" max="9474" width="29.375" style="124" customWidth="1"/>
    <col min="9475" max="9475" width="10.875" style="124" customWidth="1"/>
    <col min="9476" max="9476" width="12.625" style="124" customWidth="1"/>
    <col min="9477" max="9477" width="12.375" style="124" customWidth="1"/>
    <col min="9478" max="9478" width="12.5" style="124" customWidth="1"/>
    <col min="9479" max="9727" width="9" style="124"/>
    <col min="9728" max="9728" width="1.125" style="124" customWidth="1"/>
    <col min="9729" max="9729" width="16.5" style="124" customWidth="1"/>
    <col min="9730" max="9730" width="29.375" style="124" customWidth="1"/>
    <col min="9731" max="9731" width="10.875" style="124" customWidth="1"/>
    <col min="9732" max="9732" width="12.625" style="124" customWidth="1"/>
    <col min="9733" max="9733" width="12.375" style="124" customWidth="1"/>
    <col min="9734" max="9734" width="12.5" style="124" customWidth="1"/>
    <col min="9735" max="9983" width="9" style="124"/>
    <col min="9984" max="9984" width="1.125" style="124" customWidth="1"/>
    <col min="9985" max="9985" width="16.5" style="124" customWidth="1"/>
    <col min="9986" max="9986" width="29.375" style="124" customWidth="1"/>
    <col min="9987" max="9987" width="10.875" style="124" customWidth="1"/>
    <col min="9988" max="9988" width="12.625" style="124" customWidth="1"/>
    <col min="9989" max="9989" width="12.375" style="124" customWidth="1"/>
    <col min="9990" max="9990" width="12.5" style="124" customWidth="1"/>
    <col min="9991" max="10239" width="9" style="124"/>
    <col min="10240" max="10240" width="1.125" style="124" customWidth="1"/>
    <col min="10241" max="10241" width="16.5" style="124" customWidth="1"/>
    <col min="10242" max="10242" width="29.375" style="124" customWidth="1"/>
    <col min="10243" max="10243" width="10.875" style="124" customWidth="1"/>
    <col min="10244" max="10244" width="12.625" style="124" customWidth="1"/>
    <col min="10245" max="10245" width="12.375" style="124" customWidth="1"/>
    <col min="10246" max="10246" width="12.5" style="124" customWidth="1"/>
    <col min="10247" max="10495" width="9" style="124"/>
    <col min="10496" max="10496" width="1.125" style="124" customWidth="1"/>
    <col min="10497" max="10497" width="16.5" style="124" customWidth="1"/>
    <col min="10498" max="10498" width="29.375" style="124" customWidth="1"/>
    <col min="10499" max="10499" width="10.875" style="124" customWidth="1"/>
    <col min="10500" max="10500" width="12.625" style="124" customWidth="1"/>
    <col min="10501" max="10501" width="12.375" style="124" customWidth="1"/>
    <col min="10502" max="10502" width="12.5" style="124" customWidth="1"/>
    <col min="10503" max="10751" width="9" style="124"/>
    <col min="10752" max="10752" width="1.125" style="124" customWidth="1"/>
    <col min="10753" max="10753" width="16.5" style="124" customWidth="1"/>
    <col min="10754" max="10754" width="29.375" style="124" customWidth="1"/>
    <col min="10755" max="10755" width="10.875" style="124" customWidth="1"/>
    <col min="10756" max="10756" width="12.625" style="124" customWidth="1"/>
    <col min="10757" max="10757" width="12.375" style="124" customWidth="1"/>
    <col min="10758" max="10758" width="12.5" style="124" customWidth="1"/>
    <col min="10759" max="11007" width="9" style="124"/>
    <col min="11008" max="11008" width="1.125" style="124" customWidth="1"/>
    <col min="11009" max="11009" width="16.5" style="124" customWidth="1"/>
    <col min="11010" max="11010" width="29.375" style="124" customWidth="1"/>
    <col min="11011" max="11011" width="10.875" style="124" customWidth="1"/>
    <col min="11012" max="11012" width="12.625" style="124" customWidth="1"/>
    <col min="11013" max="11013" width="12.375" style="124" customWidth="1"/>
    <col min="11014" max="11014" width="12.5" style="124" customWidth="1"/>
    <col min="11015" max="11263" width="9" style="124"/>
    <col min="11264" max="11264" width="1.125" style="124" customWidth="1"/>
    <col min="11265" max="11265" width="16.5" style="124" customWidth="1"/>
    <col min="11266" max="11266" width="29.375" style="124" customWidth="1"/>
    <col min="11267" max="11267" width="10.875" style="124" customWidth="1"/>
    <col min="11268" max="11268" width="12.625" style="124" customWidth="1"/>
    <col min="11269" max="11269" width="12.375" style="124" customWidth="1"/>
    <col min="11270" max="11270" width="12.5" style="124" customWidth="1"/>
    <col min="11271" max="11519" width="9" style="124"/>
    <col min="11520" max="11520" width="1.125" style="124" customWidth="1"/>
    <col min="11521" max="11521" width="16.5" style="124" customWidth="1"/>
    <col min="11522" max="11522" width="29.375" style="124" customWidth="1"/>
    <col min="11523" max="11523" width="10.875" style="124" customWidth="1"/>
    <col min="11524" max="11524" width="12.625" style="124" customWidth="1"/>
    <col min="11525" max="11525" width="12.375" style="124" customWidth="1"/>
    <col min="11526" max="11526" width="12.5" style="124" customWidth="1"/>
    <col min="11527" max="11775" width="9" style="124"/>
    <col min="11776" max="11776" width="1.125" style="124" customWidth="1"/>
    <col min="11777" max="11777" width="16.5" style="124" customWidth="1"/>
    <col min="11778" max="11778" width="29.375" style="124" customWidth="1"/>
    <col min="11779" max="11779" width="10.875" style="124" customWidth="1"/>
    <col min="11780" max="11780" width="12.625" style="124" customWidth="1"/>
    <col min="11781" max="11781" width="12.375" style="124" customWidth="1"/>
    <col min="11782" max="11782" width="12.5" style="124" customWidth="1"/>
    <col min="11783" max="12031" width="9" style="124"/>
    <col min="12032" max="12032" width="1.125" style="124" customWidth="1"/>
    <col min="12033" max="12033" width="16.5" style="124" customWidth="1"/>
    <col min="12034" max="12034" width="29.375" style="124" customWidth="1"/>
    <col min="12035" max="12035" width="10.875" style="124" customWidth="1"/>
    <col min="12036" max="12036" width="12.625" style="124" customWidth="1"/>
    <col min="12037" max="12037" width="12.375" style="124" customWidth="1"/>
    <col min="12038" max="12038" width="12.5" style="124" customWidth="1"/>
    <col min="12039" max="12287" width="9" style="124"/>
    <col min="12288" max="12288" width="1.125" style="124" customWidth="1"/>
    <col min="12289" max="12289" width="16.5" style="124" customWidth="1"/>
    <col min="12290" max="12290" width="29.375" style="124" customWidth="1"/>
    <col min="12291" max="12291" width="10.875" style="124" customWidth="1"/>
    <col min="12292" max="12292" width="12.625" style="124" customWidth="1"/>
    <col min="12293" max="12293" width="12.375" style="124" customWidth="1"/>
    <col min="12294" max="12294" width="12.5" style="124" customWidth="1"/>
    <col min="12295" max="12543" width="9" style="124"/>
    <col min="12544" max="12544" width="1.125" style="124" customWidth="1"/>
    <col min="12545" max="12545" width="16.5" style="124" customWidth="1"/>
    <col min="12546" max="12546" width="29.375" style="124" customWidth="1"/>
    <col min="12547" max="12547" width="10.875" style="124" customWidth="1"/>
    <col min="12548" max="12548" width="12.625" style="124" customWidth="1"/>
    <col min="12549" max="12549" width="12.375" style="124" customWidth="1"/>
    <col min="12550" max="12550" width="12.5" style="124" customWidth="1"/>
    <col min="12551" max="12799" width="9" style="124"/>
    <col min="12800" max="12800" width="1.125" style="124" customWidth="1"/>
    <col min="12801" max="12801" width="16.5" style="124" customWidth="1"/>
    <col min="12802" max="12802" width="29.375" style="124" customWidth="1"/>
    <col min="12803" max="12803" width="10.875" style="124" customWidth="1"/>
    <col min="12804" max="12804" width="12.625" style="124" customWidth="1"/>
    <col min="12805" max="12805" width="12.375" style="124" customWidth="1"/>
    <col min="12806" max="12806" width="12.5" style="124" customWidth="1"/>
    <col min="12807" max="13055" width="9" style="124"/>
    <col min="13056" max="13056" width="1.125" style="124" customWidth="1"/>
    <col min="13057" max="13057" width="16.5" style="124" customWidth="1"/>
    <col min="13058" max="13058" width="29.375" style="124" customWidth="1"/>
    <col min="13059" max="13059" width="10.875" style="124" customWidth="1"/>
    <col min="13060" max="13060" width="12.625" style="124" customWidth="1"/>
    <col min="13061" max="13061" width="12.375" style="124" customWidth="1"/>
    <col min="13062" max="13062" width="12.5" style="124" customWidth="1"/>
    <col min="13063" max="13311" width="9" style="124"/>
    <col min="13312" max="13312" width="1.125" style="124" customWidth="1"/>
    <col min="13313" max="13313" width="16.5" style="124" customWidth="1"/>
    <col min="13314" max="13314" width="29.375" style="124" customWidth="1"/>
    <col min="13315" max="13315" width="10.875" style="124" customWidth="1"/>
    <col min="13316" max="13316" width="12.625" style="124" customWidth="1"/>
    <col min="13317" max="13317" width="12.375" style="124" customWidth="1"/>
    <col min="13318" max="13318" width="12.5" style="124" customWidth="1"/>
    <col min="13319" max="13567" width="9" style="124"/>
    <col min="13568" max="13568" width="1.125" style="124" customWidth="1"/>
    <col min="13569" max="13569" width="16.5" style="124" customWidth="1"/>
    <col min="13570" max="13570" width="29.375" style="124" customWidth="1"/>
    <col min="13571" max="13571" width="10.875" style="124" customWidth="1"/>
    <col min="13572" max="13572" width="12.625" style="124" customWidth="1"/>
    <col min="13573" max="13573" width="12.375" style="124" customWidth="1"/>
    <col min="13574" max="13574" width="12.5" style="124" customWidth="1"/>
    <col min="13575" max="13823" width="9" style="124"/>
    <col min="13824" max="13824" width="1.125" style="124" customWidth="1"/>
    <col min="13825" max="13825" width="16.5" style="124" customWidth="1"/>
    <col min="13826" max="13826" width="29.375" style="124" customWidth="1"/>
    <col min="13827" max="13827" width="10.875" style="124" customWidth="1"/>
    <col min="13828" max="13828" width="12.625" style="124" customWidth="1"/>
    <col min="13829" max="13829" width="12.375" style="124" customWidth="1"/>
    <col min="13830" max="13830" width="12.5" style="124" customWidth="1"/>
    <col min="13831" max="14079" width="9" style="124"/>
    <col min="14080" max="14080" width="1.125" style="124" customWidth="1"/>
    <col min="14081" max="14081" width="16.5" style="124" customWidth="1"/>
    <col min="14082" max="14082" width="29.375" style="124" customWidth="1"/>
    <col min="14083" max="14083" width="10.875" style="124" customWidth="1"/>
    <col min="14084" max="14084" width="12.625" style="124" customWidth="1"/>
    <col min="14085" max="14085" width="12.375" style="124" customWidth="1"/>
    <col min="14086" max="14086" width="12.5" style="124" customWidth="1"/>
    <col min="14087" max="14335" width="9" style="124"/>
    <col min="14336" max="14336" width="1.125" style="124" customWidth="1"/>
    <col min="14337" max="14337" width="16.5" style="124" customWidth="1"/>
    <col min="14338" max="14338" width="29.375" style="124" customWidth="1"/>
    <col min="14339" max="14339" width="10.875" style="124" customWidth="1"/>
    <col min="14340" max="14340" width="12.625" style="124" customWidth="1"/>
    <col min="14341" max="14341" width="12.375" style="124" customWidth="1"/>
    <col min="14342" max="14342" width="12.5" style="124" customWidth="1"/>
    <col min="14343" max="14591" width="9" style="124"/>
    <col min="14592" max="14592" width="1.125" style="124" customWidth="1"/>
    <col min="14593" max="14593" width="16.5" style="124" customWidth="1"/>
    <col min="14594" max="14594" width="29.375" style="124" customWidth="1"/>
    <col min="14595" max="14595" width="10.875" style="124" customWidth="1"/>
    <col min="14596" max="14596" width="12.625" style="124" customWidth="1"/>
    <col min="14597" max="14597" width="12.375" style="124" customWidth="1"/>
    <col min="14598" max="14598" width="12.5" style="124" customWidth="1"/>
    <col min="14599" max="14847" width="9" style="124"/>
    <col min="14848" max="14848" width="1.125" style="124" customWidth="1"/>
    <col min="14849" max="14849" width="16.5" style="124" customWidth="1"/>
    <col min="14850" max="14850" width="29.375" style="124" customWidth="1"/>
    <col min="14851" max="14851" width="10.875" style="124" customWidth="1"/>
    <col min="14852" max="14852" width="12.625" style="124" customWidth="1"/>
    <col min="14853" max="14853" width="12.375" style="124" customWidth="1"/>
    <col min="14854" max="14854" width="12.5" style="124" customWidth="1"/>
    <col min="14855" max="15103" width="9" style="124"/>
    <col min="15104" max="15104" width="1.125" style="124" customWidth="1"/>
    <col min="15105" max="15105" width="16.5" style="124" customWidth="1"/>
    <col min="15106" max="15106" width="29.375" style="124" customWidth="1"/>
    <col min="15107" max="15107" width="10.875" style="124" customWidth="1"/>
    <col min="15108" max="15108" width="12.625" style="124" customWidth="1"/>
    <col min="15109" max="15109" width="12.375" style="124" customWidth="1"/>
    <col min="15110" max="15110" width="12.5" style="124" customWidth="1"/>
    <col min="15111" max="15359" width="9" style="124"/>
    <col min="15360" max="15360" width="1.125" style="124" customWidth="1"/>
    <col min="15361" max="15361" width="16.5" style="124" customWidth="1"/>
    <col min="15362" max="15362" width="29.375" style="124" customWidth="1"/>
    <col min="15363" max="15363" width="10.875" style="124" customWidth="1"/>
    <col min="15364" max="15364" width="12.625" style="124" customWidth="1"/>
    <col min="15365" max="15365" width="12.375" style="124" customWidth="1"/>
    <col min="15366" max="15366" width="12.5" style="124" customWidth="1"/>
    <col min="15367" max="15615" width="9" style="124"/>
    <col min="15616" max="15616" width="1.125" style="124" customWidth="1"/>
    <col min="15617" max="15617" width="16.5" style="124" customWidth="1"/>
    <col min="15618" max="15618" width="29.375" style="124" customWidth="1"/>
    <col min="15619" max="15619" width="10.875" style="124" customWidth="1"/>
    <col min="15620" max="15620" width="12.625" style="124" customWidth="1"/>
    <col min="15621" max="15621" width="12.375" style="124" customWidth="1"/>
    <col min="15622" max="15622" width="12.5" style="124" customWidth="1"/>
    <col min="15623" max="15871" width="9" style="124"/>
    <col min="15872" max="15872" width="1.125" style="124" customWidth="1"/>
    <col min="15873" max="15873" width="16.5" style="124" customWidth="1"/>
    <col min="15874" max="15874" width="29.375" style="124" customWidth="1"/>
    <col min="15875" max="15875" width="10.875" style="124" customWidth="1"/>
    <col min="15876" max="15876" width="12.625" style="124" customWidth="1"/>
    <col min="15877" max="15877" width="12.375" style="124" customWidth="1"/>
    <col min="15878" max="15878" width="12.5" style="124" customWidth="1"/>
    <col min="15879" max="16127" width="9" style="124"/>
    <col min="16128" max="16128" width="1.125" style="124" customWidth="1"/>
    <col min="16129" max="16129" width="16.5" style="124" customWidth="1"/>
    <col min="16130" max="16130" width="29.375" style="124" customWidth="1"/>
    <col min="16131" max="16131" width="10.875" style="124" customWidth="1"/>
    <col min="16132" max="16132" width="12.625" style="124" customWidth="1"/>
    <col min="16133" max="16133" width="12.375" style="124" customWidth="1"/>
    <col min="16134" max="16134" width="12.5" style="124" customWidth="1"/>
    <col min="16135" max="16384" width="9" style="124"/>
  </cols>
  <sheetData>
    <row r="1" spans="1:6" ht="21" customHeight="1">
      <c r="A1" s="131" t="s">
        <v>455</v>
      </c>
    </row>
    <row r="2" spans="1:6" ht="47.25" customHeight="1">
      <c r="A2" s="224" t="s">
        <v>532</v>
      </c>
      <c r="B2" s="224"/>
      <c r="C2" s="224"/>
      <c r="D2" s="224"/>
      <c r="E2" s="224"/>
      <c r="F2" s="224"/>
    </row>
    <row r="3" spans="1:6" ht="19.5" customHeight="1">
      <c r="A3" s="134"/>
      <c r="B3" s="134"/>
      <c r="C3" s="134"/>
      <c r="D3" s="134"/>
      <c r="E3" s="134"/>
      <c r="F3" s="135" t="s">
        <v>420</v>
      </c>
    </row>
    <row r="4" spans="1:6" ht="36" customHeight="1">
      <c r="A4" s="225" t="s">
        <v>421</v>
      </c>
      <c r="B4" s="227" t="s">
        <v>501</v>
      </c>
      <c r="C4" s="228"/>
      <c r="D4" s="152" t="s">
        <v>422</v>
      </c>
      <c r="E4" s="218">
        <v>221.68</v>
      </c>
      <c r="F4" s="220"/>
    </row>
    <row r="5" spans="1:6" ht="36" customHeight="1">
      <c r="A5" s="226"/>
      <c r="B5" s="229"/>
      <c r="C5" s="230"/>
      <c r="D5" s="152" t="s">
        <v>423</v>
      </c>
      <c r="E5" s="218">
        <v>221.68</v>
      </c>
      <c r="F5" s="220"/>
    </row>
    <row r="6" spans="1:6" ht="73.5" customHeight="1">
      <c r="A6" s="152" t="s">
        <v>424</v>
      </c>
      <c r="B6" s="218" t="s">
        <v>502</v>
      </c>
      <c r="C6" s="219"/>
      <c r="D6" s="219"/>
      <c r="E6" s="219"/>
      <c r="F6" s="220"/>
    </row>
    <row r="7" spans="1:6" ht="26.25" customHeight="1">
      <c r="A7" s="221" t="s">
        <v>425</v>
      </c>
      <c r="B7" s="152" t="s">
        <v>426</v>
      </c>
      <c r="C7" s="152" t="s">
        <v>427</v>
      </c>
      <c r="D7" s="152" t="s">
        <v>428</v>
      </c>
      <c r="E7" s="152" t="s">
        <v>429</v>
      </c>
      <c r="F7" s="152" t="s">
        <v>430</v>
      </c>
    </row>
    <row r="8" spans="1:6" ht="26.25" customHeight="1">
      <c r="A8" s="222"/>
      <c r="B8" s="181" t="s">
        <v>480</v>
      </c>
      <c r="C8" s="180" t="s">
        <v>481</v>
      </c>
      <c r="D8" s="180" t="s">
        <v>482</v>
      </c>
      <c r="E8" s="180" t="s">
        <v>483</v>
      </c>
      <c r="F8" s="180" t="s">
        <v>484</v>
      </c>
    </row>
    <row r="9" spans="1:6" ht="26.25" customHeight="1">
      <c r="A9" s="222"/>
      <c r="B9" s="180" t="s">
        <v>485</v>
      </c>
      <c r="C9" s="180" t="s">
        <v>486</v>
      </c>
      <c r="D9" s="180" t="s">
        <v>482</v>
      </c>
      <c r="E9" s="180" t="s">
        <v>487</v>
      </c>
      <c r="F9" s="180" t="s">
        <v>484</v>
      </c>
    </row>
    <row r="10" spans="1:6" ht="26.25" customHeight="1">
      <c r="A10" s="222"/>
      <c r="B10" s="180" t="s">
        <v>488</v>
      </c>
      <c r="C10" s="180" t="s">
        <v>481</v>
      </c>
      <c r="D10" s="180" t="s">
        <v>482</v>
      </c>
      <c r="E10" s="180" t="s">
        <v>489</v>
      </c>
      <c r="F10" s="180" t="s">
        <v>484</v>
      </c>
    </row>
    <row r="11" spans="1:6" ht="26.25" customHeight="1">
      <c r="A11" s="222"/>
      <c r="B11" s="180" t="s">
        <v>490</v>
      </c>
      <c r="C11" s="180" t="s">
        <v>486</v>
      </c>
      <c r="D11" s="180" t="s">
        <v>491</v>
      </c>
      <c r="E11" s="180" t="s">
        <v>489</v>
      </c>
      <c r="F11" s="180" t="s">
        <v>492</v>
      </c>
    </row>
    <row r="12" spans="1:6" ht="26.25" customHeight="1">
      <c r="A12" s="222"/>
      <c r="B12" s="180" t="s">
        <v>493</v>
      </c>
      <c r="C12" s="180" t="s">
        <v>486</v>
      </c>
      <c r="D12" s="180" t="s">
        <v>482</v>
      </c>
      <c r="E12" s="180" t="s">
        <v>489</v>
      </c>
      <c r="F12" s="180" t="s">
        <v>494</v>
      </c>
    </row>
    <row r="13" spans="1:6" ht="26.25" customHeight="1">
      <c r="A13" s="222"/>
      <c r="B13" s="180" t="s">
        <v>495</v>
      </c>
      <c r="C13" s="180" t="s">
        <v>486</v>
      </c>
      <c r="D13" s="180" t="s">
        <v>482</v>
      </c>
      <c r="E13" s="180" t="s">
        <v>489</v>
      </c>
      <c r="F13" s="180" t="s">
        <v>496</v>
      </c>
    </row>
    <row r="14" spans="1:6" ht="26.25" customHeight="1">
      <c r="A14" s="222"/>
      <c r="B14" s="180" t="s">
        <v>497</v>
      </c>
      <c r="C14" s="180" t="s">
        <v>486</v>
      </c>
      <c r="D14" s="180" t="s">
        <v>482</v>
      </c>
      <c r="E14" s="180" t="s">
        <v>489</v>
      </c>
      <c r="F14" s="180" t="s">
        <v>494</v>
      </c>
    </row>
    <row r="15" spans="1:6" ht="26.25" customHeight="1">
      <c r="A15" s="222"/>
      <c r="B15" s="180" t="s">
        <v>498</v>
      </c>
      <c r="C15" s="180" t="s">
        <v>486</v>
      </c>
      <c r="D15" s="180" t="s">
        <v>499</v>
      </c>
      <c r="E15" s="180" t="s">
        <v>489</v>
      </c>
      <c r="F15" s="180" t="s">
        <v>500</v>
      </c>
    </row>
    <row r="16" spans="1:6" ht="26.25" customHeight="1">
      <c r="A16" s="223"/>
      <c r="B16" s="152"/>
      <c r="C16" s="136"/>
      <c r="D16" s="136"/>
      <c r="E16" s="136"/>
      <c r="F16" s="136"/>
    </row>
    <row r="17" spans="1:6">
      <c r="A17" s="216" t="s">
        <v>461</v>
      </c>
      <c r="B17" s="216"/>
      <c r="C17" s="216"/>
      <c r="D17" s="216"/>
      <c r="E17" s="216"/>
      <c r="F17" s="216"/>
    </row>
    <row r="18" spans="1:6">
      <c r="A18" s="217"/>
      <c r="B18" s="217"/>
      <c r="C18" s="217"/>
      <c r="D18" s="217"/>
      <c r="E18" s="217"/>
      <c r="F18" s="217"/>
    </row>
    <row r="19" spans="1:6">
      <c r="A19" s="125"/>
      <c r="B19" s="126"/>
      <c r="C19" s="127"/>
      <c r="D19" s="127"/>
      <c r="E19" s="127"/>
      <c r="F19" s="126"/>
    </row>
    <row r="20" spans="1:6">
      <c r="A20" s="125"/>
      <c r="B20" s="126"/>
      <c r="C20" s="127"/>
      <c r="D20" s="127"/>
      <c r="E20" s="127"/>
      <c r="F20" s="126"/>
    </row>
    <row r="21" spans="1:6">
      <c r="A21" s="125"/>
      <c r="B21" s="126"/>
      <c r="C21" s="127"/>
      <c r="D21" s="127"/>
      <c r="E21" s="127"/>
      <c r="F21" s="126"/>
    </row>
    <row r="22" spans="1:6">
      <c r="A22" s="125"/>
      <c r="B22" s="126"/>
      <c r="C22" s="127"/>
      <c r="D22" s="127"/>
      <c r="E22" s="127"/>
      <c r="F22" s="126"/>
    </row>
    <row r="23" spans="1:6">
      <c r="A23" s="125"/>
      <c r="B23" s="126"/>
      <c r="C23" s="127"/>
      <c r="D23" s="127"/>
      <c r="E23" s="127"/>
      <c r="F23" s="126"/>
    </row>
    <row r="24" spans="1:6">
      <c r="A24" s="125"/>
      <c r="B24" s="126"/>
      <c r="C24" s="127"/>
      <c r="D24" s="127"/>
      <c r="E24" s="127"/>
      <c r="F24" s="126"/>
    </row>
    <row r="25" spans="1:6">
      <c r="A25" s="125"/>
      <c r="B25" s="126"/>
      <c r="C25" s="127"/>
      <c r="D25" s="127"/>
      <c r="E25" s="127"/>
      <c r="F25" s="126"/>
    </row>
    <row r="26" spans="1:6">
      <c r="A26" s="125"/>
      <c r="B26" s="126"/>
      <c r="C26" s="127"/>
      <c r="D26" s="127"/>
      <c r="E26" s="127"/>
      <c r="F26" s="126"/>
    </row>
    <row r="27" spans="1:6">
      <c r="A27" s="125"/>
      <c r="B27" s="126"/>
      <c r="C27" s="127"/>
      <c r="D27" s="127"/>
      <c r="E27" s="127"/>
      <c r="F27" s="126"/>
    </row>
    <row r="28" spans="1:6">
      <c r="A28" s="125"/>
      <c r="B28" s="126"/>
      <c r="C28" s="127"/>
      <c r="D28" s="127"/>
      <c r="E28" s="127"/>
      <c r="F28" s="126"/>
    </row>
    <row r="29" spans="1:6">
      <c r="A29" s="125"/>
      <c r="B29" s="126"/>
      <c r="C29" s="127"/>
      <c r="D29" s="127"/>
      <c r="E29" s="127"/>
      <c r="F29" s="126"/>
    </row>
    <row r="30" spans="1:6">
      <c r="A30" s="125"/>
      <c r="B30" s="126"/>
      <c r="C30" s="127"/>
      <c r="D30" s="127"/>
      <c r="E30" s="127"/>
      <c r="F30" s="126"/>
    </row>
    <row r="31" spans="1:6">
      <c r="A31" s="125"/>
      <c r="B31" s="126"/>
      <c r="C31" s="127"/>
      <c r="D31" s="127"/>
      <c r="E31" s="127"/>
      <c r="F31" s="126"/>
    </row>
    <row r="32" spans="1:6">
      <c r="A32" s="125"/>
      <c r="B32" s="126"/>
      <c r="C32" s="127"/>
      <c r="D32" s="127"/>
      <c r="E32" s="127"/>
      <c r="F32" s="126"/>
    </row>
    <row r="33" spans="1:6">
      <c r="A33" s="125"/>
      <c r="B33" s="126"/>
      <c r="C33" s="127"/>
      <c r="D33" s="127"/>
      <c r="E33" s="127"/>
      <c r="F33" s="126"/>
    </row>
    <row r="34" spans="1:6">
      <c r="A34" s="125"/>
      <c r="B34" s="126"/>
      <c r="C34" s="127"/>
      <c r="D34" s="127"/>
      <c r="E34" s="127"/>
      <c r="F34" s="126"/>
    </row>
    <row r="35" spans="1:6">
      <c r="A35" s="125"/>
      <c r="B35" s="126"/>
      <c r="C35" s="127"/>
      <c r="D35" s="127"/>
      <c r="E35" s="127"/>
      <c r="F35" s="126"/>
    </row>
    <row r="36" spans="1:6">
      <c r="B36" s="128"/>
      <c r="C36" s="129"/>
      <c r="D36" s="129"/>
      <c r="E36" s="129"/>
      <c r="F36" s="128"/>
    </row>
    <row r="37" spans="1:6">
      <c r="B37" s="128"/>
      <c r="C37" s="129"/>
      <c r="D37" s="129"/>
      <c r="E37" s="129"/>
      <c r="F37" s="128"/>
    </row>
    <row r="38" spans="1:6">
      <c r="B38" s="128"/>
      <c r="C38" s="128"/>
      <c r="D38" s="128"/>
      <c r="E38" s="128"/>
      <c r="F38" s="128"/>
    </row>
    <row r="39" spans="1:6">
      <c r="B39" s="128"/>
      <c r="C39" s="128"/>
      <c r="D39" s="128"/>
      <c r="E39" s="128"/>
      <c r="F39" s="128"/>
    </row>
    <row r="40" spans="1:6">
      <c r="B40" s="128"/>
      <c r="C40" s="128"/>
      <c r="D40" s="128"/>
      <c r="E40" s="128"/>
      <c r="F40" s="128"/>
    </row>
    <row r="41" spans="1:6">
      <c r="B41" s="128"/>
      <c r="C41" s="128"/>
      <c r="D41" s="128"/>
      <c r="E41" s="128"/>
      <c r="F41" s="128"/>
    </row>
    <row r="42" spans="1:6">
      <c r="B42" s="128"/>
      <c r="C42" s="128"/>
      <c r="D42" s="128"/>
      <c r="E42" s="128"/>
      <c r="F42" s="128"/>
    </row>
    <row r="43" spans="1:6">
      <c r="B43" s="128"/>
      <c r="C43" s="128"/>
      <c r="D43" s="128"/>
      <c r="E43" s="128"/>
      <c r="F43" s="128"/>
    </row>
    <row r="44" spans="1:6">
      <c r="B44" s="128"/>
      <c r="C44" s="128"/>
      <c r="D44" s="128"/>
      <c r="E44" s="128"/>
      <c r="F44" s="128"/>
    </row>
    <row r="45" spans="1:6">
      <c r="B45" s="128"/>
      <c r="C45" s="128"/>
      <c r="D45" s="128"/>
      <c r="E45" s="128"/>
      <c r="F45" s="128"/>
    </row>
    <row r="46" spans="1:6">
      <c r="B46" s="128"/>
      <c r="C46" s="128"/>
      <c r="D46" s="128"/>
      <c r="E46" s="128"/>
      <c r="F46" s="128"/>
    </row>
    <row r="47" spans="1:6">
      <c r="B47" s="128"/>
      <c r="C47" s="128"/>
      <c r="D47" s="128"/>
      <c r="E47" s="128"/>
      <c r="F47" s="128"/>
    </row>
    <row r="48" spans="1:6">
      <c r="B48" s="128"/>
      <c r="C48" s="128"/>
      <c r="D48" s="128"/>
      <c r="E48" s="128"/>
      <c r="F48" s="128"/>
    </row>
    <row r="49" spans="2:6">
      <c r="B49" s="128"/>
      <c r="C49" s="128"/>
      <c r="D49" s="128"/>
      <c r="E49" s="128"/>
      <c r="F49" s="128"/>
    </row>
    <row r="50" spans="2:6">
      <c r="B50" s="128"/>
      <c r="C50" s="128"/>
      <c r="D50" s="128"/>
      <c r="E50" s="128"/>
      <c r="F50" s="128"/>
    </row>
    <row r="51" spans="2:6">
      <c r="B51" s="128"/>
      <c r="C51" s="128"/>
      <c r="D51" s="128"/>
      <c r="E51" s="128"/>
      <c r="F51" s="128"/>
    </row>
    <row r="52" spans="2:6">
      <c r="B52" s="128"/>
      <c r="C52" s="128"/>
      <c r="D52" s="128"/>
      <c r="E52" s="128"/>
      <c r="F52" s="128"/>
    </row>
    <row r="53" spans="2:6">
      <c r="B53" s="128"/>
      <c r="C53" s="128"/>
      <c r="D53" s="128"/>
      <c r="E53" s="128"/>
      <c r="F53" s="128"/>
    </row>
    <row r="54" spans="2:6">
      <c r="B54" s="128"/>
      <c r="C54" s="128"/>
      <c r="D54" s="128"/>
      <c r="E54" s="128"/>
      <c r="F54" s="128"/>
    </row>
    <row r="55" spans="2:6">
      <c r="B55" s="128"/>
      <c r="C55" s="128"/>
      <c r="D55" s="128"/>
      <c r="E55" s="128"/>
      <c r="F55" s="128"/>
    </row>
    <row r="56" spans="2:6">
      <c r="B56" s="128"/>
      <c r="C56" s="128"/>
      <c r="D56" s="128"/>
      <c r="E56" s="128"/>
      <c r="F56" s="128"/>
    </row>
  </sheetData>
  <mergeCells count="8">
    <mergeCell ref="A17:F18"/>
    <mergeCell ref="B6:F6"/>
    <mergeCell ref="A7:A16"/>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9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 sqref="A2:XFD2"/>
    </sheetView>
  </sheetViews>
  <sheetFormatPr defaultRowHeight="14.25"/>
  <cols>
    <col min="1" max="1" width="13.375" style="140" customWidth="1"/>
    <col min="2" max="2" width="22.75" style="140" customWidth="1"/>
    <col min="3" max="7" width="13" style="140" customWidth="1"/>
    <col min="8" max="16384" width="9" style="140"/>
  </cols>
  <sheetData>
    <row r="1" spans="1:7" ht="24.75" customHeight="1">
      <c r="A1" s="139" t="s">
        <v>456</v>
      </c>
    </row>
    <row r="2" spans="1:7" ht="40.5" customHeight="1">
      <c r="A2" s="235" t="s">
        <v>533</v>
      </c>
      <c r="B2" s="235"/>
      <c r="C2" s="235"/>
      <c r="D2" s="235"/>
      <c r="E2" s="235"/>
      <c r="F2" s="235"/>
      <c r="G2" s="235"/>
    </row>
    <row r="3" spans="1:7" ht="22.5">
      <c r="A3" s="141"/>
      <c r="B3" s="134"/>
      <c r="C3" s="134"/>
      <c r="D3" s="134"/>
      <c r="E3" s="134"/>
      <c r="G3" s="142" t="s">
        <v>432</v>
      </c>
    </row>
    <row r="4" spans="1:7" ht="27.75" customHeight="1">
      <c r="A4" s="143" t="s">
        <v>457</v>
      </c>
      <c r="B4" s="233" t="s">
        <v>503</v>
      </c>
      <c r="C4" s="233"/>
      <c r="D4" s="233"/>
      <c r="E4" s="144" t="s">
        <v>433</v>
      </c>
      <c r="F4" s="233" t="s">
        <v>504</v>
      </c>
      <c r="G4" s="233"/>
    </row>
    <row r="5" spans="1:7" ht="27.75" customHeight="1">
      <c r="A5" s="233" t="s">
        <v>445</v>
      </c>
      <c r="B5" s="233">
        <v>4</v>
      </c>
      <c r="C5" s="233"/>
      <c r="D5" s="233"/>
      <c r="E5" s="149" t="s">
        <v>458</v>
      </c>
      <c r="F5" s="233">
        <v>4</v>
      </c>
      <c r="G5" s="233"/>
    </row>
    <row r="6" spans="1:7" ht="27.75" customHeight="1">
      <c r="A6" s="233"/>
      <c r="B6" s="233"/>
      <c r="C6" s="233"/>
      <c r="D6" s="233"/>
      <c r="E6" s="149" t="s">
        <v>459</v>
      </c>
      <c r="F6" s="233"/>
      <c r="G6" s="233"/>
    </row>
    <row r="7" spans="1:7" ht="34.5" customHeight="1">
      <c r="A7" s="144" t="s">
        <v>434</v>
      </c>
      <c r="B7" s="233" t="s">
        <v>505</v>
      </c>
      <c r="C7" s="233"/>
      <c r="D7" s="233"/>
      <c r="E7" s="233"/>
      <c r="F7" s="233"/>
      <c r="G7" s="233"/>
    </row>
    <row r="8" spans="1:7" ht="34.5" customHeight="1">
      <c r="A8" s="144" t="s">
        <v>435</v>
      </c>
      <c r="B8" s="233" t="s">
        <v>506</v>
      </c>
      <c r="C8" s="233"/>
      <c r="D8" s="233"/>
      <c r="E8" s="233"/>
      <c r="F8" s="233"/>
      <c r="G8" s="233"/>
    </row>
    <row r="9" spans="1:7" ht="34.5" customHeight="1">
      <c r="A9" s="144" t="s">
        <v>436</v>
      </c>
      <c r="B9" s="233" t="s">
        <v>522</v>
      </c>
      <c r="C9" s="233"/>
      <c r="D9" s="233"/>
      <c r="E9" s="233"/>
      <c r="F9" s="233"/>
      <c r="G9" s="233"/>
    </row>
    <row r="10" spans="1:7" ht="23.25" customHeight="1">
      <c r="A10" s="234" t="s">
        <v>437</v>
      </c>
      <c r="B10" s="144" t="s">
        <v>438</v>
      </c>
      <c r="C10" s="144" t="s">
        <v>439</v>
      </c>
      <c r="D10" s="144" t="s">
        <v>440</v>
      </c>
      <c r="E10" s="144" t="s">
        <v>441</v>
      </c>
      <c r="F10" s="144" t="s">
        <v>442</v>
      </c>
      <c r="G10" s="144" t="s">
        <v>443</v>
      </c>
    </row>
    <row r="11" spans="1:7" ht="23.25" customHeight="1">
      <c r="A11" s="234"/>
      <c r="B11" s="198" t="s">
        <v>507</v>
      </c>
      <c r="C11" s="185">
        <v>20</v>
      </c>
      <c r="D11" s="186" t="s">
        <v>509</v>
      </c>
      <c r="E11" s="187" t="s">
        <v>510</v>
      </c>
      <c r="F11" s="186">
        <v>100</v>
      </c>
      <c r="G11" s="186" t="s">
        <v>508</v>
      </c>
    </row>
    <row r="12" spans="1:7" ht="23.25" customHeight="1">
      <c r="A12" s="234"/>
      <c r="B12" s="183" t="s">
        <v>511</v>
      </c>
      <c r="C12" s="186">
        <v>10</v>
      </c>
      <c r="D12" s="188" t="s">
        <v>512</v>
      </c>
      <c r="E12" s="189" t="s">
        <v>513</v>
      </c>
      <c r="F12" s="186">
        <v>100</v>
      </c>
      <c r="G12" s="186" t="s">
        <v>508</v>
      </c>
    </row>
    <row r="13" spans="1:7" ht="23.25" customHeight="1">
      <c r="A13" s="234"/>
      <c r="B13" s="183" t="s">
        <v>514</v>
      </c>
      <c r="C13" s="186">
        <v>10</v>
      </c>
      <c r="D13" s="188" t="s">
        <v>515</v>
      </c>
      <c r="E13" s="187" t="s">
        <v>510</v>
      </c>
      <c r="F13" s="190">
        <v>1</v>
      </c>
      <c r="G13" s="186" t="s">
        <v>508</v>
      </c>
    </row>
    <row r="14" spans="1:7" ht="23.25" customHeight="1">
      <c r="A14" s="234"/>
      <c r="B14" s="183" t="s">
        <v>516</v>
      </c>
      <c r="C14" s="192">
        <v>10</v>
      </c>
      <c r="D14" s="192" t="s">
        <v>512</v>
      </c>
      <c r="E14" s="187" t="s">
        <v>489</v>
      </c>
      <c r="F14" s="192">
        <v>500</v>
      </c>
      <c r="G14" s="186" t="s">
        <v>523</v>
      </c>
    </row>
    <row r="15" spans="1:7" ht="23.25" customHeight="1">
      <c r="A15" s="234"/>
      <c r="B15" s="183" t="s">
        <v>517</v>
      </c>
      <c r="C15" s="192">
        <v>20</v>
      </c>
      <c r="D15" s="191" t="s">
        <v>482</v>
      </c>
      <c r="E15" s="193" t="s">
        <v>489</v>
      </c>
      <c r="F15" s="194">
        <v>0.95</v>
      </c>
      <c r="G15" s="186" t="s">
        <v>508</v>
      </c>
    </row>
    <row r="16" spans="1:7" ht="23.25" customHeight="1">
      <c r="A16" s="234"/>
      <c r="B16" s="183" t="s">
        <v>518</v>
      </c>
      <c r="C16" s="195">
        <v>20</v>
      </c>
      <c r="D16" s="195" t="s">
        <v>519</v>
      </c>
      <c r="E16" s="193" t="s">
        <v>489</v>
      </c>
      <c r="F16" s="195">
        <v>4</v>
      </c>
      <c r="G16" s="186" t="s">
        <v>508</v>
      </c>
    </row>
    <row r="17" spans="1:7" ht="23.25" customHeight="1">
      <c r="A17" s="234"/>
      <c r="B17" s="183" t="s">
        <v>520</v>
      </c>
      <c r="C17" s="196">
        <v>10</v>
      </c>
      <c r="D17" s="195" t="s">
        <v>521</v>
      </c>
      <c r="E17" s="195" t="s">
        <v>483</v>
      </c>
      <c r="F17" s="197">
        <v>1</v>
      </c>
      <c r="G17" s="186" t="s">
        <v>523</v>
      </c>
    </row>
    <row r="18" spans="1:7" ht="23.25" customHeight="1">
      <c r="A18" s="234"/>
      <c r="B18" s="144"/>
      <c r="C18" s="144"/>
      <c r="D18" s="145"/>
      <c r="E18" s="146"/>
      <c r="F18" s="146"/>
      <c r="G18" s="146"/>
    </row>
    <row r="19" spans="1:7">
      <c r="A19" s="231" t="s">
        <v>460</v>
      </c>
      <c r="B19" s="231"/>
      <c r="C19" s="231"/>
      <c r="D19" s="231"/>
      <c r="E19" s="231"/>
      <c r="F19" s="231"/>
      <c r="G19" s="231"/>
    </row>
    <row r="20" spans="1:7">
      <c r="A20" s="232"/>
      <c r="B20" s="232"/>
      <c r="C20" s="232"/>
      <c r="D20" s="232"/>
      <c r="E20" s="232"/>
      <c r="F20" s="232"/>
      <c r="G20" s="232"/>
    </row>
  </sheetData>
  <mergeCells count="12">
    <mergeCell ref="A2:G2"/>
    <mergeCell ref="B4:D4"/>
    <mergeCell ref="F4:G4"/>
    <mergeCell ref="A5:A6"/>
    <mergeCell ref="B5:D6"/>
    <mergeCell ref="F5:G5"/>
    <mergeCell ref="F6:G6"/>
    <mergeCell ref="A19:G20"/>
    <mergeCell ref="B7:G7"/>
    <mergeCell ref="B8:G8"/>
    <mergeCell ref="B9:G9"/>
    <mergeCell ref="A10:A18"/>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4" workbookViewId="0">
      <selection activeCell="F12" sqref="F12"/>
    </sheetView>
  </sheetViews>
  <sheetFormatPr defaultColWidth="6.875" defaultRowHeight="20.100000000000001" customHeight="1"/>
  <cols>
    <col min="1" max="1" width="22.875" style="39" customWidth="1"/>
    <col min="2" max="2" width="19" style="39" customWidth="1"/>
    <col min="3" max="3" width="15.7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446</v>
      </c>
      <c r="B1" s="8"/>
      <c r="C1" s="8"/>
      <c r="D1" s="8"/>
      <c r="E1" s="8"/>
      <c r="F1" s="8"/>
      <c r="G1" s="8"/>
    </row>
    <row r="2" spans="1:13" s="9" customFormat="1" ht="38.25" customHeight="1">
      <c r="A2" s="10" t="s">
        <v>462</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200" t="s">
        <v>312</v>
      </c>
      <c r="B5" s="200"/>
      <c r="C5" s="200" t="s">
        <v>313</v>
      </c>
      <c r="D5" s="200"/>
      <c r="E5" s="200"/>
      <c r="F5" s="200"/>
      <c r="G5" s="200"/>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221.68</v>
      </c>
      <c r="C7" s="19" t="s">
        <v>321</v>
      </c>
      <c r="D7" s="20">
        <v>733.84</v>
      </c>
      <c r="E7" s="20">
        <v>733.84</v>
      </c>
      <c r="F7" s="20"/>
      <c r="G7" s="20"/>
    </row>
    <row r="8" spans="1:13" s="9" customFormat="1" ht="20.100000000000001" customHeight="1">
      <c r="A8" s="21" t="s">
        <v>322</v>
      </c>
      <c r="B8" s="22">
        <v>221.68</v>
      </c>
      <c r="C8" s="23"/>
      <c r="D8" s="24">
        <v>733.84</v>
      </c>
      <c r="E8" s="24">
        <v>733.84</v>
      </c>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v>512.16</v>
      </c>
      <c r="C11" s="30"/>
      <c r="D11" s="24"/>
      <c r="E11" s="24"/>
      <c r="F11" s="24"/>
      <c r="G11" s="24"/>
    </row>
    <row r="12" spans="1:13" s="9" customFormat="1" ht="20.100000000000001" customHeight="1">
      <c r="A12" s="26" t="s">
        <v>322</v>
      </c>
      <c r="B12" s="22">
        <v>512.16</v>
      </c>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733.83999999999992</v>
      </c>
      <c r="C18" s="32" t="s">
        <v>328</v>
      </c>
      <c r="D18" s="36">
        <f>SUM(D7+D16)</f>
        <v>733.84</v>
      </c>
      <c r="E18" s="36">
        <f>SUM(E7+E16)</f>
        <v>733.84</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showZeros="0" topLeftCell="A2" workbookViewId="0">
      <selection activeCell="A2" sqref="A2:E2"/>
    </sheetView>
  </sheetViews>
  <sheetFormatPr defaultColWidth="6.875" defaultRowHeight="12.75" customHeight="1"/>
  <cols>
    <col min="1" max="1" width="23.625" style="42" customWidth="1"/>
    <col min="2" max="2" width="44.62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447</v>
      </c>
    </row>
    <row r="2" spans="1:5" ht="36" customHeight="1">
      <c r="A2" s="201" t="s">
        <v>524</v>
      </c>
      <c r="B2" s="201"/>
      <c r="C2" s="201"/>
      <c r="D2" s="201"/>
      <c r="E2" s="201"/>
    </row>
    <row r="3" spans="1:5" ht="12.75" customHeight="1">
      <c r="A3" s="41"/>
      <c r="B3" s="153"/>
      <c r="C3" s="153"/>
      <c r="D3" s="153"/>
      <c r="E3" s="153"/>
    </row>
    <row r="5" spans="1:5" ht="12.75" customHeight="1">
      <c r="A5" s="154"/>
      <c r="B5" s="155"/>
      <c r="C5" s="155"/>
      <c r="D5" s="155"/>
      <c r="E5" s="48" t="s">
        <v>311</v>
      </c>
    </row>
    <row r="6" spans="1:5" ht="20.100000000000001" customHeight="1">
      <c r="A6" s="202" t="s">
        <v>329</v>
      </c>
      <c r="B6" s="202"/>
      <c r="C6" s="202" t="s">
        <v>479</v>
      </c>
      <c r="D6" s="202"/>
      <c r="E6" s="202"/>
    </row>
    <row r="7" spans="1:5" ht="20.100000000000001" customHeight="1">
      <c r="A7" s="150" t="s">
        <v>330</v>
      </c>
      <c r="B7" s="150" t="s">
        <v>331</v>
      </c>
      <c r="C7" s="150" t="s">
        <v>332</v>
      </c>
      <c r="D7" s="150" t="s">
        <v>333</v>
      </c>
      <c r="E7" s="150" t="s">
        <v>334</v>
      </c>
    </row>
    <row r="8" spans="1:5" s="50" customFormat="1" ht="20.100000000000001" customHeight="1">
      <c r="A8" s="156"/>
      <c r="B8" s="150" t="s">
        <v>316</v>
      </c>
      <c r="C8" s="157">
        <f>SUM(D8:E8)</f>
        <v>221.67999999999998</v>
      </c>
      <c r="D8" s="157">
        <f>SUM(D9+D12+D16+D20)</f>
        <v>217.67999999999998</v>
      </c>
      <c r="E8" s="157">
        <f>SUM(E9+E12+E16+E20+E23)</f>
        <v>4</v>
      </c>
    </row>
    <row r="9" spans="1:5" ht="20.100000000000001" customHeight="1">
      <c r="A9" s="158">
        <v>201</v>
      </c>
      <c r="B9" s="158" t="s">
        <v>463</v>
      </c>
      <c r="C9" s="157">
        <v>182.64</v>
      </c>
      <c r="D9" s="157">
        <v>178.64</v>
      </c>
      <c r="E9" s="157">
        <v>4</v>
      </c>
    </row>
    <row r="10" spans="1:5" ht="20.100000000000001" customHeight="1">
      <c r="A10" s="160">
        <v>20103</v>
      </c>
      <c r="B10" s="161" t="s">
        <v>464</v>
      </c>
      <c r="C10" s="159">
        <v>182.64</v>
      </c>
      <c r="D10" s="159">
        <v>178.64</v>
      </c>
      <c r="E10" s="159">
        <v>4</v>
      </c>
    </row>
    <row r="11" spans="1:5" ht="20.100000000000001" customHeight="1">
      <c r="A11" s="160">
        <v>2010350</v>
      </c>
      <c r="B11" s="161" t="s">
        <v>465</v>
      </c>
      <c r="C11" s="159">
        <v>182.64</v>
      </c>
      <c r="D11" s="159">
        <v>178.64</v>
      </c>
      <c r="E11" s="159">
        <v>4</v>
      </c>
    </row>
    <row r="12" spans="1:5" ht="20.100000000000001" customHeight="1">
      <c r="A12" s="162">
        <v>208</v>
      </c>
      <c r="B12" s="163" t="s">
        <v>466</v>
      </c>
      <c r="C12" s="157">
        <v>19.75</v>
      </c>
      <c r="D12" s="157">
        <v>19.75</v>
      </c>
      <c r="E12" s="159"/>
    </row>
    <row r="13" spans="1:5" ht="20.100000000000001" customHeight="1">
      <c r="A13" s="160">
        <v>20805</v>
      </c>
      <c r="B13" s="161" t="s">
        <v>467</v>
      </c>
      <c r="C13" s="159">
        <f>SUM(C14:C15)</f>
        <v>19.75</v>
      </c>
      <c r="D13" s="159">
        <f>D14+D15</f>
        <v>19.75</v>
      </c>
      <c r="E13" s="159"/>
    </row>
    <row r="14" spans="1:5" ht="20.100000000000001" customHeight="1">
      <c r="A14" s="160">
        <v>2080505</v>
      </c>
      <c r="B14" s="161" t="s">
        <v>468</v>
      </c>
      <c r="C14" s="159">
        <v>13.17</v>
      </c>
      <c r="D14" s="159">
        <v>13.17</v>
      </c>
      <c r="E14" s="159"/>
    </row>
    <row r="15" spans="1:5" ht="20.100000000000001" customHeight="1">
      <c r="A15" s="160">
        <v>2080506</v>
      </c>
      <c r="B15" s="161" t="s">
        <v>469</v>
      </c>
      <c r="C15" s="159">
        <v>6.58</v>
      </c>
      <c r="D15" s="159">
        <v>6.58</v>
      </c>
      <c r="E15" s="159"/>
    </row>
    <row r="16" spans="1:5" ht="20.100000000000001" customHeight="1">
      <c r="A16" s="162">
        <v>210</v>
      </c>
      <c r="B16" s="158" t="s">
        <v>470</v>
      </c>
      <c r="C16" s="157">
        <v>9.42</v>
      </c>
      <c r="D16" s="157">
        <v>9.42</v>
      </c>
      <c r="E16" s="159"/>
    </row>
    <row r="17" spans="1:5" ht="20.100000000000001" customHeight="1">
      <c r="A17" s="160">
        <v>21011</v>
      </c>
      <c r="B17" s="164" t="s">
        <v>471</v>
      </c>
      <c r="C17" s="159">
        <f>C18+C19</f>
        <v>9.42</v>
      </c>
      <c r="D17" s="159">
        <f>D18+D19</f>
        <v>9.42</v>
      </c>
      <c r="E17" s="159"/>
    </row>
    <row r="18" spans="1:5" ht="20.100000000000001" customHeight="1">
      <c r="A18" s="160">
        <v>2101102</v>
      </c>
      <c r="B18" s="164" t="s">
        <v>472</v>
      </c>
      <c r="C18" s="159">
        <v>7.82</v>
      </c>
      <c r="D18" s="159">
        <v>7.82</v>
      </c>
      <c r="E18" s="159"/>
    </row>
    <row r="19" spans="1:5" ht="20.100000000000001" customHeight="1">
      <c r="A19" s="160">
        <v>2101199</v>
      </c>
      <c r="B19" s="164" t="s">
        <v>473</v>
      </c>
      <c r="C19" s="159">
        <v>1.6</v>
      </c>
      <c r="D19" s="159">
        <v>1.6</v>
      </c>
      <c r="E19" s="159"/>
    </row>
    <row r="20" spans="1:5" ht="20.100000000000001" customHeight="1">
      <c r="A20" s="162">
        <v>221</v>
      </c>
      <c r="B20" s="158" t="s">
        <v>474</v>
      </c>
      <c r="C20" s="157">
        <v>9.8699999999999992</v>
      </c>
      <c r="D20" s="157">
        <v>9.8699999999999992</v>
      </c>
      <c r="E20" s="159"/>
    </row>
    <row r="21" spans="1:5" ht="20.100000000000001" customHeight="1">
      <c r="A21" s="160">
        <v>22102</v>
      </c>
      <c r="B21" s="164" t="s">
        <v>475</v>
      </c>
      <c r="C21" s="159">
        <v>9.8699999999999992</v>
      </c>
      <c r="D21" s="159">
        <v>9.8699999999999992</v>
      </c>
      <c r="E21" s="159"/>
    </row>
    <row r="22" spans="1:5" ht="20.100000000000001" customHeight="1">
      <c r="A22" s="160">
        <v>2210201</v>
      </c>
      <c r="B22" s="164" t="s">
        <v>476</v>
      </c>
      <c r="C22" s="159">
        <v>9.8699999999999992</v>
      </c>
      <c r="D22" s="159">
        <v>9.8699999999999992</v>
      </c>
      <c r="E22" s="159"/>
    </row>
    <row r="23" spans="1:5" ht="20.100000000000001" customHeight="1">
      <c r="A23" s="162">
        <v>229</v>
      </c>
      <c r="B23" s="158" t="s">
        <v>477</v>
      </c>
      <c r="C23" s="157"/>
      <c r="D23" s="157"/>
      <c r="E23" s="157"/>
    </row>
    <row r="24" spans="1:5" ht="20.100000000000001" customHeight="1">
      <c r="A24" s="160">
        <v>22999</v>
      </c>
      <c r="B24" s="164" t="s">
        <v>478</v>
      </c>
      <c r="C24" s="159">
        <v>0</v>
      </c>
      <c r="D24" s="159"/>
      <c r="E24" s="159"/>
    </row>
    <row r="25" spans="1:5" ht="20.100000000000001" customHeight="1">
      <c r="A25" s="160">
        <v>2299901</v>
      </c>
      <c r="B25" s="164" t="s">
        <v>478</v>
      </c>
      <c r="C25" s="159">
        <v>0</v>
      </c>
      <c r="D25" s="148"/>
      <c r="E25" s="159"/>
    </row>
    <row r="26" spans="1:5" ht="12.75" customHeight="1">
      <c r="A26" s="118" t="s">
        <v>416</v>
      </c>
      <c r="B26" s="165"/>
      <c r="C26" s="165"/>
      <c r="D26" s="165"/>
      <c r="E26" s="165"/>
    </row>
  </sheetData>
  <mergeCells count="3">
    <mergeCell ref="A2:E2"/>
    <mergeCell ref="A6:B6"/>
    <mergeCell ref="C6:E6"/>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ignoredErrors>
    <ignoredError sqref="C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showZeros="0" workbookViewId="0">
      <selection activeCell="A2" sqref="A2"/>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448</v>
      </c>
      <c r="E1" s="51"/>
    </row>
    <row r="2" spans="1:11" ht="44.25" customHeight="1">
      <c r="A2" s="43" t="s">
        <v>525</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202" t="s">
        <v>335</v>
      </c>
      <c r="B5" s="202"/>
      <c r="C5" s="202" t="s">
        <v>418</v>
      </c>
      <c r="D5" s="202"/>
      <c r="E5" s="202"/>
    </row>
    <row r="6" spans="1:11" s="54" customFormat="1" ht="20.100000000000001" customHeight="1">
      <c r="A6" s="55" t="s">
        <v>330</v>
      </c>
      <c r="B6" s="55" t="s">
        <v>331</v>
      </c>
      <c r="C6" s="55" t="s">
        <v>316</v>
      </c>
      <c r="D6" s="55" t="s">
        <v>336</v>
      </c>
      <c r="E6" s="55" t="s">
        <v>337</v>
      </c>
    </row>
    <row r="7" spans="1:11" s="54" customFormat="1" ht="20.100000000000001" customHeight="1">
      <c r="A7" s="56" t="s">
        <v>338</v>
      </c>
      <c r="B7" s="170" t="s">
        <v>339</v>
      </c>
      <c r="C7" s="169">
        <f>SUM(C8,C19,C28)</f>
        <v>217.678</v>
      </c>
      <c r="D7" s="169">
        <f>SUM(D8,D19,D28)</f>
        <v>182.94800000000001</v>
      </c>
      <c r="E7" s="169">
        <f>SUM(E8,E19,E28)</f>
        <v>34.729999999999997</v>
      </c>
      <c r="J7" s="58"/>
    </row>
    <row r="8" spans="1:11" s="54" customFormat="1" ht="20.100000000000001" customHeight="1">
      <c r="A8" s="166" t="s">
        <v>340</v>
      </c>
      <c r="B8" s="167" t="s">
        <v>341</v>
      </c>
      <c r="C8" s="168">
        <f>SUM(C9:C18)</f>
        <v>180.03</v>
      </c>
      <c r="D8" s="168">
        <f t="shared" ref="D8:E8" si="0">SUM(D9:D18)</f>
        <v>180.03</v>
      </c>
      <c r="E8" s="168">
        <f t="shared" si="0"/>
        <v>0</v>
      </c>
      <c r="G8" s="58"/>
    </row>
    <row r="9" spans="1:11" s="54" customFormat="1" ht="20.100000000000001" customHeight="1">
      <c r="A9" s="59" t="s">
        <v>342</v>
      </c>
      <c r="B9" s="60" t="s">
        <v>343</v>
      </c>
      <c r="C9" s="57">
        <v>41.71</v>
      </c>
      <c r="D9" s="57">
        <v>41.71</v>
      </c>
      <c r="E9" s="57"/>
      <c r="F9" s="58"/>
      <c r="G9" s="58"/>
      <c r="K9" s="58"/>
    </row>
    <row r="10" spans="1:11" s="54" customFormat="1" ht="20.100000000000001" customHeight="1">
      <c r="A10" s="59" t="s">
        <v>344</v>
      </c>
      <c r="B10" s="60" t="s">
        <v>345</v>
      </c>
      <c r="C10" s="57">
        <v>1.81</v>
      </c>
      <c r="D10" s="57">
        <v>1.81</v>
      </c>
      <c r="E10" s="57"/>
      <c r="F10" s="58"/>
      <c r="H10" s="58"/>
    </row>
    <row r="11" spans="1:11" s="54" customFormat="1" ht="20.100000000000001" customHeight="1">
      <c r="A11" s="59" t="s">
        <v>346</v>
      </c>
      <c r="B11" s="60" t="s">
        <v>347</v>
      </c>
      <c r="C11" s="57">
        <v>87.82</v>
      </c>
      <c r="D11" s="57">
        <v>87.82</v>
      </c>
      <c r="E11" s="57"/>
      <c r="F11" s="58"/>
      <c r="G11" s="58"/>
      <c r="H11" s="58"/>
    </row>
    <row r="12" spans="1:11" s="54" customFormat="1" ht="20.100000000000001" customHeight="1">
      <c r="A12" s="59" t="s">
        <v>348</v>
      </c>
      <c r="B12" s="60" t="s">
        <v>349</v>
      </c>
      <c r="C12" s="57">
        <v>13.16</v>
      </c>
      <c r="D12" s="57">
        <v>13.16</v>
      </c>
      <c r="E12" s="57"/>
      <c r="F12" s="58"/>
      <c r="J12" s="58"/>
    </row>
    <row r="13" spans="1:11" s="54" customFormat="1" ht="20.100000000000001" customHeight="1">
      <c r="A13" s="59" t="s">
        <v>350</v>
      </c>
      <c r="B13" s="60" t="s">
        <v>351</v>
      </c>
      <c r="C13" s="57">
        <v>6.58</v>
      </c>
      <c r="D13" s="57">
        <v>6.58</v>
      </c>
      <c r="E13" s="57"/>
      <c r="F13" s="58"/>
      <c r="G13" s="58"/>
      <c r="K13" s="58"/>
    </row>
    <row r="14" spans="1:11" s="54" customFormat="1" ht="20.100000000000001" customHeight="1">
      <c r="A14" s="59" t="s">
        <v>352</v>
      </c>
      <c r="B14" s="60" t="s">
        <v>353</v>
      </c>
      <c r="C14" s="57">
        <v>7.82</v>
      </c>
      <c r="D14" s="57">
        <v>7.82</v>
      </c>
      <c r="E14" s="57"/>
      <c r="F14" s="58"/>
      <c r="G14" s="58"/>
      <c r="H14" s="58"/>
      <c r="K14" s="58"/>
    </row>
    <row r="15" spans="1:11" s="54" customFormat="1" ht="20.100000000000001" customHeight="1">
      <c r="A15" s="59" t="s">
        <v>354</v>
      </c>
      <c r="B15" s="60" t="s">
        <v>355</v>
      </c>
      <c r="C15" s="57">
        <v>0.66</v>
      </c>
      <c r="D15" s="57">
        <v>0.66</v>
      </c>
      <c r="E15" s="57"/>
      <c r="F15" s="58"/>
      <c r="G15" s="58"/>
      <c r="K15" s="58"/>
    </row>
    <row r="16" spans="1:11" s="54" customFormat="1" ht="20.100000000000001" customHeight="1">
      <c r="A16" s="59" t="s">
        <v>356</v>
      </c>
      <c r="B16" s="60" t="s">
        <v>357</v>
      </c>
      <c r="C16" s="57">
        <v>9.8699999999999992</v>
      </c>
      <c r="D16" s="57">
        <v>9.8699999999999992</v>
      </c>
      <c r="E16" s="57"/>
      <c r="F16" s="58"/>
      <c r="G16" s="58"/>
      <c r="K16" s="58"/>
    </row>
    <row r="17" spans="1:14" s="54" customFormat="1" ht="20.100000000000001" customHeight="1">
      <c r="A17" s="59" t="s">
        <v>358</v>
      </c>
      <c r="B17" s="60" t="s">
        <v>359</v>
      </c>
      <c r="C17" s="57">
        <v>1.6</v>
      </c>
      <c r="D17" s="57">
        <v>1.6</v>
      </c>
      <c r="E17" s="57"/>
      <c r="F17" s="58"/>
      <c r="G17" s="58"/>
      <c r="I17" s="58"/>
      <c r="K17" s="58"/>
    </row>
    <row r="18" spans="1:14" s="54" customFormat="1" ht="20.100000000000001" customHeight="1">
      <c r="A18" s="59" t="s">
        <v>360</v>
      </c>
      <c r="B18" s="60" t="s">
        <v>361</v>
      </c>
      <c r="C18" s="57">
        <v>9</v>
      </c>
      <c r="D18" s="57">
        <v>9</v>
      </c>
      <c r="E18" s="57"/>
      <c r="F18" s="58"/>
      <c r="G18" s="58"/>
      <c r="K18" s="58"/>
    </row>
    <row r="19" spans="1:14" s="54" customFormat="1" ht="20.100000000000001" customHeight="1">
      <c r="A19" s="166" t="s">
        <v>362</v>
      </c>
      <c r="B19" s="167" t="s">
        <v>363</v>
      </c>
      <c r="C19" s="168">
        <f>SUM(C20:C27)</f>
        <v>37.629999999999995</v>
      </c>
      <c r="D19" s="168">
        <f t="shared" ref="D19:E19" si="1">SUM(D20:D27)</f>
        <v>2.9</v>
      </c>
      <c r="E19" s="168">
        <f t="shared" si="1"/>
        <v>34.729999999999997</v>
      </c>
      <c r="F19" s="58"/>
      <c r="G19" s="58"/>
    </row>
    <row r="20" spans="1:14" s="54" customFormat="1" ht="20.100000000000001" customHeight="1">
      <c r="A20" s="59" t="s">
        <v>364</v>
      </c>
      <c r="B20" s="62" t="s">
        <v>365</v>
      </c>
      <c r="C20" s="57">
        <v>12.92</v>
      </c>
      <c r="D20" s="57"/>
      <c r="E20" s="57">
        <v>12.92</v>
      </c>
      <c r="F20" s="58"/>
      <c r="G20" s="58"/>
      <c r="H20" s="58"/>
      <c r="N20" s="58"/>
    </row>
    <row r="21" spans="1:14" s="54" customFormat="1" ht="20.100000000000001" customHeight="1">
      <c r="A21" s="59" t="s">
        <v>366</v>
      </c>
      <c r="B21" s="63" t="s">
        <v>367</v>
      </c>
      <c r="C21" s="57">
        <v>0.08</v>
      </c>
      <c r="D21" s="57"/>
      <c r="E21" s="57">
        <v>0.08</v>
      </c>
      <c r="F21" s="58"/>
      <c r="G21" s="58"/>
    </row>
    <row r="22" spans="1:14" s="54" customFormat="1" ht="20.100000000000001" customHeight="1">
      <c r="A22" s="59" t="s">
        <v>368</v>
      </c>
      <c r="B22" s="63" t="s">
        <v>369</v>
      </c>
      <c r="C22" s="57">
        <v>2</v>
      </c>
      <c r="D22" s="57"/>
      <c r="E22" s="57">
        <v>2</v>
      </c>
      <c r="F22" s="58"/>
      <c r="G22" s="58"/>
      <c r="I22" s="58"/>
      <c r="L22" s="58"/>
    </row>
    <row r="23" spans="1:14" s="54" customFormat="1" ht="20.100000000000001" customHeight="1">
      <c r="A23" s="59" t="s">
        <v>370</v>
      </c>
      <c r="B23" s="62" t="s">
        <v>371</v>
      </c>
      <c r="C23" s="57">
        <v>18</v>
      </c>
      <c r="D23" s="57"/>
      <c r="E23" s="57">
        <v>18</v>
      </c>
      <c r="F23" s="58"/>
      <c r="G23" s="58"/>
    </row>
    <row r="24" spans="1:14" s="54" customFormat="1" ht="20.100000000000001" customHeight="1">
      <c r="A24" s="59" t="s">
        <v>372</v>
      </c>
      <c r="B24" s="63" t="s">
        <v>373</v>
      </c>
      <c r="C24" s="57">
        <v>0.5</v>
      </c>
      <c r="D24" s="57"/>
      <c r="E24" s="57">
        <v>0.5</v>
      </c>
      <c r="F24" s="58"/>
      <c r="G24" s="58"/>
      <c r="H24" s="58"/>
      <c r="I24" s="58"/>
      <c r="J24" s="58"/>
    </row>
    <row r="25" spans="1:14" s="54" customFormat="1" ht="20.100000000000001" customHeight="1">
      <c r="A25" s="59" t="s">
        <v>374</v>
      </c>
      <c r="B25" s="63" t="s">
        <v>375</v>
      </c>
      <c r="C25" s="57">
        <v>1.23</v>
      </c>
      <c r="D25" s="57"/>
      <c r="E25" s="57">
        <v>1.23</v>
      </c>
      <c r="F25" s="58"/>
      <c r="G25" s="58"/>
      <c r="H25" s="58"/>
    </row>
    <row r="26" spans="1:14" s="54" customFormat="1" ht="20.100000000000001" customHeight="1">
      <c r="A26" s="59" t="s">
        <v>376</v>
      </c>
      <c r="B26" s="62" t="s">
        <v>377</v>
      </c>
      <c r="C26" s="57">
        <v>1.65</v>
      </c>
      <c r="D26" s="57">
        <v>1.65</v>
      </c>
      <c r="E26" s="57"/>
      <c r="F26" s="58"/>
      <c r="G26" s="58"/>
      <c r="H26" s="58"/>
      <c r="I26" s="58"/>
    </row>
    <row r="27" spans="1:14" s="54" customFormat="1" ht="20.100000000000001" customHeight="1">
      <c r="A27" s="59" t="s">
        <v>378</v>
      </c>
      <c r="B27" s="63" t="s">
        <v>379</v>
      </c>
      <c r="C27" s="57">
        <v>1.25</v>
      </c>
      <c r="D27" s="57">
        <v>1.25</v>
      </c>
      <c r="E27" s="57"/>
      <c r="F27" s="58"/>
      <c r="G27" s="58"/>
    </row>
    <row r="28" spans="1:14" s="54" customFormat="1" ht="20.100000000000001" customHeight="1">
      <c r="A28" s="166" t="s">
        <v>380</v>
      </c>
      <c r="B28" s="167" t="s">
        <v>381</v>
      </c>
      <c r="C28" s="168">
        <v>1.7999999999999999E-2</v>
      </c>
      <c r="D28" s="168">
        <v>1.7999999999999999E-2</v>
      </c>
      <c r="E28" s="169"/>
      <c r="F28" s="58"/>
      <c r="H28" s="58"/>
    </row>
    <row r="29" spans="1:14" s="54" customFormat="1" ht="20.100000000000001" customHeight="1">
      <c r="A29" s="59" t="s">
        <v>382</v>
      </c>
      <c r="B29" s="63" t="s">
        <v>383</v>
      </c>
      <c r="C29" s="57">
        <v>1.7999999999999999E-2</v>
      </c>
      <c r="D29" s="57">
        <v>1.7999999999999999E-2</v>
      </c>
      <c r="E29" s="57"/>
      <c r="F29" s="58"/>
      <c r="G29" s="58"/>
    </row>
    <row r="30" spans="1:14" ht="20.100000000000001" customHeight="1">
      <c r="C30" s="50"/>
      <c r="D30" s="50"/>
      <c r="E30" s="50"/>
    </row>
    <row r="31" spans="1:14" ht="20.100000000000001" customHeight="1">
      <c r="D31" s="50"/>
      <c r="E31" s="50"/>
      <c r="F31" s="50"/>
      <c r="N31" s="50"/>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1" t="s">
        <v>431</v>
      </c>
      <c r="G1" s="147" t="s">
        <v>449</v>
      </c>
      <c r="L1" s="64"/>
    </row>
    <row r="2" spans="1:12" ht="42" customHeight="1">
      <c r="A2" s="65" t="s">
        <v>444</v>
      </c>
      <c r="B2" s="44"/>
      <c r="C2" s="44"/>
      <c r="D2" s="44"/>
      <c r="E2" s="44"/>
      <c r="F2" s="44"/>
      <c r="G2" s="65" t="s">
        <v>526</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4"/>
      <c r="B4" s="54"/>
      <c r="C4" s="54"/>
      <c r="D4" s="54"/>
      <c r="E4" s="54"/>
      <c r="F4" s="54"/>
      <c r="G4" s="54"/>
      <c r="H4" s="54"/>
      <c r="I4" s="54"/>
      <c r="J4" s="54"/>
      <c r="K4" s="54"/>
      <c r="L4" s="66" t="s">
        <v>311</v>
      </c>
    </row>
    <row r="5" spans="1:12" ht="28.5" customHeight="1">
      <c r="A5" s="202" t="s">
        <v>419</v>
      </c>
      <c r="B5" s="202"/>
      <c r="C5" s="202"/>
      <c r="D5" s="202"/>
      <c r="E5" s="202"/>
      <c r="F5" s="203"/>
      <c r="G5" s="202" t="s">
        <v>417</v>
      </c>
      <c r="H5" s="202"/>
      <c r="I5" s="202"/>
      <c r="J5" s="202"/>
      <c r="K5" s="202"/>
      <c r="L5" s="202"/>
    </row>
    <row r="6" spans="1:12" ht="28.5" customHeight="1">
      <c r="A6" s="204" t="s">
        <v>316</v>
      </c>
      <c r="B6" s="206" t="s">
        <v>384</v>
      </c>
      <c r="C6" s="204" t="s">
        <v>385</v>
      </c>
      <c r="D6" s="204"/>
      <c r="E6" s="204"/>
      <c r="F6" s="208" t="s">
        <v>386</v>
      </c>
      <c r="G6" s="202" t="s">
        <v>316</v>
      </c>
      <c r="H6" s="209" t="s">
        <v>384</v>
      </c>
      <c r="I6" s="202" t="s">
        <v>385</v>
      </c>
      <c r="J6" s="202"/>
      <c r="K6" s="202"/>
      <c r="L6" s="202" t="s">
        <v>386</v>
      </c>
    </row>
    <row r="7" spans="1:12" ht="28.5" customHeight="1">
      <c r="A7" s="205"/>
      <c r="B7" s="207"/>
      <c r="C7" s="67" t="s">
        <v>332</v>
      </c>
      <c r="D7" s="68" t="s">
        <v>387</v>
      </c>
      <c r="E7" s="68" t="s">
        <v>388</v>
      </c>
      <c r="F7" s="205"/>
      <c r="G7" s="202"/>
      <c r="H7" s="209"/>
      <c r="I7" s="137" t="s">
        <v>332</v>
      </c>
      <c r="J7" s="138" t="s">
        <v>387</v>
      </c>
      <c r="K7" s="138" t="s">
        <v>388</v>
      </c>
      <c r="L7" s="202"/>
    </row>
    <row r="8" spans="1:12" ht="28.5" customHeight="1">
      <c r="A8" s="69"/>
      <c r="B8" s="69"/>
      <c r="C8" s="69"/>
      <c r="D8" s="69"/>
      <c r="E8" s="69"/>
      <c r="F8" s="70"/>
      <c r="G8" s="71"/>
      <c r="H8" s="57"/>
      <c r="I8" s="72"/>
      <c r="J8" s="73"/>
      <c r="K8" s="71"/>
      <c r="L8" s="57"/>
    </row>
    <row r="9" spans="1:12" ht="22.5" customHeight="1">
      <c r="B9" s="50"/>
      <c r="G9" s="50"/>
      <c r="H9" s="50"/>
      <c r="I9" s="50"/>
      <c r="J9" s="50"/>
      <c r="K9" s="50"/>
      <c r="L9" s="50"/>
    </row>
    <row r="10" spans="1:12" ht="12.75" customHeight="1">
      <c r="G10" s="50"/>
      <c r="H10" s="50"/>
      <c r="I10" s="50"/>
      <c r="J10" s="50"/>
      <c r="K10" s="50"/>
      <c r="L10" s="50"/>
    </row>
    <row r="11" spans="1:12" ht="12.75" customHeight="1">
      <c r="G11" s="50"/>
      <c r="H11" s="50"/>
      <c r="I11" s="50"/>
      <c r="J11" s="50"/>
      <c r="K11" s="50"/>
      <c r="L11" s="50"/>
    </row>
    <row r="12" spans="1:12" ht="12.75" customHeight="1">
      <c r="G12" s="50"/>
      <c r="H12" s="50"/>
      <c r="I12" s="50"/>
      <c r="L12" s="50"/>
    </row>
    <row r="13" spans="1:12" ht="12.75" customHeight="1">
      <c r="F13" s="50"/>
      <c r="G13" s="50"/>
      <c r="H13" s="50"/>
      <c r="I13" s="50"/>
      <c r="J13" s="50"/>
      <c r="K13" s="50"/>
    </row>
    <row r="14" spans="1:12" ht="12.75" customHeight="1">
      <c r="D14" s="50"/>
      <c r="G14" s="50"/>
      <c r="H14" s="50"/>
      <c r="I14" s="50"/>
    </row>
    <row r="15" spans="1:12" ht="12.75" customHeight="1">
      <c r="J15" s="50"/>
    </row>
    <row r="16" spans="1:12" ht="12.75" customHeight="1">
      <c r="K16" s="50"/>
      <c r="L16" s="50"/>
    </row>
    <row r="20" spans="8:8" ht="12.75" customHeight="1">
      <c r="H20" s="50"/>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A2" sqref="A2"/>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450</v>
      </c>
      <c r="E1" s="74"/>
    </row>
    <row r="2" spans="1:5" ht="42.75" customHeight="1">
      <c r="A2" s="65" t="s">
        <v>527</v>
      </c>
      <c r="B2" s="44"/>
      <c r="C2" s="44"/>
      <c r="D2" s="44"/>
      <c r="E2" s="44"/>
    </row>
    <row r="3" spans="1:5" ht="20.100000000000001" customHeight="1">
      <c r="A3" s="44"/>
      <c r="B3" s="44"/>
      <c r="C3" s="44"/>
      <c r="D3" s="44"/>
      <c r="E3" s="44"/>
    </row>
    <row r="4" spans="1:5" ht="20.100000000000001" customHeight="1">
      <c r="A4" s="75"/>
      <c r="B4" s="76"/>
      <c r="C4" s="76"/>
      <c r="D4" s="76"/>
      <c r="E4" s="77" t="s">
        <v>311</v>
      </c>
    </row>
    <row r="5" spans="1:5" ht="20.100000000000001" customHeight="1">
      <c r="A5" s="202" t="s">
        <v>330</v>
      </c>
      <c r="B5" s="203" t="s">
        <v>331</v>
      </c>
      <c r="C5" s="202" t="s">
        <v>389</v>
      </c>
      <c r="D5" s="202"/>
      <c r="E5" s="202"/>
    </row>
    <row r="6" spans="1:5" ht="20.100000000000001" customHeight="1">
      <c r="A6" s="205"/>
      <c r="B6" s="205"/>
      <c r="C6" s="67" t="s">
        <v>316</v>
      </c>
      <c r="D6" s="67" t="s">
        <v>333</v>
      </c>
      <c r="E6" s="67" t="s">
        <v>334</v>
      </c>
    </row>
    <row r="7" spans="1:5" ht="20.100000000000001" customHeight="1">
      <c r="A7" s="78"/>
      <c r="B7" s="79"/>
      <c r="C7" s="73"/>
      <c r="D7" s="71"/>
      <c r="E7" s="57"/>
    </row>
    <row r="8" spans="1:5" ht="20.25" customHeight="1">
      <c r="A8" s="118" t="s">
        <v>404</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5"/>
  <sheetViews>
    <sheetView showGridLines="0" showZeros="0" tabSelected="1" workbookViewId="0">
      <selection activeCell="C27" sqref="C27"/>
    </sheetView>
  </sheetViews>
  <sheetFormatPr defaultColWidth="6.875" defaultRowHeight="20.100000000000001" customHeight="1"/>
  <cols>
    <col min="1" max="1" width="34.5" style="42" customWidth="1"/>
    <col min="2" max="2" width="24.5" style="42" customWidth="1"/>
    <col min="3" max="3" width="34.5" style="42" customWidth="1"/>
    <col min="4" max="4" width="28"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451</v>
      </c>
      <c r="B1" s="80"/>
      <c r="C1" s="81"/>
      <c r="D1" s="74"/>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8.25" customHeight="1">
      <c r="A2" s="82" t="s">
        <v>528</v>
      </c>
      <c r="B2" s="83"/>
      <c r="C2" s="84"/>
      <c r="D2" s="83"/>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12.75" customHeight="1">
      <c r="A3" s="83"/>
      <c r="B3" s="83"/>
      <c r="C3" s="84"/>
      <c r="D3" s="83"/>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5"/>
      <c r="C4" s="86"/>
      <c r="D4" s="66" t="s">
        <v>311</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202" t="s">
        <v>312</v>
      </c>
      <c r="B5" s="202"/>
      <c r="C5" s="202" t="s">
        <v>313</v>
      </c>
      <c r="D5" s="202"/>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7" t="s">
        <v>315</v>
      </c>
      <c r="C6" s="49" t="s">
        <v>314</v>
      </c>
      <c r="D6" s="49" t="s">
        <v>315</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8" t="s">
        <v>535</v>
      </c>
      <c r="B7" s="89">
        <v>221.68</v>
      </c>
      <c r="C7" s="182" t="s">
        <v>463</v>
      </c>
      <c r="D7" s="92">
        <v>193.78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90" t="s">
        <v>534</v>
      </c>
      <c r="B8" s="57"/>
      <c r="C8" s="99" t="s">
        <v>466</v>
      </c>
      <c r="D8" s="92">
        <v>19.78</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93" t="s">
        <v>391</v>
      </c>
      <c r="B9" s="89"/>
      <c r="C9" s="99" t="s">
        <v>470</v>
      </c>
      <c r="D9" s="92">
        <v>10.41</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4" t="s">
        <v>410</v>
      </c>
      <c r="B10" s="95">
        <v>0</v>
      </c>
      <c r="C10" s="99" t="s">
        <v>474</v>
      </c>
      <c r="D10" s="92">
        <v>9.8699999999999992</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4" t="s">
        <v>411</v>
      </c>
      <c r="B11" s="95"/>
      <c r="C11" s="99" t="s">
        <v>477</v>
      </c>
      <c r="D11" s="100">
        <v>500</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4" t="s">
        <v>412</v>
      </c>
      <c r="B12" s="57"/>
      <c r="C12" s="184"/>
      <c r="D12" s="184"/>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4"/>
      <c r="B13" s="97"/>
      <c r="C13" s="99"/>
      <c r="D13" s="100"/>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8"/>
      <c r="B14" s="61"/>
      <c r="C14" s="182"/>
      <c r="D14" s="100"/>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101" t="s">
        <v>392</v>
      </c>
      <c r="B15" s="102">
        <f>SUM(B7:B13)</f>
        <v>221.68</v>
      </c>
      <c r="C15" s="130" t="s">
        <v>393</v>
      </c>
      <c r="D15" s="100">
        <f>SUM(D7:D14)</f>
        <v>733.84</v>
      </c>
      <c r="F15" s="50"/>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4" t="s">
        <v>394</v>
      </c>
      <c r="B16" s="102"/>
      <c r="C16" s="91" t="s">
        <v>395</v>
      </c>
      <c r="D16" s="100"/>
      <c r="E16" s="50"/>
      <c r="F16" s="50"/>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94" t="s">
        <v>396</v>
      </c>
      <c r="B17" s="57">
        <v>512.16</v>
      </c>
      <c r="C17" s="96"/>
      <c r="D17" s="100"/>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103" t="s">
        <v>397</v>
      </c>
      <c r="B18" s="104">
        <f>B15+B17</f>
        <v>733.83999999999992</v>
      </c>
      <c r="C18" s="99" t="s">
        <v>398</v>
      </c>
      <c r="D18" s="100">
        <f>D15+D16</f>
        <v>733.84</v>
      </c>
      <c r="E18" s="50"/>
    </row>
    <row r="25" spans="1:251" ht="20.100000000000001" customHeight="1">
      <c r="C25"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election activeCell="A2" sqref="A2:XFD2"/>
    </sheetView>
  </sheetViews>
  <sheetFormatPr defaultColWidth="6.875" defaultRowHeight="12.75" customHeight="1"/>
  <cols>
    <col min="1" max="1" width="9.25" style="42" customWidth="1"/>
    <col min="2" max="2" width="38.25" style="42" customWidth="1"/>
    <col min="3" max="4" width="12.625" style="42" customWidth="1"/>
    <col min="5" max="6" width="8.875" style="42" customWidth="1"/>
    <col min="7" max="7" width="9.75" style="42" customWidth="1"/>
    <col min="8"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452</v>
      </c>
      <c r="L1" s="105"/>
    </row>
    <row r="2" spans="1:12" ht="43.5" customHeight="1">
      <c r="A2" s="106" t="s">
        <v>529</v>
      </c>
      <c r="B2" s="107"/>
      <c r="C2" s="107"/>
      <c r="D2" s="107"/>
      <c r="E2" s="107"/>
      <c r="F2" s="107"/>
      <c r="G2" s="107"/>
      <c r="H2" s="107"/>
      <c r="I2" s="107"/>
      <c r="J2" s="107"/>
      <c r="K2" s="107"/>
      <c r="L2" s="107"/>
    </row>
    <row r="3" spans="1:12" ht="20.100000000000001" customHeight="1">
      <c r="A3" s="108"/>
      <c r="B3" s="108"/>
      <c r="C3" s="108"/>
      <c r="D3" s="108"/>
      <c r="E3" s="108"/>
      <c r="F3" s="108"/>
      <c r="G3" s="108"/>
      <c r="H3" s="108"/>
      <c r="I3" s="108"/>
      <c r="J3" s="108"/>
      <c r="K3" s="108"/>
      <c r="L3" s="108"/>
    </row>
    <row r="4" spans="1:12" ht="20.100000000000001" customHeight="1">
      <c r="A4" s="109"/>
      <c r="B4" s="109"/>
      <c r="C4" s="109"/>
      <c r="D4" s="109"/>
      <c r="E4" s="109"/>
      <c r="F4" s="109"/>
      <c r="G4" s="109"/>
      <c r="H4" s="109"/>
      <c r="I4" s="109"/>
      <c r="J4" s="109"/>
      <c r="K4" s="109"/>
      <c r="L4" s="110" t="s">
        <v>311</v>
      </c>
    </row>
    <row r="5" spans="1:12" ht="24" customHeight="1">
      <c r="A5" s="202" t="s">
        <v>399</v>
      </c>
      <c r="B5" s="202"/>
      <c r="C5" s="211" t="s">
        <v>316</v>
      </c>
      <c r="D5" s="209" t="s">
        <v>396</v>
      </c>
      <c r="E5" s="209" t="s">
        <v>400</v>
      </c>
      <c r="F5" s="209" t="s">
        <v>390</v>
      </c>
      <c r="G5" s="209" t="s">
        <v>391</v>
      </c>
      <c r="H5" s="210" t="s">
        <v>410</v>
      </c>
      <c r="I5" s="211"/>
      <c r="J5" s="209" t="s">
        <v>411</v>
      </c>
      <c r="K5" s="209" t="s">
        <v>412</v>
      </c>
      <c r="L5" s="212" t="s">
        <v>394</v>
      </c>
    </row>
    <row r="6" spans="1:12" ht="42" customHeight="1">
      <c r="A6" s="111" t="s">
        <v>330</v>
      </c>
      <c r="B6" s="112" t="s">
        <v>331</v>
      </c>
      <c r="C6" s="207"/>
      <c r="D6" s="207"/>
      <c r="E6" s="207"/>
      <c r="F6" s="207"/>
      <c r="G6" s="207"/>
      <c r="H6" s="119" t="s">
        <v>413</v>
      </c>
      <c r="I6" s="119" t="s">
        <v>414</v>
      </c>
      <c r="J6" s="207"/>
      <c r="K6" s="207"/>
      <c r="L6" s="207"/>
    </row>
    <row r="7" spans="1:12" ht="20.100000000000001" customHeight="1">
      <c r="A7" s="171"/>
      <c r="B7" s="172" t="s">
        <v>316</v>
      </c>
      <c r="C7" s="173">
        <f>SUM(D7:E7)</f>
        <v>733.83999999999992</v>
      </c>
      <c r="D7" s="173">
        <f>SUM(D8+D11+D15+D19+D22)</f>
        <v>512.16</v>
      </c>
      <c r="E7" s="157">
        <f>SUM(E8+E11+E15+E19+E22)</f>
        <v>221.67999999999998</v>
      </c>
      <c r="F7" s="151"/>
      <c r="G7" s="151"/>
      <c r="H7" s="151"/>
      <c r="I7" s="151"/>
      <c r="J7" s="151"/>
      <c r="K7" s="151"/>
      <c r="L7" s="151"/>
    </row>
    <row r="8" spans="1:12" ht="21" customHeight="1">
      <c r="A8" s="158">
        <v>201</v>
      </c>
      <c r="B8" s="158" t="s">
        <v>463</v>
      </c>
      <c r="C8" s="173">
        <f t="shared" ref="C8" si="0">SUM(D8:E8)</f>
        <v>193.77999999999997</v>
      </c>
      <c r="D8" s="173">
        <f>SUM(D9)</f>
        <v>11.14</v>
      </c>
      <c r="E8" s="173">
        <f>SUM(E9)</f>
        <v>182.64</v>
      </c>
      <c r="F8" s="174"/>
      <c r="G8" s="151"/>
      <c r="H8" s="151"/>
      <c r="I8" s="151"/>
      <c r="J8" s="151"/>
      <c r="K8" s="151"/>
      <c r="L8" s="151"/>
    </row>
    <row r="9" spans="1:12" ht="21" customHeight="1">
      <c r="A9" s="160">
        <v>20103</v>
      </c>
      <c r="B9" s="161" t="s">
        <v>464</v>
      </c>
      <c r="C9" s="175">
        <f t="shared" ref="C9:C24" si="1">SUM(D9:E9)</f>
        <v>193.77999999999997</v>
      </c>
      <c r="D9" s="175">
        <f>SUM(D10:D10)</f>
        <v>11.14</v>
      </c>
      <c r="E9" s="175">
        <f>SUM(E10:E10)</f>
        <v>182.64</v>
      </c>
      <c r="F9" s="151"/>
      <c r="G9" s="151"/>
      <c r="H9" s="151"/>
      <c r="I9" s="151"/>
      <c r="J9" s="151"/>
      <c r="K9" s="151"/>
      <c r="L9" s="151"/>
    </row>
    <row r="10" spans="1:12" ht="12.75" customHeight="1">
      <c r="A10" s="160">
        <v>2010350</v>
      </c>
      <c r="B10" s="161" t="s">
        <v>465</v>
      </c>
      <c r="C10" s="175">
        <f t="shared" si="1"/>
        <v>193.77999999999997</v>
      </c>
      <c r="D10" s="175">
        <v>11.14</v>
      </c>
      <c r="E10" s="159">
        <v>182.64</v>
      </c>
      <c r="F10" s="151"/>
      <c r="G10" s="151"/>
      <c r="H10" s="151"/>
      <c r="I10" s="151"/>
      <c r="J10" s="151"/>
      <c r="K10" s="151"/>
      <c r="L10" s="151"/>
    </row>
    <row r="11" spans="1:12" ht="12.75" customHeight="1">
      <c r="A11" s="162">
        <v>208</v>
      </c>
      <c r="B11" s="163" t="s">
        <v>466</v>
      </c>
      <c r="C11" s="173">
        <f t="shared" si="1"/>
        <v>19.78</v>
      </c>
      <c r="D11" s="173">
        <f>SUM(D12)</f>
        <v>0.03</v>
      </c>
      <c r="E11" s="173">
        <f>SUM(E12)</f>
        <v>19.75</v>
      </c>
      <c r="F11" s="151"/>
      <c r="G11" s="151"/>
      <c r="H11" s="151"/>
      <c r="I11" s="151"/>
      <c r="J11" s="151"/>
      <c r="K11" s="151"/>
      <c r="L11" s="151"/>
    </row>
    <row r="12" spans="1:12" ht="12.75" customHeight="1">
      <c r="A12" s="160">
        <v>20805</v>
      </c>
      <c r="B12" s="161" t="s">
        <v>467</v>
      </c>
      <c r="C12" s="175">
        <f t="shared" si="1"/>
        <v>19.78</v>
      </c>
      <c r="D12" s="175">
        <f>SUM(D13:D14)</f>
        <v>0.03</v>
      </c>
      <c r="E12" s="175">
        <f>SUM(E13:E14)</f>
        <v>19.75</v>
      </c>
      <c r="F12" s="151"/>
      <c r="G12" s="151"/>
      <c r="H12" s="151"/>
      <c r="I12" s="151"/>
      <c r="J12" s="151"/>
      <c r="K12" s="151"/>
      <c r="L12" s="151"/>
    </row>
    <row r="13" spans="1:12" ht="12.75" customHeight="1">
      <c r="A13" s="160">
        <v>2080505</v>
      </c>
      <c r="B13" s="161" t="s">
        <v>468</v>
      </c>
      <c r="C13" s="175">
        <f t="shared" si="1"/>
        <v>13.2</v>
      </c>
      <c r="D13" s="175">
        <v>0.03</v>
      </c>
      <c r="E13" s="159">
        <v>13.17</v>
      </c>
      <c r="F13" s="151"/>
      <c r="G13" s="151"/>
      <c r="H13" s="151"/>
      <c r="I13" s="151"/>
      <c r="J13" s="151"/>
      <c r="K13" s="151"/>
      <c r="L13" s="151"/>
    </row>
    <row r="14" spans="1:12" ht="12.75" customHeight="1">
      <c r="A14" s="160">
        <v>2080506</v>
      </c>
      <c r="B14" s="161" t="s">
        <v>469</v>
      </c>
      <c r="C14" s="175">
        <f t="shared" si="1"/>
        <v>6.58</v>
      </c>
      <c r="D14" s="175"/>
      <c r="E14" s="159">
        <v>6.58</v>
      </c>
      <c r="F14" s="151"/>
      <c r="G14" s="151"/>
      <c r="H14" s="151"/>
      <c r="I14" s="151"/>
      <c r="J14" s="151"/>
      <c r="K14" s="151"/>
      <c r="L14" s="151"/>
    </row>
    <row r="15" spans="1:12" ht="12.75" customHeight="1">
      <c r="A15" s="162">
        <v>210</v>
      </c>
      <c r="B15" s="158" t="s">
        <v>470</v>
      </c>
      <c r="C15" s="173">
        <f t="shared" si="1"/>
        <v>10.41</v>
      </c>
      <c r="D15" s="173">
        <f t="shared" ref="D15:E15" si="2">SUM(D16)</f>
        <v>0.99</v>
      </c>
      <c r="E15" s="173">
        <f t="shared" si="2"/>
        <v>9.42</v>
      </c>
      <c r="F15" s="151"/>
      <c r="G15" s="151"/>
      <c r="H15" s="151"/>
      <c r="I15" s="151"/>
      <c r="J15" s="151"/>
      <c r="K15" s="151"/>
      <c r="L15" s="151"/>
    </row>
    <row r="16" spans="1:12" ht="12.75" customHeight="1">
      <c r="A16" s="160">
        <v>21011</v>
      </c>
      <c r="B16" s="164" t="s">
        <v>471</v>
      </c>
      <c r="C16" s="175">
        <f t="shared" si="1"/>
        <v>10.41</v>
      </c>
      <c r="D16" s="175">
        <f>SUM(D17:D18)</f>
        <v>0.99</v>
      </c>
      <c r="E16" s="175">
        <f>SUM(E17:E18)</f>
        <v>9.42</v>
      </c>
      <c r="F16" s="151"/>
      <c r="G16" s="151"/>
      <c r="H16" s="151"/>
      <c r="I16" s="151"/>
      <c r="J16" s="151"/>
      <c r="K16" s="151"/>
      <c r="L16" s="151"/>
    </row>
    <row r="17" spans="1:12" ht="12.75" customHeight="1">
      <c r="A17" s="160">
        <v>2101102</v>
      </c>
      <c r="B17" s="164" t="s">
        <v>472</v>
      </c>
      <c r="C17" s="175">
        <f t="shared" si="1"/>
        <v>7.82</v>
      </c>
      <c r="D17" s="175">
        <v>0</v>
      </c>
      <c r="E17" s="159">
        <v>7.82</v>
      </c>
      <c r="F17" s="151"/>
      <c r="G17" s="151"/>
      <c r="H17" s="151"/>
      <c r="I17" s="151"/>
      <c r="J17" s="151"/>
      <c r="K17" s="151"/>
      <c r="L17" s="151"/>
    </row>
    <row r="18" spans="1:12" ht="12.75" customHeight="1">
      <c r="A18" s="160">
        <v>2101199</v>
      </c>
      <c r="B18" s="164" t="s">
        <v>473</v>
      </c>
      <c r="C18" s="175">
        <f t="shared" si="1"/>
        <v>2.59</v>
      </c>
      <c r="D18" s="175">
        <v>0.99</v>
      </c>
      <c r="E18" s="159">
        <v>1.6</v>
      </c>
      <c r="F18" s="151"/>
      <c r="G18" s="151"/>
      <c r="H18" s="151"/>
      <c r="I18" s="151"/>
      <c r="J18" s="151"/>
      <c r="K18" s="151"/>
      <c r="L18" s="151"/>
    </row>
    <row r="19" spans="1:12" ht="12.75" customHeight="1">
      <c r="A19" s="162">
        <v>221</v>
      </c>
      <c r="B19" s="158" t="s">
        <v>474</v>
      </c>
      <c r="C19" s="173">
        <f t="shared" si="1"/>
        <v>9.8699999999999992</v>
      </c>
      <c r="D19" s="173">
        <f t="shared" ref="D19:E19" si="3">SUM(D20)</f>
        <v>0</v>
      </c>
      <c r="E19" s="173">
        <f t="shared" si="3"/>
        <v>9.8699999999999992</v>
      </c>
      <c r="F19" s="151"/>
      <c r="G19" s="151"/>
      <c r="H19" s="151"/>
      <c r="I19" s="151"/>
      <c r="J19" s="151"/>
      <c r="K19" s="151"/>
      <c r="L19" s="151"/>
    </row>
    <row r="20" spans="1:12" ht="12.75" customHeight="1">
      <c r="A20" s="160">
        <v>22102</v>
      </c>
      <c r="B20" s="164" t="s">
        <v>475</v>
      </c>
      <c r="C20" s="175">
        <f t="shared" si="1"/>
        <v>9.8699999999999992</v>
      </c>
      <c r="D20" s="175">
        <f>SUM(D21)</f>
        <v>0</v>
      </c>
      <c r="E20" s="175">
        <f>SUM(E21)</f>
        <v>9.8699999999999992</v>
      </c>
      <c r="F20" s="151"/>
      <c r="G20" s="151"/>
      <c r="H20" s="151"/>
      <c r="I20" s="151"/>
      <c r="J20" s="151"/>
      <c r="K20" s="151"/>
      <c r="L20" s="151"/>
    </row>
    <row r="21" spans="1:12" ht="12.75" customHeight="1">
      <c r="A21" s="160">
        <v>2210201</v>
      </c>
      <c r="B21" s="164" t="s">
        <v>476</v>
      </c>
      <c r="C21" s="175">
        <f t="shared" si="1"/>
        <v>9.8699999999999992</v>
      </c>
      <c r="D21" s="175">
        <v>0</v>
      </c>
      <c r="E21" s="159">
        <v>9.8699999999999992</v>
      </c>
      <c r="F21" s="151"/>
      <c r="G21" s="151"/>
      <c r="H21" s="151"/>
      <c r="I21" s="151"/>
      <c r="J21" s="151"/>
      <c r="K21" s="151"/>
      <c r="L21" s="151"/>
    </row>
    <row r="22" spans="1:12" ht="12.75" customHeight="1">
      <c r="A22" s="162">
        <v>229</v>
      </c>
      <c r="B22" s="158" t="s">
        <v>477</v>
      </c>
      <c r="C22" s="173">
        <f t="shared" si="1"/>
        <v>500</v>
      </c>
      <c r="D22" s="173">
        <f>SUM(D23)</f>
        <v>500</v>
      </c>
      <c r="E22" s="173">
        <f>SUM(E23)</f>
        <v>0</v>
      </c>
      <c r="F22" s="151"/>
      <c r="G22" s="151"/>
      <c r="H22" s="151"/>
      <c r="I22" s="151"/>
      <c r="J22" s="151"/>
      <c r="K22" s="151"/>
      <c r="L22" s="151"/>
    </row>
    <row r="23" spans="1:12" ht="12.75" customHeight="1">
      <c r="A23" s="160">
        <v>22999</v>
      </c>
      <c r="B23" s="164" t="s">
        <v>478</v>
      </c>
      <c r="C23" s="175">
        <f t="shared" si="1"/>
        <v>500</v>
      </c>
      <c r="D23" s="175">
        <f>SUM(D24)</f>
        <v>500</v>
      </c>
      <c r="E23" s="175">
        <f>SUM(E24)</f>
        <v>0</v>
      </c>
      <c r="F23" s="151"/>
      <c r="G23" s="151"/>
      <c r="H23" s="151"/>
      <c r="I23" s="151"/>
      <c r="J23" s="151"/>
      <c r="K23" s="151"/>
      <c r="L23" s="151"/>
    </row>
    <row r="24" spans="1:12" ht="12.75" customHeight="1">
      <c r="A24" s="160">
        <v>2299901</v>
      </c>
      <c r="B24" s="164" t="s">
        <v>478</v>
      </c>
      <c r="C24" s="175">
        <f t="shared" si="1"/>
        <v>500</v>
      </c>
      <c r="D24" s="175">
        <v>500</v>
      </c>
      <c r="E24" s="159">
        <v>0</v>
      </c>
      <c r="F24" s="151"/>
      <c r="G24" s="151"/>
      <c r="H24" s="151"/>
      <c r="I24" s="151"/>
      <c r="J24" s="151"/>
      <c r="K24" s="151"/>
      <c r="L24" s="151"/>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A2" sqref="A2:XFD2"/>
    </sheetView>
  </sheetViews>
  <sheetFormatPr defaultColWidth="6.875" defaultRowHeight="12.75" customHeight="1"/>
  <cols>
    <col min="1" max="1" width="13.625" style="42" customWidth="1"/>
    <col min="2" max="2" width="32.75" style="42" customWidth="1"/>
    <col min="3" max="3" width="16.125" style="42" customWidth="1"/>
    <col min="4" max="4" width="14.375" style="42" customWidth="1"/>
    <col min="5" max="5" width="13.375" style="42" customWidth="1"/>
    <col min="6" max="6" width="13.625" style="42" customWidth="1"/>
    <col min="7" max="7" width="18.25" style="42" customWidth="1"/>
    <col min="8" max="8" width="19.75"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453</v>
      </c>
      <c r="B1" s="50"/>
    </row>
    <row r="2" spans="1:9" ht="44.25" customHeight="1">
      <c r="A2" s="213" t="s">
        <v>530</v>
      </c>
      <c r="B2" s="213"/>
      <c r="C2" s="213"/>
      <c r="D2" s="213"/>
      <c r="E2" s="213"/>
      <c r="F2" s="213"/>
      <c r="G2" s="213"/>
      <c r="H2" s="213"/>
    </row>
    <row r="3" spans="1:9" ht="20.100000000000001" customHeight="1">
      <c r="A3" s="114"/>
      <c r="B3" s="115"/>
      <c r="C3" s="113"/>
      <c r="D3" s="113"/>
      <c r="E3" s="113"/>
      <c r="F3" s="113"/>
      <c r="G3" s="113"/>
      <c r="H3" s="107"/>
    </row>
    <row r="4" spans="1:9" ht="25.5" customHeight="1">
      <c r="A4" s="47"/>
      <c r="B4" s="46"/>
      <c r="C4" s="47"/>
      <c r="D4" s="47"/>
      <c r="E4" s="47"/>
      <c r="F4" s="47"/>
      <c r="G4" s="47"/>
      <c r="H4" s="66" t="s">
        <v>311</v>
      </c>
    </row>
    <row r="5" spans="1:9" ht="20.100000000000001" customHeight="1">
      <c r="A5" s="116" t="s">
        <v>330</v>
      </c>
      <c r="B5" s="116" t="s">
        <v>331</v>
      </c>
      <c r="C5" s="116" t="s">
        <v>316</v>
      </c>
      <c r="D5" s="117" t="s">
        <v>333</v>
      </c>
      <c r="E5" s="116" t="s">
        <v>334</v>
      </c>
      <c r="F5" s="116" t="s">
        <v>401</v>
      </c>
      <c r="G5" s="116" t="s">
        <v>402</v>
      </c>
      <c r="H5" s="116" t="s">
        <v>403</v>
      </c>
    </row>
    <row r="6" spans="1:9" ht="20.100000000000001" customHeight="1">
      <c r="A6" s="171"/>
      <c r="B6" s="172" t="s">
        <v>316</v>
      </c>
      <c r="C6" s="173">
        <f>SUM(D6:E6)</f>
        <v>733.84</v>
      </c>
      <c r="D6" s="173">
        <f>SUM(D7,D10,D14,D18,D22)</f>
        <v>229.84</v>
      </c>
      <c r="E6" s="173">
        <f>SUM(E7,E10,E14,E18,E22)</f>
        <v>504</v>
      </c>
      <c r="F6" s="57"/>
      <c r="G6" s="57"/>
      <c r="H6" s="57"/>
    </row>
    <row r="7" spans="1:9" ht="20.100000000000001" customHeight="1">
      <c r="A7" s="158">
        <v>201</v>
      </c>
      <c r="B7" s="158" t="s">
        <v>463</v>
      </c>
      <c r="C7" s="173">
        <f t="shared" ref="C7:E7" si="0">SUM(C8)</f>
        <v>193.78</v>
      </c>
      <c r="D7" s="173">
        <f t="shared" si="0"/>
        <v>189.78</v>
      </c>
      <c r="E7" s="173">
        <f t="shared" si="0"/>
        <v>4</v>
      </c>
      <c r="F7" s="177"/>
      <c r="G7" s="177"/>
      <c r="H7" s="177"/>
    </row>
    <row r="8" spans="1:9" ht="20.100000000000001" customHeight="1">
      <c r="A8" s="160">
        <v>20103</v>
      </c>
      <c r="B8" s="161" t="s">
        <v>464</v>
      </c>
      <c r="C8" s="175">
        <f>SUM(C9)</f>
        <v>193.78</v>
      </c>
      <c r="D8" s="175">
        <f>SUM(D9)</f>
        <v>189.78</v>
      </c>
      <c r="E8" s="175">
        <f>SUM(E9)</f>
        <v>4</v>
      </c>
      <c r="F8" s="177"/>
      <c r="G8" s="177"/>
      <c r="H8" s="177"/>
    </row>
    <row r="9" spans="1:9" ht="20.100000000000001" customHeight="1">
      <c r="A9" s="160">
        <v>2010350</v>
      </c>
      <c r="B9" s="161" t="s">
        <v>465</v>
      </c>
      <c r="C9" s="175">
        <f t="shared" ref="C9" si="1">SUM(D9:E9)</f>
        <v>193.78</v>
      </c>
      <c r="D9" s="175">
        <v>189.78</v>
      </c>
      <c r="E9" s="179">
        <v>4</v>
      </c>
      <c r="F9" s="177"/>
      <c r="G9" s="177"/>
      <c r="H9" s="177"/>
    </row>
    <row r="10" spans="1:9" ht="20.100000000000001" customHeight="1">
      <c r="A10" s="162">
        <v>208</v>
      </c>
      <c r="B10" s="163" t="s">
        <v>466</v>
      </c>
      <c r="C10" s="173">
        <f>SUM(C11)</f>
        <v>19.78</v>
      </c>
      <c r="D10" s="173">
        <f>SUM(D11)</f>
        <v>19.78</v>
      </c>
      <c r="E10" s="176"/>
      <c r="F10" s="177"/>
      <c r="G10" s="177"/>
      <c r="H10" s="177"/>
      <c r="I10" s="50"/>
    </row>
    <row r="11" spans="1:9" ht="20.100000000000001" customHeight="1">
      <c r="A11" s="160">
        <v>20805</v>
      </c>
      <c r="B11" s="161" t="s">
        <v>467</v>
      </c>
      <c r="C11" s="175">
        <f>SUM(C12:C13)</f>
        <v>19.78</v>
      </c>
      <c r="D11" s="175">
        <f>SUM(D12:D13)</f>
        <v>19.78</v>
      </c>
      <c r="E11" s="176"/>
      <c r="F11" s="177"/>
      <c r="G11" s="177"/>
      <c r="H11" s="156"/>
    </row>
    <row r="12" spans="1:9" ht="20.100000000000001" customHeight="1">
      <c r="A12" s="160">
        <v>2080505</v>
      </c>
      <c r="B12" s="161" t="s">
        <v>468</v>
      </c>
      <c r="C12" s="175">
        <f t="shared" ref="C12" si="2">SUM(D12:E12)</f>
        <v>13.2</v>
      </c>
      <c r="D12" s="175">
        <v>13.2</v>
      </c>
      <c r="E12" s="176"/>
      <c r="F12" s="177"/>
      <c r="G12" s="177"/>
      <c r="H12" s="156"/>
    </row>
    <row r="13" spans="1:9" ht="20.100000000000001" customHeight="1">
      <c r="A13" s="160">
        <v>2080506</v>
      </c>
      <c r="B13" s="161" t="s">
        <v>469</v>
      </c>
      <c r="C13" s="175">
        <f>SUM(D13:E13)</f>
        <v>6.58</v>
      </c>
      <c r="D13" s="175">
        <v>6.58</v>
      </c>
      <c r="E13" s="178"/>
      <c r="F13" s="177"/>
      <c r="G13" s="177"/>
      <c r="H13" s="177"/>
      <c r="I13" s="50"/>
    </row>
    <row r="14" spans="1:9" ht="20.100000000000001" customHeight="1">
      <c r="A14" s="162">
        <v>210</v>
      </c>
      <c r="B14" s="158" t="s">
        <v>470</v>
      </c>
      <c r="C14" s="173">
        <f t="shared" ref="C14" si="3">SUM(C15)</f>
        <v>10.41</v>
      </c>
      <c r="D14" s="173">
        <f t="shared" ref="D14" si="4">SUM(D15)</f>
        <v>10.41</v>
      </c>
      <c r="E14" s="178"/>
      <c r="F14" s="177"/>
      <c r="G14" s="177"/>
      <c r="H14" s="156"/>
    </row>
    <row r="15" spans="1:9" ht="20.100000000000001" customHeight="1">
      <c r="A15" s="160">
        <v>21011</v>
      </c>
      <c r="B15" s="164" t="s">
        <v>471</v>
      </c>
      <c r="C15" s="175">
        <f>SUM(C16:C17)</f>
        <v>10.41</v>
      </c>
      <c r="D15" s="175">
        <f>SUM(D16:D17)</f>
        <v>10.41</v>
      </c>
      <c r="E15" s="178"/>
      <c r="F15" s="177"/>
      <c r="G15" s="156"/>
      <c r="H15" s="156"/>
    </row>
    <row r="16" spans="1:9" ht="20.100000000000001" customHeight="1">
      <c r="A16" s="160">
        <v>2101102</v>
      </c>
      <c r="B16" s="164" t="s">
        <v>472</v>
      </c>
      <c r="C16" s="175">
        <f t="shared" ref="C16" si="5">SUM(D16:E16)</f>
        <v>7.82</v>
      </c>
      <c r="D16" s="175">
        <v>7.82</v>
      </c>
      <c r="E16" s="178"/>
      <c r="F16" s="156"/>
      <c r="G16" s="156"/>
      <c r="H16" s="177"/>
    </row>
    <row r="17" spans="1:8" ht="20.100000000000001" customHeight="1">
      <c r="A17" s="160">
        <v>2101199</v>
      </c>
      <c r="B17" s="164" t="s">
        <v>473</v>
      </c>
      <c r="C17" s="175">
        <f>SUM(D17:E17)</f>
        <v>2.59</v>
      </c>
      <c r="D17" s="175">
        <v>2.59</v>
      </c>
      <c r="E17" s="176"/>
      <c r="F17" s="156"/>
      <c r="G17" s="156"/>
      <c r="H17" s="156"/>
    </row>
    <row r="18" spans="1:8" ht="20.100000000000001" customHeight="1">
      <c r="A18" s="162">
        <v>221</v>
      </c>
      <c r="B18" s="158" t="s">
        <v>474</v>
      </c>
      <c r="C18" s="173">
        <f t="shared" ref="C18" si="6">SUM(C19)</f>
        <v>9.8699999999999992</v>
      </c>
      <c r="D18" s="173">
        <f>SUM(D19)</f>
        <v>9.8699999999999992</v>
      </c>
      <c r="E18" s="178"/>
      <c r="F18" s="177"/>
      <c r="G18" s="156"/>
      <c r="H18" s="156"/>
    </row>
    <row r="19" spans="1:8" ht="20.100000000000001" customHeight="1">
      <c r="A19" s="160">
        <v>22102</v>
      </c>
      <c r="B19" s="164" t="s">
        <v>475</v>
      </c>
      <c r="C19" s="175">
        <f>SUM(C20)</f>
        <v>9.8699999999999992</v>
      </c>
      <c r="D19" s="175">
        <f>SUM(D20)</f>
        <v>9.8699999999999992</v>
      </c>
      <c r="E19" s="178"/>
      <c r="F19" s="156"/>
      <c r="G19" s="156"/>
      <c r="H19" s="156"/>
    </row>
    <row r="20" spans="1:8" ht="20.100000000000001" customHeight="1">
      <c r="A20" s="160">
        <v>2210201</v>
      </c>
      <c r="B20" s="164" t="s">
        <v>476</v>
      </c>
      <c r="C20" s="175">
        <f>SUM(D20:E20)</f>
        <v>9.8699999999999992</v>
      </c>
      <c r="D20" s="175">
        <v>9.8699999999999992</v>
      </c>
      <c r="E20" s="178"/>
      <c r="F20" s="156"/>
      <c r="G20" s="156"/>
      <c r="H20" s="156"/>
    </row>
    <row r="21" spans="1:8" ht="20.100000000000001" customHeight="1">
      <c r="A21" s="162">
        <v>229</v>
      </c>
      <c r="B21" s="158" t="s">
        <v>477</v>
      </c>
      <c r="C21" s="173">
        <f>SUM(C22)</f>
        <v>500</v>
      </c>
      <c r="D21" s="173">
        <f t="shared" ref="D21:E21" si="7">SUM(D22)</f>
        <v>0</v>
      </c>
      <c r="E21" s="173">
        <f t="shared" si="7"/>
        <v>500</v>
      </c>
      <c r="F21" s="156"/>
      <c r="G21" s="177"/>
      <c r="H21" s="156"/>
    </row>
    <row r="22" spans="1:8" ht="20.100000000000001" customHeight="1">
      <c r="A22" s="160">
        <v>22999</v>
      </c>
      <c r="B22" s="164" t="s">
        <v>478</v>
      </c>
      <c r="C22" s="175">
        <f>SUM(C23)</f>
        <v>500</v>
      </c>
      <c r="D22" s="175">
        <f t="shared" ref="D22:E22" si="8">SUM(D23)</f>
        <v>0</v>
      </c>
      <c r="E22" s="175">
        <f t="shared" si="8"/>
        <v>500</v>
      </c>
      <c r="F22" s="156"/>
      <c r="G22" s="156"/>
      <c r="H22" s="156"/>
    </row>
    <row r="23" spans="1:8" ht="20.100000000000001" customHeight="1">
      <c r="A23" s="160">
        <v>2299901</v>
      </c>
      <c r="B23" s="164" t="s">
        <v>478</v>
      </c>
      <c r="C23" s="175">
        <f>SUM(D23:E23)</f>
        <v>500</v>
      </c>
      <c r="D23" s="178"/>
      <c r="E23" s="175">
        <v>500</v>
      </c>
      <c r="F23" s="156"/>
      <c r="G23" s="177"/>
      <c r="H23" s="156"/>
    </row>
    <row r="24" spans="1:8" ht="12.75" customHeight="1">
      <c r="C24" s="50"/>
      <c r="G24" s="50"/>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2021-04-25T06:29:35Z</dcterms:modified>
</cp:coreProperties>
</file>