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1区级项目欺诈骗取医疗保险基金举报奖励资金绩效目标表" sheetId="14" r:id="rId12"/>
    <sheet name="11-2 区级项目城乡居民医疗保险基金区级补助资金绩效目标表" sheetId="17" r:id="rId13"/>
    <sheet name="11 -3区级项目城乡医疗救助区级配套经费资金绩效目标 (2)" sheetId="18" r:id="rId14"/>
    <sheet name="11-4城乡医疗资助参保区级配套经费（预安排）  " sheetId="19" r:id="rId15"/>
    <sheet name="11-5打击欺诈骗取医疗保险基金与开展医保绩效评价" sheetId="20" r:id="rId16"/>
    <sheet name="11-6独立运行补丁-编制差额  " sheetId="21" r:id="rId17"/>
    <sheet name="11-7非在编人员劳务派遣限额内非在编人员" sheetId="22" r:id="rId18"/>
    <sheet name="11-8公务员医疗补助-住院及特病门诊补助(预安排）" sheetId="23" r:id="rId19"/>
    <sheet name="11-9公务员医疗系统维护费" sheetId="24" r:id="rId20"/>
    <sheet name="11-10离休干部医疗费用(预安排）" sheetId="25" r:id="rId21"/>
    <sheet name="11-11全区社会保险征管以奖代补专项经费" sheetId="26" r:id="rId22"/>
    <sheet name="11-12伤残军人医疗费用" sheetId="27" r:id="rId23"/>
    <sheet name="11-13医保信息网络运行及终端维护费" sheetId="28" r:id="rId24"/>
    <sheet name="11-14以个人身份参加城镇职工医疗保 (2)" sheetId="30" r:id="rId25"/>
    <sheet name="11-15机关网络运转性项目" sheetId="29" r:id="rId26"/>
  </sheets>
  <definedNames>
    <definedName name="_xlnm._FilterDatabase" localSheetId="13" hidden="1">'11 -3区级项目城乡医疗救助区级配套经费资金绩效目标 (2)'!$A$10:$U$22</definedName>
    <definedName name="_xlnm._FilterDatabase" localSheetId="20" hidden="1">'11-10离休干部医疗费用(预安排）'!$A$10:$U$29</definedName>
    <definedName name="_xlnm._FilterDatabase" localSheetId="21" hidden="1">'11-11全区社会保险征管以奖代补专项经费'!$A$10:$U$29</definedName>
    <definedName name="_xlnm._FilterDatabase" localSheetId="22" hidden="1">'11-12伤残军人医疗费用'!$A$10:$U$29</definedName>
    <definedName name="_xlnm._FilterDatabase" localSheetId="23" hidden="1">'11-13医保信息网络运行及终端维护费'!$A$10:$U$29</definedName>
    <definedName name="_xlnm._FilterDatabase" localSheetId="24" hidden="1">'11-14以个人身份参加城镇职工医疗保 (2)'!$A$10:$U$29</definedName>
    <definedName name="_xlnm._FilterDatabase" localSheetId="25" hidden="1">'11-15机关网络运转性项目'!$A$10:$U$29</definedName>
    <definedName name="_xlnm._FilterDatabase" localSheetId="12" hidden="1">'11-2 区级项目城乡居民医疗保险基金区级补助资金绩效目标表'!$A$10:$V$21</definedName>
    <definedName name="_xlnm._FilterDatabase" localSheetId="14" hidden="1">'11-4城乡医疗资助参保区级配套经费（预安排）  '!$A$10:$U$28</definedName>
    <definedName name="_xlnm._FilterDatabase" localSheetId="15" hidden="1">'11-5打击欺诈骗取医疗保险基金与开展医保绩效评价'!$A$10:$U$29</definedName>
    <definedName name="_xlnm._FilterDatabase" localSheetId="16" hidden="1">'11-6独立运行补丁-编制差额  '!$A$10:$U$29</definedName>
    <definedName name="_xlnm._FilterDatabase" localSheetId="17" hidden="1">'11-7非在编人员劳务派遣限额内非在编人员'!$A$10:$U$29</definedName>
    <definedName name="_xlnm._FilterDatabase" localSheetId="18" hidden="1">'11-8公务员医疗补助-住院及特病门诊补助(预安排）'!$A$10:$U$29</definedName>
    <definedName name="_xlnm._FilterDatabase" localSheetId="19" hidden="1">'11-9公务员医疗系统维护费'!$A$10:$U$29</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一般公共预算财政基本支出'!$A$1:$E$43</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部门收入总表'!$A$1:$L$37</definedName>
    <definedName name="_xlnm.Print_Area" localSheetId="8">'8 部门支出总表'!$A$1:$H$36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fullPrecision="0"/>
</workbook>
</file>

<file path=xl/sharedStrings.xml><?xml version="1.0" encoding="utf-8"?>
<sst xmlns="http://schemas.openxmlformats.org/spreadsheetml/2006/main" count="2818" uniqueCount="760">
  <si>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</si>
  <si>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</si>
  <si>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</si>
  <si>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</si>
  <si>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</si>
  <si>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</si>
  <si>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</si>
  <si>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</si>
  <si>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</si>
  <si>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</si>
  <si>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</si>
  <si>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</si>
  <si>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</si>
  <si>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</si>
  <si>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</si>
  <si>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</si>
  <si>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</si>
  <si>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</si>
  <si>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</si>
  <si>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</si>
  <si>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</si>
  <si>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</si>
  <si>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</si>
  <si>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</si>
  <si>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</si>
  <si>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</si>
  <si>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</si>
  <si>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</si>
  <si>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</si>
  <si>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</si>
  <si>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</si>
  <si>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</si>
  <si>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</si>
  <si>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</si>
  <si>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</si>
  <si>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</si>
  <si>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</si>
  <si>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</si>
  <si>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</si>
  <si>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</si>
  <si>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</si>
  <si>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</si>
  <si>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</si>
  <si>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</si>
  <si>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</si>
  <si>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</si>
  <si>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</si>
  <si>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</si>
  <si>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</si>
  <si>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</si>
  <si>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</si>
  <si>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</si>
  <si>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</si>
  <si>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</si>
  <si>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</si>
  <si>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</si>
  <si>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</si>
  <si>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</si>
  <si>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</si>
  <si>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</si>
  <si>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</si>
  <si>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</si>
  <si>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</si>
  <si>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</si>
  <si>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</si>
  <si>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</si>
  <si>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</si>
  <si>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</si>
  <si>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</si>
  <si>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</si>
  <si>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</si>
  <si>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</si>
  <si>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</si>
  <si>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</si>
  <si>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</si>
  <si>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</si>
  <si>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</si>
  <si>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</si>
  <si>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</si>
  <si>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</si>
  <si>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</si>
  <si>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</si>
  <si>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</si>
  <si>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</si>
  <si>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</si>
  <si>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</si>
  <si>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</si>
  <si>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</si>
  <si>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</si>
  <si>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</si>
  <si>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</si>
  <si>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</si>
  <si>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</si>
  <si>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</si>
  <si>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</si>
  <si>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</si>
  <si>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</si>
  <si>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</si>
  <si>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</si>
  <si>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</si>
  <si>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</si>
  <si>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</si>
  <si>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</si>
  <si>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</si>
  <si>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</si>
  <si>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</si>
  <si>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</si>
  <si>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</si>
  <si>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</si>
  <si>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</si>
  <si>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</si>
  <si>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</si>
  <si>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</si>
  <si>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</si>
  <si>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</si>
  <si>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</si>
  <si>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</si>
  <si>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</si>
  <si>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</si>
  <si>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</si>
  <si>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</si>
  <si>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</si>
  <si>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</si>
  <si>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</si>
  <si>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</si>
  <si>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</si>
  <si>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</si>
  <si>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</si>
  <si>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</si>
  <si>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</si>
  <si>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</si>
  <si>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</si>
  <si>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</si>
  <si>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</si>
  <si>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</si>
  <si>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</si>
  <si>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</si>
  <si>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</si>
  <si>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</si>
  <si>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</si>
  <si>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</si>
  <si>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</si>
  <si>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</si>
  <si>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</si>
  <si>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</si>
  <si>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</si>
  <si>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</si>
  <si>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</si>
  <si>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</si>
  <si>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</si>
  <si>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</si>
  <si>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</si>
  <si>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</si>
  <si>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</si>
  <si>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</si>
  <si>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</si>
  <si>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</si>
  <si>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</si>
  <si>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</si>
  <si>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</si>
  <si>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</si>
  <si>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</si>
  <si>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</si>
  <si>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</si>
  <si>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</si>
  <si>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</si>
  <si>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</si>
  <si>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</si>
  <si>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</si>
  <si>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</si>
  <si>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</si>
  <si>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</si>
  <si>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</si>
  <si>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</si>
  <si>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</si>
  <si>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</si>
  <si>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</si>
  <si>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</si>
  <si>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</si>
  <si>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</si>
  <si>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</si>
  <si>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</si>
  <si>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</si>
  <si>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</si>
  <si>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</si>
  <si>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</si>
  <si>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</si>
  <si>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</si>
  <si>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</si>
  <si>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</si>
  <si>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</si>
  <si>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</si>
  <si>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</si>
  <si>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</si>
  <si>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</si>
  <si>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</si>
  <si>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</si>
  <si>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</si>
  <si>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</si>
  <si>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</si>
  <si>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</si>
  <si>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</si>
  <si>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</si>
  <si>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</si>
  <si>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</si>
  <si>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</si>
  <si>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</si>
  <si>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</si>
  <si>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</si>
  <si>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</si>
  <si>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</si>
  <si>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</si>
  <si>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</si>
  <si>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</si>
  <si>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</si>
  <si>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</si>
  <si>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</si>
  <si>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</si>
  <si>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</si>
  <si>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</si>
  <si>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</si>
  <si>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</si>
  <si>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</si>
  <si>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</si>
  <si>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</si>
  <si>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</si>
  <si>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</si>
  <si>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</si>
  <si>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</si>
  <si>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</si>
  <si>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</si>
  <si>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</si>
  <si>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</si>
  <si>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</si>
  <si>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</si>
  <si>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</si>
  <si>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</si>
  <si>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</si>
  <si>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</si>
  <si>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</si>
  <si>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</si>
  <si>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</si>
  <si>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</si>
  <si>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</si>
  <si>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</si>
  <si>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</si>
  <si>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</si>
  <si>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</si>
  <si>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</si>
  <si>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</si>
  <si>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</si>
  <si>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</si>
  <si>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</si>
  <si>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</si>
  <si>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</si>
  <si>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</si>
  <si>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</si>
  <si>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</si>
  <si>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</si>
  <si>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</si>
  <si>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</si>
  <si>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</si>
  <si>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</si>
  <si>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</si>
  <si>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</si>
  <si>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</si>
  <si>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</si>
  <si>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</si>
  <si>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</si>
  <si>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</si>
  <si>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</si>
  <si>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</si>
  <si>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</si>
  <si>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</si>
  <si>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</si>
  <si>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</si>
  <si>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</si>
  <si>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</si>
  <si>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</si>
  <si>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</si>
  <si>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</si>
  <si>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</si>
  <si>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</si>
  <si>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</si>
  <si>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</si>
  <si>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</si>
  <si>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</si>
  <si>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</si>
  <si>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</si>
  <si>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</si>
  <si>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</si>
  <si>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</si>
  <si>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</si>
  <si>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</si>
  <si>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</si>
  <si>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</si>
  <si>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</si>
  <si>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</si>
  <si>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</si>
  <si>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</si>
  <si>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</si>
  <si>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</si>
  <si>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</si>
  <si>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</si>
  <si>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</si>
  <si>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</si>
  <si>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</si>
  <si>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</si>
  <si>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</si>
  <si>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</si>
  <si>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</si>
  <si>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</si>
  <si>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重庆市綦江区医疗保障局财政拨款收支总表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</si>
  <si>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</si>
  <si>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</si>
  <si>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</si>
  <si>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</si>
  <si>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</si>
  <si>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</si>
  <si>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</si>
  <si>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</si>
  <si>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</si>
  <si>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</si>
  <si>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</si>
  <si>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</si>
  <si>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</si>
  <si>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</si>
  <si>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</si>
  <si>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</si>
  <si>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</si>
  <si>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</si>
  <si>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</si>
  <si>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</si>
  <si>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</si>
  <si>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</si>
  <si>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附件3-2</t>
  </si>
  <si>
    <t>重庆市綦江区医疗保障局一般公共预算财政拨款支出预算表</t>
  </si>
  <si>
    <t>功能分类科目</t>
  </si>
  <si>
    <t>2021年预算数</t>
  </si>
  <si>
    <t>科目编码</t>
  </si>
  <si>
    <t>科目名称</t>
  </si>
  <si>
    <t>小计</t>
  </si>
  <si>
    <t>基本支出</t>
  </si>
  <si>
    <t>项目支出</t>
  </si>
  <si>
    <t>208</t>
  </si>
  <si>
    <t>20805</t>
  </si>
  <si>
    <t xml:space="preserve"> 行政事业单位养老支出</t>
  </si>
  <si>
    <t xml:space="preserve">  机关事业单位基本养老保险缴费支出</t>
  </si>
  <si>
    <t xml:space="preserve">  机关事业单位职业年金缴费支出</t>
  </si>
  <si>
    <t>210</t>
  </si>
  <si>
    <t>21011</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</si>
  <si>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</si>
  <si>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</si>
  <si>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</si>
  <si>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</si>
  <si>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</si>
  <si>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</si>
  <si>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财政对城乡居民基本医疗保险基金的补助</t>
  </si>
  <si>
    <t>21013</t>
  </si>
  <si>
    <t xml:space="preserve"> 医疗救助</t>
  </si>
  <si>
    <t xml:space="preserve">  城乡医疗救助</t>
  </si>
  <si>
    <t xml:space="preserve"> 优抚对象医疗</t>
  </si>
  <si>
    <t xml:space="preserve">  优抚对象医疗补助</t>
  </si>
  <si>
    <t xml:space="preserve"> 医疗保障管理事务</t>
  </si>
  <si>
    <t xml:space="preserve">  行政运行</t>
  </si>
  <si>
    <t xml:space="preserve">  一般行政管理事务</t>
  </si>
  <si>
    <t xml:space="preserve">  事业运行</t>
  </si>
  <si>
    <t xml:space="preserve">  其他卫生健康支出</t>
  </si>
  <si>
    <t>221</t>
  </si>
  <si>
    <t>22102</t>
  </si>
  <si>
    <t xml:space="preserve"> 住房改革支出</t>
  </si>
  <si>
    <t xml:space="preserve">  住房公积金</t>
  </si>
  <si>
    <t>备注：本表反映2021年当年一般公共预算财政拨款支出情况。</t>
  </si>
  <si>
    <t>附件3-3</t>
  </si>
  <si>
    <t>重庆市綦江区医疗保障局一般公共预算财政拨款基本支出预算表</t>
  </si>
  <si>
    <t>经济分类科目</t>
  </si>
  <si>
    <t>2021年基本支出</t>
  </si>
  <si>
    <t>人员经费</t>
  </si>
  <si>
    <t>公用经费</t>
  </si>
  <si>
    <t xml:space="preserve">  </t>
  </si>
  <si>
    <t xml:space="preserve"> 合计  </t>
  </si>
  <si>
    <t>301</t>
  </si>
  <si>
    <t>工资福利支出</t>
  </si>
  <si>
    <t>基本工资</t>
  </si>
  <si>
    <t>津贴补贴</t>
  </si>
  <si>
    <t>奖金</t>
  </si>
  <si>
    <t>绩效工资</t>
  </si>
  <si>
    <t>机关事业单位基本养老保险缴费</t>
  </si>
  <si>
    <t>职业年金缴费</t>
  </si>
  <si>
    <t>职工基本医疗保险缴费</t>
  </si>
  <si>
    <t>其他社会保障缴费</t>
  </si>
  <si>
    <t>住房公积金</t>
  </si>
  <si>
    <t>医疗费</t>
  </si>
  <si>
    <t>其他工资福利支出</t>
  </si>
  <si>
    <t>302</t>
  </si>
  <si>
    <t>商品和服务支出</t>
  </si>
  <si>
    <t>办公费</t>
  </si>
  <si>
    <t>印刷费</t>
  </si>
  <si>
    <t>咨询费</t>
  </si>
  <si>
    <t>手续费</t>
  </si>
  <si>
    <t>水费</t>
  </si>
  <si>
    <t>电费</t>
  </si>
  <si>
    <t>邮电费</t>
  </si>
  <si>
    <t>物业管理费</t>
  </si>
  <si>
    <t>差旅费</t>
  </si>
  <si>
    <t>维修(护)费</t>
  </si>
  <si>
    <t>租赁费</t>
  </si>
  <si>
    <t>会议费</t>
  </si>
  <si>
    <t>培训费</t>
  </si>
  <si>
    <t>公务招待费</t>
  </si>
  <si>
    <t>委托业务费</t>
  </si>
  <si>
    <t>工会经费</t>
  </si>
  <si>
    <t>福利费</t>
  </si>
  <si>
    <t>公务车运行维护费</t>
  </si>
  <si>
    <t>其他交通费用</t>
  </si>
  <si>
    <t>303</t>
  </si>
  <si>
    <t>对个人和家庭的补助</t>
  </si>
  <si>
    <t>奖励金</t>
  </si>
  <si>
    <t>办公设备购置</t>
  </si>
  <si>
    <t>附件3-4</t>
  </si>
  <si>
    <t>XXXXX（单位全称）一般公共预算“三公”经费支出表</t>
  </si>
  <si>
    <t>重庆市綦江区医疗保障局一般公共预算“三公”经费支出表</t>
  </si>
  <si>
    <t>2020年预算数</t>
  </si>
  <si>
    <t>因公出国（境）费</t>
  </si>
  <si>
    <t>公务用车购置及运行费</t>
  </si>
  <si>
    <t>公务接待费</t>
  </si>
  <si>
    <t>公务用车购置费</t>
  </si>
  <si>
    <t>公务用车运行费</t>
  </si>
  <si>
    <t>附件3-5</t>
  </si>
  <si>
    <t>重庆市綦江区医疗保障局政府性基金预算支出表</t>
  </si>
  <si>
    <t>本年政府性基金预算财政拨款支出</t>
  </si>
  <si>
    <t>（备注：本单位无政府性基金收支，故此表无数据。）</t>
  </si>
  <si>
    <t>附件3-6</t>
  </si>
  <si>
    <t>重庆市綦江区医疗保障局部门收支总表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</si>
  <si>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</si>
  <si>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</si>
  <si>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</si>
  <si>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</si>
  <si>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</si>
  <si>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</si>
  <si>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</si>
  <si>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</si>
  <si>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</si>
  <si>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</si>
  <si>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</si>
  <si>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</si>
  <si>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</si>
  <si>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</si>
  <si>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重庆市綦江区医疗保障局部门收入总表</t>
  </si>
  <si>
    <t>科目</t>
  </si>
  <si>
    <t>非教育收费收入预算</t>
  </si>
  <si>
    <t>教育收费收预算入</t>
  </si>
  <si>
    <t>20801</t>
  </si>
  <si>
    <t xml:space="preserve"> 人力资源和社会保障管理事务</t>
  </si>
  <si>
    <t>2080109</t>
  </si>
  <si>
    <t xml:space="preserve">   社会保险经办机构</t>
  </si>
  <si>
    <t>2101505</t>
  </si>
  <si>
    <t xml:space="preserve">  医疗保障政策管理</t>
  </si>
  <si>
    <t>213</t>
  </si>
  <si>
    <t>21305</t>
  </si>
  <si>
    <t>扶贫</t>
  </si>
  <si>
    <t>2130506</t>
  </si>
  <si>
    <t xml:space="preserve">  社会发展</t>
  </si>
  <si>
    <t>附件3-8</t>
  </si>
  <si>
    <t>重庆市綦江区医疗保障局部门支出总表</t>
  </si>
  <si>
    <t>上缴上级支出</t>
  </si>
  <si>
    <t>事业单位经营支出</t>
  </si>
  <si>
    <t>对下级单位补助支出</t>
  </si>
  <si>
    <t>附件3-9</t>
  </si>
  <si>
    <t>重庆市綦江区医疗保障局政府采购预算明细表</t>
  </si>
  <si>
    <t>教育收费收入预算</t>
  </si>
  <si>
    <t>货物类</t>
  </si>
  <si>
    <t>服务类</t>
  </si>
  <si>
    <t>工程类</t>
  </si>
  <si>
    <t>附件3-10</t>
  </si>
  <si>
    <t>2021年部门（单位）预算整体绩效目标表</t>
  </si>
  <si>
    <t>部门（单位）名称</t>
  </si>
  <si>
    <t>重庆市綦江区医疗保障局</t>
  </si>
  <si>
    <t>支出预算总量</t>
  </si>
  <si>
    <t>其中：部门预算支出</t>
  </si>
  <si>
    <t>当年整体绩效目标</t>
  </si>
  <si>
    <t>綦江区医疗保障局2021年在医疗管理上要做到:推进业务下沉覆盖街镇大于等于21个；医疗保险参保率大于等于95%；城乡居民医疗保险参保人数大于等于66.01万人；城镇职工医疗保险参保人数大于等于14.13万人；生育保险参保人数大于等于8.02万人；城镇职工医疗保险基金收入大于等于55000万元；城乡居民医疗保险基金收入大于等于53000万元；特殊人群参保资助率大于等于95%；特殊人群报销（含离休、残军、军休等）大于等于1400人次；特殊疾病就医卡办理人次大于等于10000人次；异地就医手工报销人次大于等于1200人；城乡医疗救助人次大于等于90000人次；生育保险待遇享受人次大于等于1000人次；现场检查（约谈）家次大于等于600家次；查处违规违约家次大于等于140家次；药品集中带量采购协议签订完成率大于等于95%；社会公众满意度大于等于95%；接入异地就医直接结算平台家次大于等于54个；医保电子凭证下载注册率大于等于30%；各项资金及时支付率大于等于95%；特殊人群参保做到应助尽助，医保基金运行平稳有序，稳步推进药品集中带量采购，社会公众满意度不断提升。</t>
  </si>
  <si>
    <t>绩效指标</t>
  </si>
  <si>
    <t>指标名称</t>
  </si>
  <si>
    <t>指标权重</t>
  </si>
  <si>
    <t>计量单位</t>
  </si>
  <si>
    <t>指标性质</t>
  </si>
  <si>
    <t>指标值</t>
  </si>
  <si>
    <t>推进业务下沉覆盖街镇</t>
  </si>
  <si>
    <t>5</t>
  </si>
  <si>
    <t>个</t>
  </si>
  <si>
    <t>≧</t>
  </si>
  <si>
    <t>21</t>
  </si>
  <si>
    <t>医疗保险参保率</t>
  </si>
  <si>
    <t>%</t>
  </si>
  <si>
    <t>95</t>
  </si>
  <si>
    <t>城乡居民医疗保险参保人数</t>
  </si>
  <si>
    <t>万人</t>
  </si>
  <si>
    <t>66.01</t>
  </si>
  <si>
    <t>城镇职工医疗保险参保人数</t>
  </si>
  <si>
    <t>14.13</t>
  </si>
  <si>
    <t>生育保险参保人数</t>
  </si>
  <si>
    <t>8.02</t>
  </si>
  <si>
    <t>城镇职工医疗保险基金收入</t>
  </si>
  <si>
    <t>万元</t>
  </si>
  <si>
    <t>55000</t>
  </si>
  <si>
    <t>城乡居民医疗保险基金收入</t>
  </si>
  <si>
    <t>53000</t>
  </si>
  <si>
    <t>特殊人群参保资助率</t>
  </si>
  <si>
    <t>特殊人群报销（含离休、残军、军休等）</t>
  </si>
  <si>
    <t>人次</t>
  </si>
  <si>
    <t>1400</t>
  </si>
  <si>
    <t>特殊疾病就医卡办理人次</t>
  </si>
  <si>
    <t>10000</t>
  </si>
  <si>
    <t>异地就医手工报销人次</t>
  </si>
  <si>
    <t>人</t>
  </si>
  <si>
    <t>1200</t>
  </si>
  <si>
    <t>城乡医疗救助人次</t>
  </si>
  <si>
    <t>90000</t>
  </si>
  <si>
    <t>生育保险待遇享受人次</t>
  </si>
  <si>
    <t>1000</t>
  </si>
  <si>
    <t>现场检查（约谈）家次</t>
  </si>
  <si>
    <t>家次</t>
  </si>
  <si>
    <t>600</t>
  </si>
  <si>
    <t>查处违规违约家次</t>
  </si>
  <si>
    <t>140</t>
  </si>
  <si>
    <t>药品集中带量采购协议签订完成率</t>
  </si>
  <si>
    <t>社会公众满意度</t>
  </si>
  <si>
    <t>接入异地就医直接结算平台家次</t>
  </si>
  <si>
    <t>54</t>
  </si>
  <si>
    <t>医保电子凭证下载注册率</t>
  </si>
  <si>
    <t>30</t>
  </si>
  <si>
    <t>各项资金及时支付率</t>
  </si>
  <si>
    <t>元</t>
  </si>
  <si>
    <t>备注：没有分配到部门、街道事项的项目，支出预算总量应等于部门预算支出</t>
  </si>
  <si>
    <t>附件3-11</t>
  </si>
  <si>
    <t>2021年区级项目资金绩效目标表</t>
  </si>
  <si>
    <t>项目名称</t>
  </si>
  <si>
    <t>欺诈骗取医疗保险基金举报奖励（预安排）</t>
  </si>
  <si>
    <t>业务主管部门</t>
  </si>
  <si>
    <t>当年预算</t>
  </si>
  <si>
    <t>本级支出</t>
  </si>
  <si>
    <t>分配到部门、街道</t>
  </si>
  <si>
    <t>否</t>
  </si>
  <si>
    <t>项目概况</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</si>
  <si>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对我辖区内所有定点医药机构1090家的经营进行监督，对违反协议的违规行为进行举报的人员进行奖励。</t>
  </si>
  <si>
    <t>立项依据</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</si>
  <si>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t>
  </si>
  <si>
    <t>当年绩效目标</t>
  </si>
  <si>
    <t>对区内医药机构实施有效管理，保障医疗保险基金安全</t>
  </si>
  <si>
    <t>是否核心指标</t>
  </si>
  <si>
    <t>举报人员</t>
  </si>
  <si>
    <t>40%</t>
  </si>
  <si>
    <t>=</t>
  </si>
  <si>
    <t>4</t>
  </si>
  <si>
    <t>是</t>
  </si>
  <si>
    <t>发放及时</t>
  </si>
  <si>
    <t>10%</t>
  </si>
  <si>
    <t>100%</t>
  </si>
  <si>
    <t>查案率</t>
  </si>
  <si>
    <t>财政投入</t>
  </si>
  <si>
    <t>17%</t>
  </si>
  <si>
    <t>20</t>
  </si>
  <si>
    <t>补贴覆盖率</t>
  </si>
  <si>
    <t>3%</t>
  </si>
  <si>
    <t>举报人员满意</t>
  </si>
  <si>
    <t xml:space="preserve">执行内控制度决策偏差率（%）		</t>
  </si>
  <si>
    <t>2.5%</t>
  </si>
  <si>
    <t>＜</t>
  </si>
  <si>
    <t xml:space="preserve">5%		</t>
  </si>
  <si>
    <t xml:space="preserve">指标1:支付安全性合法合规率（%）		</t>
  </si>
  <si>
    <t xml:space="preserve">100%		</t>
  </si>
  <si>
    <t xml:space="preserve">指标2:按照序时进度支付率（%）		</t>
  </si>
  <si>
    <t xml:space="preserve">执行业务内控流程偏差（%）		</t>
  </si>
  <si>
    <t>备注：分配到部门、街道的资金指由部门、街镇列支的项目，不包括分配后应由区本级列支的资金</t>
  </si>
  <si>
    <t>城乡居民医疗保险基金区级补助（预安排）</t>
  </si>
  <si>
    <t>城乡居民医疗保险基金区级补助 3850万元：按中央、市和区级三级负担，补助参合经费70万人*每人55元=3850万元，扣除市级专项资金1175万元，共计安排2700万元。</t>
  </si>
  <si>
    <t>渝财社【2019】108号，渝财社【2019】74号，按2020年政策基数550元中央80%、地方财政20% ，区财政按地方20%的50%（55元）计算区级财政承担3850万元，扣除市级专项资金1175万元，共计安排2700万元。</t>
  </si>
  <si>
    <t>按中央、市和区三级负担，区级补助参合经费70万人*每人55元=3850万元，扣除市级专项资金1175万元，共计安排2700万元。对我区城乡居民参加医疗保险进行补助。</t>
  </si>
  <si>
    <t>参保人数</t>
  </si>
  <si>
    <t>30%</t>
  </si>
  <si>
    <t>69.6</t>
  </si>
  <si>
    <t>资金及时划拨</t>
  </si>
  <si>
    <t>≥</t>
  </si>
  <si>
    <t xml:space="preserve">90%	</t>
  </si>
  <si>
    <t>按时发放率</t>
  </si>
  <si>
    <t>20%</t>
  </si>
  <si>
    <t>2700</t>
  </si>
  <si>
    <t>享受人员</t>
  </si>
  <si>
    <t>67.6</t>
  </si>
  <si>
    <t xml:space="preserve">服务对象满意度（%）		</t>
  </si>
  <si>
    <t>2%</t>
  </si>
  <si>
    <t>＞</t>
  </si>
  <si>
    <t xml:space="preserve">90%			</t>
  </si>
  <si>
    <t>城乡医疗救助区级配套经费（预安排）</t>
  </si>
  <si>
    <t>采取资助参保和费用补助相结合的方式，对救助对象参加城乡居民医疗保险的个人缴费部分给予全额补贴；对救助对象经基本医疗保险、大病保险和其他补充医疗保险支付后，个人及其家庭难以承担的符合规定的基本医疗自负费用，按比例给予救助，实现与基本医疗保险、大病保险相衔接的“一站式”结算。按中央和市级补助3000万计算，区配套20%为600万元。</t>
  </si>
  <si>
    <t xml:space="preserve">《重庆市綦江区城乡医疗救助实施办法》（綦江府发〔2013〕2号）			
</t>
  </si>
  <si>
    <t xml:space="preserve">累计对约16万人次实施医疗救助，累计救助金额约3600元，着力减轻困难群众看病就医压力。			
</t>
  </si>
  <si>
    <t>救助人员</t>
  </si>
  <si>
    <t>46300</t>
  </si>
  <si>
    <t>支付进度率</t>
  </si>
  <si>
    <t>5%</t>
  </si>
  <si>
    <t xml:space="preserve">95%		</t>
  </si>
  <si>
    <t>城乡医疗资助参保区级配套经费（预安排）</t>
  </si>
  <si>
    <t>采取资助参保和费用补助相结合的方式，对救助对象参加城乡居民医疗保险的个人缴费部分给予全额补贴；2019年45150人，2021年预计45000人，预计所需经费按一档250元、二档625元计算计1200万元。</t>
  </si>
  <si>
    <t>《重庆市綦江区城乡医疗救助实施办法》（綦江府发〔2013〕2号）</t>
  </si>
  <si>
    <t>对救助对象参加城乡居民医疗保险的个人缴费部分给予全额补贴到位。</t>
  </si>
  <si>
    <t>每年发放次数</t>
  </si>
  <si>
    <t>次</t>
  </si>
  <si>
    <t>12</t>
  </si>
  <si>
    <t>救助人员参保率</t>
  </si>
  <si>
    <t>资金支付及时情况</t>
  </si>
  <si>
    <t>资金到位率</t>
  </si>
  <si>
    <t>增加救助人员收入参保资助</t>
  </si>
  <si>
    <t>0.2%</t>
  </si>
  <si>
    <t>救助人员满意度</t>
  </si>
  <si>
    <t>1%</t>
  </si>
  <si>
    <t>11-5打击欺诈骗取医疗保险基金与开展医保绩效评价专项经费（预安排）</t>
  </si>
  <si>
    <t>根据医保办发[2018]22号和《渝办发[2019]70号，对我辖区内所有定点医药机构1090家（医院56家、村卫生室400家、诊所100家、药店534家）进行常年性定期不定期监督检查；对20个街镇社保所人员及参保人、全区定点医药机构开展培训和宣传；对医疗保险基金使用超1000万元的医疗机构进行绩效评价；计120万元。</t>
  </si>
  <si>
    <t>根据《国家医疗保障局办公室财政部办公厅关于印发〈欺诈骗取医疗保障基金行为举报奖励暂行办法〉》（医保办发[2018]22号）和《重庆市人民政府办公厅关于进一步加强医疗保障基金监管严厉打击欺诈骗保行为的通知》渝办发[2019]70号；及重庆市医疗保障局 重庆市财政局关于印发〈重庆市欺诈骗取医疗保障基金行为举报奖励实施细则（试行）〉的通知（渝医保发〔2019〕51号）</t>
  </si>
  <si>
    <t>按对我辖区内所有定点医药机构1090家（医院56家、村卫生室400家、诊所100家、药店534家）进行常年性定期不定期监督检查；对21个街镇社保所人员及参保人、全区定点医药机构开展培训和宣传；对医疗保险基金使用超1000万元的医疗机构进行审计。</t>
  </si>
  <si>
    <t>定点医疗机构55家</t>
  </si>
  <si>
    <t>协议药店397家</t>
  </si>
  <si>
    <t>其他（诊所、门诊部、村卫生定）442家</t>
  </si>
  <si>
    <t>追回违规医疗费本金</t>
  </si>
  <si>
    <t>80</t>
  </si>
  <si>
    <t>收回违约金</t>
  </si>
  <si>
    <t>200</t>
  </si>
  <si>
    <t>第三方审计（含市级督查）</t>
  </si>
  <si>
    <t>3</t>
  </si>
  <si>
    <t>医疗机构</t>
  </si>
  <si>
    <t>90%</t>
  </si>
  <si>
    <t>协议药店</t>
  </si>
  <si>
    <t>50%</t>
  </si>
  <si>
    <t>开展项目资金</t>
  </si>
  <si>
    <t>90</t>
  </si>
  <si>
    <t>医疗保险基金减支</t>
  </si>
  <si>
    <t>1</t>
  </si>
  <si>
    <t>0.01%</t>
  </si>
  <si>
    <t>解决入院看病难</t>
  </si>
  <si>
    <t>主管单位满意度</t>
  </si>
  <si>
    <t xml:space="preserve">96%	</t>
  </si>
  <si>
    <t xml:space="preserve">服务对象满意度（%）	</t>
  </si>
  <si>
    <t xml:space="preserve">90%		</t>
  </si>
  <si>
    <t xml:space="preserve">执行内控制度决策偏差率（%）	</t>
  </si>
  <si>
    <t xml:space="preserve">指标1:支付安全性合法合规率（%）			</t>
  </si>
  <si>
    <t xml:space="preserve">执行业务内控流程偏差（%}	</t>
  </si>
  <si>
    <t>独立运行补丁-编制差额</t>
  </si>
  <si>
    <t>按财政局关于运转项目预算通知要求，单位编制8人，人员补丁(20-8)*0.5=6万。</t>
  </si>
  <si>
    <t>财政局2021年部门预算编制重点说明事项通知要求预算</t>
  </si>
  <si>
    <t>单位编制8人，人员补丁(20-8)*0.5=6万。</t>
  </si>
  <si>
    <t>享受人数</t>
  </si>
  <si>
    <t>110</t>
  </si>
  <si>
    <t>2021年度内完成年度目标任务</t>
  </si>
  <si>
    <t>投入情况</t>
  </si>
  <si>
    <t xml:space="preserve">100%	</t>
  </si>
  <si>
    <t>事件处理及时</t>
  </si>
  <si>
    <t>单位满意</t>
  </si>
  <si>
    <t>办事群众满意</t>
  </si>
  <si>
    <t>资金决策偏差率</t>
  </si>
  <si>
    <t>资金管理制度建设</t>
  </si>
  <si>
    <t>业务管理流程</t>
  </si>
  <si>
    <t>非在编人员劳务派遣限额内非在编人员</t>
  </si>
  <si>
    <t>人社和编办批准的不超过编制数10%的非在编人员进行编制。使用驾驶人员1名。劳务派遣3名</t>
  </si>
  <si>
    <t>按财政局2021年部门预算编制重点说明事项通知要求编制。</t>
  </si>
  <si>
    <t>对机关完成区委区府安排的2021年工作任务的交通保障。</t>
  </si>
  <si>
    <t>25%</t>
  </si>
  <si>
    <t>57500</t>
  </si>
  <si>
    <t>&gt;</t>
  </si>
  <si>
    <t>95%</t>
  </si>
  <si>
    <t>&lt;</t>
  </si>
  <si>
    <t>公务员医疗补助-住院及特病门诊补助(预安排）</t>
  </si>
  <si>
    <t>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 50%。预计2021年支出达2100万元。</t>
  </si>
  <si>
    <t>国办发〔2000〕37号  ，渝机管发〔2002〕40号 ，綦江府办发〔2016〕14号</t>
  </si>
  <si>
    <t>实时结算：处级（含处级）以下在职人员年度累计符合补助范围内的门诊医疗费用，800元以上至1500元以内，45岁（含45岁）以上补助85%，45岁以下补助80%；基本医疗保险统筹基金起付标准以上，最高支付限额以下，退休人员和厅级在职人员补助90%，处级（含处级）以下在职人员补助85%；特殊病种门诊医疗费用补助 50%。预计2021年支出达2100万元。</t>
  </si>
  <si>
    <t>在职人员</t>
  </si>
  <si>
    <t>12496</t>
  </si>
  <si>
    <t>退休人员</t>
  </si>
  <si>
    <t>7836</t>
  </si>
  <si>
    <t>享受公务员人员支付</t>
  </si>
  <si>
    <t xml:space="preserve">98%	</t>
  </si>
  <si>
    <t>当年支付完成情况</t>
  </si>
  <si>
    <t>10</t>
  </si>
  <si>
    <t>2100</t>
  </si>
  <si>
    <t>公务员满意情况</t>
  </si>
  <si>
    <t>公务员医疗系统维护费</t>
  </si>
  <si>
    <t>对全区享受公务员医疗补助人员20331人，其中退休7836人，在职12495人。公务员医疗系统数据提取、报账、分发，计4.5万元。</t>
  </si>
  <si>
    <t>确保公务员补助软件系统运行畅通</t>
  </si>
  <si>
    <t>12495</t>
  </si>
  <si>
    <t>系统运行安全</t>
  </si>
  <si>
    <t>资金支付及时性</t>
  </si>
  <si>
    <t>系统运行维护及时</t>
  </si>
  <si>
    <t>4.5</t>
  </si>
  <si>
    <t>离休干部医疗费用(预安排）</t>
  </si>
  <si>
    <t xml:space="preserve">对符合报销范围的离休干部37人医疗费用实行实支实报，预计支出200万元。			
</t>
  </si>
  <si>
    <t xml:space="preserve">綦劳社发【2003】98号，綦医保【2012】54号			
</t>
  </si>
  <si>
    <t xml:space="preserve">按离休干部医疗实际发生情况按月实时支付			
</t>
  </si>
  <si>
    <t>38</t>
  </si>
  <si>
    <t>享受人员支付率</t>
  </si>
  <si>
    <t>98%</t>
  </si>
  <si>
    <t>支付及时情况</t>
  </si>
  <si>
    <t>减少离休人员支出</t>
  </si>
  <si>
    <t>150</t>
  </si>
  <si>
    <t>全区社会保险征管以奖代补专项经费（预安排）</t>
  </si>
  <si>
    <t>全区城乡居民医疗保险管理工作对21个街镇2021年医保工作进行考核，按照2021年区级目标管理责任书要求，凡参保率达到95%（含95%）以上、考核成绩在95分（含95分）以上按照考核情况进行分类排名项考核需工作经费40万元（预安排），在以前年度未参加居民医疗保险的，当年经努力工作使其参保的按3000人计算（可新增当年基金收入3000人*800元/人=240万元，同减财政投入）需奖励金30万元</t>
  </si>
  <si>
    <t>市级下达全年居民医保参保目标任务</t>
  </si>
  <si>
    <t>完成全年目标任务，增加保费收入，减少财政投入，考核及奖励工作经费</t>
  </si>
  <si>
    <t>乡镇数</t>
  </si>
  <si>
    <t>奖励数单位</t>
  </si>
  <si>
    <t>11</t>
  </si>
  <si>
    <t>增加参保净净值</t>
  </si>
  <si>
    <t>3000</t>
  </si>
  <si>
    <t>增收医疗基金</t>
  </si>
  <si>
    <t>240</t>
  </si>
  <si>
    <t>当年增收</t>
  </si>
  <si>
    <t>15%</t>
  </si>
  <si>
    <t>70</t>
  </si>
  <si>
    <t>伤残军人医疗费用(预安排）</t>
  </si>
  <si>
    <t>对符合报销范围的伤残1—4级退役军人医疗费用实行实支实报。</t>
  </si>
  <si>
    <t>渝民发[2007]143号、綦江府发[2017]11号</t>
  </si>
  <si>
    <t>按实际发生情况按月支付</t>
  </si>
  <si>
    <t>伤残人员</t>
  </si>
  <si>
    <t>141</t>
  </si>
  <si>
    <t>发放次数</t>
  </si>
  <si>
    <t>资金到情况</t>
  </si>
  <si>
    <t>120</t>
  </si>
  <si>
    <t>医保信息网络运行及终端维护费</t>
  </si>
  <si>
    <t>根据綦江委发[2019]4号《关于印发〈重庆市綦江区机构改革方案〉的通知》，我单位是新设立单位，需设立中心医保网络1条、21个街(镇)和工业园区、民政局、财政局医保网络各1条(医保局业务下沉)，共计25个终端网络的运行维护</t>
  </si>
  <si>
    <t>医保发[2019]1号、根据綦江委发[2019]4号《关于印发〈重庆市綦江区机构改革方案〉的通知》，我单位是新设立单位。</t>
  </si>
  <si>
    <t>医保网络1条、21个街(镇)和工业园区、民政局、财政局医保网络24条(医保局业务下沉)，共计25个终端的信息化、网络</t>
  </si>
  <si>
    <t>网络终端</t>
  </si>
  <si>
    <t>24</t>
  </si>
  <si>
    <t>定期检查</t>
  </si>
  <si>
    <t>在预算金额内完年度目标任务</t>
  </si>
  <si>
    <t>覆盖率</t>
  </si>
  <si>
    <t>服务对象满意度（%）</t>
  </si>
  <si>
    <t>执行内控制度决策偏差率（%</t>
  </si>
  <si>
    <t>≦</t>
  </si>
  <si>
    <t xml:space="preserve">5%	</t>
  </si>
  <si>
    <t>支付安全性合法合规率（%）</t>
  </si>
  <si>
    <t>以个人身份参加城镇职工医疗保险参保补助(预安排）</t>
  </si>
  <si>
    <t>国有企业"单双解人员"及关闭破产解体城镇集体所有制企业退休人员3271人(以下简称"三类人员")按《重庆市以个人身份参加城镇职工医疗保险市级统筹暂行办法》以个人身份参加城镇职工医疗保险参保补助资金29.44万元。区配套补助50%为15万元。</t>
  </si>
  <si>
    <t xml:space="preserve">《重庆市财政局重庆市劳动和社会保障局关于对国有企业双解人员和关闭破产解体城镇集体所有制企业退休人员以个人身份参加城镇职工医疗保险市级统筹实行补助的通知》(渝财社 [2009]28号)
</t>
  </si>
  <si>
    <t>国有企业"单双解人员"及关闭破产解体城镇集体所有制企业退休"三类人员"缴费负担，区配套补助，保障其基本医疗需求</t>
  </si>
  <si>
    <t>3271</t>
  </si>
  <si>
    <t>年度支付</t>
  </si>
  <si>
    <t>15</t>
  </si>
  <si>
    <t>当年支付率</t>
  </si>
  <si>
    <t xml:space="preserve">5%			</t>
  </si>
  <si>
    <t>机关网络运转性项目-独立运行补丁</t>
  </si>
  <si>
    <t>单位内网络运行费用</t>
  </si>
  <si>
    <t>根据财政局预算会议地《2021年部门预算编制重点说明事项》编制</t>
  </si>
  <si>
    <t>办公网络运行安全。</t>
  </si>
  <si>
    <t>网络</t>
  </si>
  <si>
    <t>条</t>
  </si>
  <si>
    <t>网络检查</t>
  </si>
  <si>
    <t>网络通信</t>
  </si>
  <si>
    <t>上级服务对象满意度（%）</t>
  </si>
  <si>
    <t xml:space="preserve">≥90%	</t>
  </si>
  <si>
    <t>100</t>
  </si>
</sst>
</file>

<file path=xl/styles.xml><?xml version="1.0" encoding="utf-8"?>
<styleSheet xmlns="http://schemas.openxmlformats.org/spreadsheetml/2006/main" xmlns:xr9="http://schemas.microsoft.com/office/spreadsheetml/2016/revision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 #,##0.00_-;_-* &quot;-&quot;??_-;_-@_-"/>
    <numFmt numFmtId="177" formatCode="0.00_);[Red]\(0.00\)"/>
    <numFmt numFmtId="178" formatCode="#,##0.00_ "/>
    <numFmt numFmtId="179" formatCode=";;"/>
  </numFmts>
  <fonts count="44">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name val="Arial"/>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7">
    <fill>
      <patternFill patternType="none"/>
    </fill>
    <fill>
      <patternFill patternType="gray125"/>
    </fill>
    <fill>
      <patternFill patternType="solid">
        <fgColor indexed="22"/>
        <bgColor indexed="64"/>
      </patternFill>
    </fill>
    <fill>
      <patternFill patternType="solid">
        <fgColor indexed="1"/>
        <bgColor indexed="64"/>
      </patternFill>
    </fill>
    <fill>
      <patternFill patternType="solid">
        <fgColor indexed="27"/>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top style="thin">
        <color auto="1"/>
      </top>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right/>
      <top/>
      <bottom style="thin">
        <color indexed="0"/>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indexed="0"/>
      </right>
      <top/>
      <bottom style="thin">
        <color indexed="0"/>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6" borderId="1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20" applyNumberFormat="0" applyFill="0" applyAlignment="0" applyProtection="0">
      <alignment vertical="center"/>
    </xf>
    <xf numFmtId="0" fontId="31" fillId="0" borderId="20" applyNumberFormat="0" applyFill="0" applyAlignment="0" applyProtection="0">
      <alignment vertical="center"/>
    </xf>
    <xf numFmtId="0" fontId="32" fillId="0" borderId="21" applyNumberFormat="0" applyFill="0" applyAlignment="0" applyProtection="0">
      <alignment vertical="center"/>
    </xf>
    <xf numFmtId="0" fontId="32" fillId="0" borderId="0" applyNumberFormat="0" applyFill="0" applyBorder="0" applyAlignment="0" applyProtection="0">
      <alignment vertical="center"/>
    </xf>
    <xf numFmtId="0" fontId="33" fillId="7" borderId="22" applyNumberFormat="0" applyAlignment="0" applyProtection="0">
      <alignment vertical="center"/>
    </xf>
    <xf numFmtId="0" fontId="34" fillId="8" borderId="23" applyNumberFormat="0" applyAlignment="0" applyProtection="0">
      <alignment vertical="center"/>
    </xf>
    <xf numFmtId="0" fontId="35" fillId="8" borderId="22" applyNumberFormat="0" applyAlignment="0" applyProtection="0">
      <alignment vertical="center"/>
    </xf>
    <xf numFmtId="0" fontId="36" fillId="9" borderId="24" applyNumberFormat="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6" fillId="0" borderId="0"/>
    <xf numFmtId="0" fontId="17" fillId="0" borderId="0"/>
    <xf numFmtId="0" fontId="17" fillId="0" borderId="0"/>
  </cellStyleXfs>
  <cellXfs count="21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2" xfId="49"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center" vertical="center" wrapText="1"/>
    </xf>
    <xf numFmtId="176"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4" xfId="50" applyFont="1" applyBorder="1" applyAlignment="1">
      <alignment horizontal="center" vertical="center" wrapText="1"/>
    </xf>
    <xf numFmtId="0" fontId="0" fillId="0" borderId="5" xfId="0" applyBorder="1" applyAlignment="1">
      <alignment horizontal="left" vertical="center"/>
    </xf>
    <xf numFmtId="0" fontId="0" fillId="0" borderId="0" xfId="0" applyAlignment="1">
      <alignment horizontal="left" vertical="center"/>
    </xf>
    <xf numFmtId="0" fontId="3" fillId="0" borderId="2" xfId="49" applyNumberFormat="1" applyFont="1" applyFill="1" applyBorder="1" applyAlignment="1" applyProtection="1">
      <alignment horizontal="left" vertical="center" wrapText="1"/>
    </xf>
    <xf numFmtId="0" fontId="3" fillId="0" borderId="6" xfId="49" applyNumberFormat="1" applyFont="1" applyFill="1" applyBorder="1" applyAlignment="1" applyProtection="1">
      <alignment horizontal="left" vertical="center" wrapText="1"/>
    </xf>
    <xf numFmtId="0" fontId="3" fillId="0" borderId="3" xfId="49" applyNumberFormat="1" applyFont="1" applyFill="1" applyBorder="1" applyAlignment="1" applyProtection="1">
      <alignment horizontal="left" vertical="center" wrapText="1"/>
    </xf>
    <xf numFmtId="0" fontId="3" fillId="0" borderId="6"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5" fillId="0" borderId="1" xfId="50" applyFont="1" applyBorder="1" applyAlignment="1">
      <alignment horizontal="center"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0" fillId="0" borderId="2" xfId="49" applyNumberFormat="1" applyFont="1" applyFill="1" applyBorder="1" applyAlignment="1" applyProtection="1">
      <alignment horizontal="left" vertical="center" wrapText="1"/>
    </xf>
    <xf numFmtId="0" fontId="10" fillId="0" borderId="6" xfId="49" applyNumberFormat="1" applyFont="1" applyFill="1" applyBorder="1" applyAlignment="1" applyProtection="1">
      <alignment horizontal="left" vertical="center" wrapText="1"/>
    </xf>
    <xf numFmtId="0" fontId="10" fillId="0" borderId="3" xfId="49" applyNumberFormat="1" applyFont="1" applyFill="1" applyBorder="1" applyAlignment="1" applyProtection="1">
      <alignment horizontal="left" vertical="center" wrapText="1"/>
    </xf>
    <xf numFmtId="0" fontId="11" fillId="0" borderId="1" xfId="0" applyFont="1" applyBorder="1" applyAlignment="1">
      <alignment horizontal="center" vertical="center"/>
    </xf>
    <xf numFmtId="0" fontId="12" fillId="0" borderId="7" xfId="0" applyFont="1" applyBorder="1" applyAlignment="1">
      <alignment horizontal="left" vertical="center"/>
    </xf>
    <xf numFmtId="0" fontId="3" fillId="0" borderId="5" xfId="49" applyFont="1" applyBorder="1" applyAlignment="1">
      <alignment horizontal="left"/>
    </xf>
    <xf numFmtId="0" fontId="6" fillId="0" borderId="5" xfId="49" applyFont="1" applyBorder="1" applyAlignment="1">
      <alignment horizontal="left"/>
    </xf>
    <xf numFmtId="0" fontId="6" fillId="0" borderId="0" xfId="49" applyFont="1" applyAlignment="1">
      <alignment horizontal="left"/>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3" fillId="0" borderId="0" xfId="0" applyFont="1" applyBorder="1" applyAlignment="1">
      <alignment horizontal="left" vertical="center" wrapText="1"/>
    </xf>
    <xf numFmtId="0" fontId="14" fillId="0" borderId="0" xfId="0" applyFont="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7" fillId="0" borderId="0" xfId="51" applyFont="1"/>
    <xf numFmtId="0" fontId="17" fillId="0" borderId="0" xfId="51"/>
    <xf numFmtId="0" fontId="7" fillId="0" borderId="0" xfId="51" applyNumberFormat="1" applyFont="1" applyFill="1" applyAlignment="1" applyProtection="1">
      <alignment horizontal="left" vertical="center"/>
    </xf>
    <xf numFmtId="0" fontId="17" fillId="0" borderId="0" xfId="51" applyFill="1"/>
    <xf numFmtId="0" fontId="8" fillId="0" borderId="0" xfId="51" applyNumberFormat="1" applyFont="1" applyFill="1" applyAlignment="1" applyProtection="1">
      <alignment horizontal="center"/>
    </xf>
    <xf numFmtId="0" fontId="18" fillId="0" borderId="0" xfId="51" applyFont="1" applyFill="1" applyAlignment="1">
      <alignment horizontal="centerContinuous"/>
    </xf>
    <xf numFmtId="0" fontId="17" fillId="0" borderId="0" xfId="51" applyFill="1" applyAlignment="1">
      <alignment horizontal="centerContinuous"/>
    </xf>
    <xf numFmtId="0" fontId="17" fillId="0" borderId="0" xfId="51" applyAlignment="1">
      <alignment horizontal="centerContinuous"/>
    </xf>
    <xf numFmtId="0" fontId="18"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6" fillId="0" borderId="5" xfId="51" applyNumberFormat="1" applyFont="1" applyFill="1" applyBorder="1" applyAlignment="1" applyProtection="1">
      <alignment horizontal="center" vertical="center" wrapText="1"/>
    </xf>
    <xf numFmtId="0" fontId="16" fillId="0" borderId="8" xfId="51" applyNumberFormat="1" applyFont="1" applyFill="1" applyBorder="1" applyAlignment="1" applyProtection="1">
      <alignment horizontal="center" vertical="center" wrapText="1"/>
    </xf>
    <xf numFmtId="0" fontId="16" fillId="0" borderId="0" xfId="51" applyNumberFormat="1" applyFont="1" applyFill="1" applyBorder="1" applyAlignment="1" applyProtection="1">
      <alignment horizontal="center" vertical="center" wrapText="1"/>
    </xf>
    <xf numFmtId="177" fontId="7" fillId="2" borderId="1" xfId="0" applyNumberFormat="1" applyFont="1" applyFill="1" applyBorder="1" applyAlignment="1">
      <alignment horizontal="right" vertical="center" shrinkToFit="1"/>
    </xf>
    <xf numFmtId="0" fontId="7" fillId="2" borderId="9"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10" fillId="0" borderId="1" xfId="51" applyNumberFormat="1" applyFont="1" applyFill="1" applyBorder="1" applyAlignment="1" applyProtection="1">
      <alignment horizontal="center" vertical="center" wrapText="1"/>
    </xf>
    <xf numFmtId="0" fontId="10" fillId="0" borderId="2" xfId="51" applyNumberFormat="1" applyFont="1" applyFill="1" applyBorder="1" applyAlignment="1" applyProtection="1">
      <alignment horizontal="left" vertical="center" wrapText="1"/>
    </xf>
    <xf numFmtId="177" fontId="10" fillId="0" borderId="1" xfId="51" applyNumberFormat="1" applyFont="1" applyFill="1" applyBorder="1" applyAlignment="1" applyProtection="1">
      <alignment horizontal="right" vertical="center" wrapText="1"/>
    </xf>
    <xf numFmtId="0" fontId="10" fillId="0" borderId="11" xfId="51" applyNumberFormat="1" applyFont="1" applyFill="1" applyBorder="1" applyAlignment="1" applyProtection="1">
      <alignment horizontal="center" vertical="center"/>
    </xf>
    <xf numFmtId="0" fontId="10" fillId="0" borderId="12" xfId="51" applyNumberFormat="1" applyFont="1" applyFill="1" applyBorder="1" applyAlignment="1" applyProtection="1">
      <alignment horizontal="left" vertical="center"/>
    </xf>
    <xf numFmtId="177" fontId="17" fillId="0" borderId="0" xfId="51" applyNumberFormat="1" applyFont="1"/>
    <xf numFmtId="0" fontId="17" fillId="0" borderId="0" xfId="51" applyAlignment="1">
      <alignment horizontal="left"/>
    </xf>
    <xf numFmtId="0" fontId="8" fillId="0" borderId="0" xfId="51" applyNumberFormat="1" applyFont="1" applyFill="1" applyAlignment="1" applyProtection="1">
      <alignment horizontal="left"/>
    </xf>
    <xf numFmtId="0" fontId="18" fillId="0" borderId="0" xfId="51" applyNumberFormat="1" applyFont="1" applyFill="1" applyAlignment="1" applyProtection="1">
      <alignment horizontal="left"/>
    </xf>
    <xf numFmtId="0" fontId="7"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left"/>
    </xf>
    <xf numFmtId="0" fontId="16" fillId="0" borderId="0" xfId="51" applyNumberFormat="1" applyFont="1" applyFill="1" applyAlignment="1" applyProtection="1">
      <alignment horizontal="centerContinuous"/>
    </xf>
    <xf numFmtId="0" fontId="16" fillId="0" borderId="0" xfId="51" applyNumberFormat="1" applyFont="1" applyFill="1" applyAlignment="1" applyProtection="1">
      <alignment horizontal="left"/>
    </xf>
    <xf numFmtId="0" fontId="16" fillId="0" borderId="1" xfId="51" applyNumberFormat="1" applyFont="1" applyFill="1" applyBorder="1" applyAlignment="1" applyProtection="1">
      <alignment horizontal="center" vertical="center"/>
    </xf>
    <xf numFmtId="0" fontId="16" fillId="0" borderId="3" xfId="51" applyNumberFormat="1" applyFont="1" applyFill="1" applyBorder="1" applyAlignment="1" applyProtection="1">
      <alignment horizontal="center" vertical="center" wrapText="1"/>
    </xf>
    <xf numFmtId="0" fontId="16" fillId="0" borderId="2" xfId="51" applyNumberFormat="1" applyFont="1" applyFill="1" applyBorder="1" applyAlignment="1" applyProtection="1">
      <alignment horizontal="center" vertical="center" wrapText="1"/>
    </xf>
    <xf numFmtId="0" fontId="16" fillId="0" borderId="5" xfId="51" applyFont="1" applyBorder="1" applyAlignment="1">
      <alignment horizontal="center" vertical="center" wrapText="1"/>
    </xf>
    <xf numFmtId="0" fontId="16" fillId="0" borderId="13" xfId="51" applyFont="1" applyFill="1" applyBorder="1" applyAlignment="1">
      <alignment horizontal="center" vertical="center" wrapText="1"/>
    </xf>
    <xf numFmtId="0" fontId="16" fillId="0" borderId="0" xfId="51" applyFont="1" applyBorder="1" applyAlignment="1">
      <alignment horizontal="center" vertical="center" wrapText="1"/>
    </xf>
    <xf numFmtId="0" fontId="16" fillId="0" borderId="14" xfId="51" applyFont="1" applyFill="1" applyBorder="1" applyAlignment="1">
      <alignment horizontal="center" vertical="center" wrapText="1"/>
    </xf>
    <xf numFmtId="177" fontId="16" fillId="0" borderId="8" xfId="51" applyNumberFormat="1" applyFont="1" applyFill="1" applyBorder="1" applyAlignment="1" applyProtection="1">
      <alignment horizontal="right" vertical="center" wrapText="1"/>
    </xf>
    <xf numFmtId="178" fontId="16" fillId="0" borderId="8" xfId="51" applyNumberFormat="1" applyFont="1" applyFill="1" applyBorder="1" applyAlignment="1" applyProtection="1">
      <alignment horizontal="center" vertical="center" wrapText="1"/>
    </xf>
    <xf numFmtId="0" fontId="7" fillId="2" borderId="15" xfId="0" applyFont="1" applyFill="1" applyBorder="1" applyAlignment="1">
      <alignment horizontal="left" vertical="center" shrinkToFit="1"/>
    </xf>
    <xf numFmtId="177" fontId="7" fillId="2" borderId="15" xfId="0" applyNumberFormat="1" applyFont="1" applyFill="1" applyBorder="1" applyAlignment="1">
      <alignment horizontal="right" vertical="center" shrinkToFit="1"/>
    </xf>
    <xf numFmtId="0" fontId="10" fillId="0" borderId="1" xfId="51" applyNumberFormat="1" applyFont="1" applyFill="1" applyBorder="1" applyAlignment="1" applyProtection="1">
      <alignment horizontal="left" vertical="center" wrapText="1"/>
    </xf>
    <xf numFmtId="0" fontId="10" fillId="0" borderId="5" xfId="51" applyNumberFormat="1" applyFont="1" applyFill="1" applyBorder="1" applyAlignment="1" applyProtection="1">
      <alignment horizontal="center" vertical="center" wrapText="1"/>
    </xf>
    <xf numFmtId="0" fontId="10" fillId="0" borderId="2" xfId="51" applyNumberFormat="1" applyFont="1" applyFill="1" applyBorder="1" applyAlignment="1" applyProtection="1">
      <alignment horizontal="center" vertical="center" wrapText="1"/>
    </xf>
    <xf numFmtId="177" fontId="10" fillId="0" borderId="11" xfId="51" applyNumberFormat="1" applyFont="1" applyFill="1" applyBorder="1" applyAlignment="1" applyProtection="1">
      <alignment horizontal="right" vertical="center"/>
    </xf>
    <xf numFmtId="177" fontId="3" fillId="3" borderId="15" xfId="0" applyNumberFormat="1" applyFont="1" applyFill="1" applyBorder="1" applyAlignment="1">
      <alignment horizontal="right" vertical="center" shrinkToFit="1"/>
    </xf>
    <xf numFmtId="0" fontId="3" fillId="3" borderId="9" xfId="0" applyFont="1" applyFill="1" applyBorder="1" applyAlignment="1">
      <alignment horizontal="left" vertical="center" shrinkToFit="1"/>
    </xf>
    <xf numFmtId="0" fontId="3" fillId="4" borderId="15" xfId="0" applyFont="1" applyFill="1" applyBorder="1" applyAlignment="1">
      <alignment horizontal="left" vertical="center" shrinkToFit="1"/>
    </xf>
    <xf numFmtId="0" fontId="17" fillId="0" borderId="0" xfId="51" applyFill="1" applyAlignment="1">
      <alignment horizontal="left"/>
    </xf>
    <xf numFmtId="0" fontId="19" fillId="0" borderId="0" xfId="51" applyFont="1" applyFill="1" applyAlignment="1">
      <alignment horizontal="right"/>
    </xf>
    <xf numFmtId="0" fontId="10" fillId="0" borderId="12" xfId="51" applyNumberFormat="1" applyFont="1" applyFill="1" applyBorder="1" applyAlignment="1" applyProtection="1">
      <alignment horizontal="right"/>
    </xf>
    <xf numFmtId="0" fontId="16" fillId="0" borderId="11" xfId="51" applyNumberFormat="1" applyFont="1" applyFill="1" applyBorder="1" applyAlignment="1" applyProtection="1">
      <alignment horizontal="center" vertical="center" wrapText="1"/>
    </xf>
    <xf numFmtId="0" fontId="10" fillId="0" borderId="8"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9"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6" fillId="0" borderId="11" xfId="51" applyNumberFormat="1" applyFont="1" applyFill="1" applyBorder="1" applyAlignment="1" applyProtection="1">
      <alignment horizontal="center" vertical="center"/>
    </xf>
    <xf numFmtId="0" fontId="16" fillId="0" borderId="11" xfId="51" applyNumberFormat="1" applyFont="1" applyFill="1" applyBorder="1" applyAlignment="1" applyProtection="1">
      <alignment horizontal="centerContinuous" vertical="center" wrapText="1"/>
    </xf>
    <xf numFmtId="0" fontId="10" fillId="0" borderId="16" xfId="51" applyFont="1" applyFill="1" applyBorder="1" applyAlignment="1">
      <alignment vertical="center"/>
    </xf>
    <xf numFmtId="4" fontId="10" fillId="0" borderId="8" xfId="50" applyNumberFormat="1" applyFont="1" applyFill="1" applyBorder="1" applyAlignment="1" applyProtection="1">
      <alignment horizontal="right" vertical="center" wrapText="1"/>
    </xf>
    <xf numFmtId="4" fontId="10" fillId="0" borderId="3"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0" fontId="10" fillId="0" borderId="2" xfId="51" applyFont="1" applyBorder="1" applyAlignment="1">
      <alignment vertical="center"/>
    </xf>
    <xf numFmtId="4" fontId="10" fillId="0" borderId="1" xfId="51" applyNumberFormat="1" applyFont="1" applyFill="1" applyBorder="1" applyAlignment="1" applyProtection="1">
      <alignment horizontal="right" vertical="center" wrapText="1"/>
    </xf>
    <xf numFmtId="0" fontId="10" fillId="0" borderId="2" xfId="51" applyFont="1" applyBorder="1" applyAlignment="1">
      <alignment horizontal="left" vertical="center"/>
    </xf>
    <xf numFmtId="4" fontId="10" fillId="0" borderId="17" xfId="51" applyNumberFormat="1" applyFont="1" applyFill="1" applyBorder="1" applyAlignment="1" applyProtection="1">
      <alignment horizontal="right" vertical="center" wrapText="1"/>
    </xf>
    <xf numFmtId="4" fontId="10" fillId="0" borderId="3" xfId="50" applyNumberFormat="1" applyFont="1" applyFill="1" applyBorder="1" applyAlignment="1">
      <alignment horizontal="left" vertical="center" wrapText="1"/>
    </xf>
    <xf numFmtId="0" fontId="10" fillId="0" borderId="2" xfId="51" applyFont="1" applyFill="1" applyBorder="1" applyAlignment="1">
      <alignment vertical="center"/>
    </xf>
    <xf numFmtId="4" fontId="10" fillId="0" borderId="8" xfId="51" applyNumberFormat="1" applyFont="1" applyFill="1" applyBorder="1" applyAlignment="1" applyProtection="1">
      <alignment horizontal="right" vertical="center" wrapText="1"/>
    </xf>
    <xf numFmtId="4" fontId="10" fillId="0" borderId="1" xfId="50" applyNumberFormat="1" applyFont="1" applyFill="1" applyBorder="1" applyAlignment="1">
      <alignment horizontal="left" vertical="center" wrapText="1"/>
    </xf>
    <xf numFmtId="0" fontId="10" fillId="0" borderId="3" xfId="51" applyFont="1" applyFill="1" applyBorder="1" applyAlignment="1">
      <alignment vertical="center" wrapText="1"/>
    </xf>
    <xf numFmtId="4" fontId="10" fillId="0" borderId="3" xfId="51" applyNumberFormat="1" applyFont="1" applyBorder="1" applyAlignment="1">
      <alignment vertical="center" wrapText="1"/>
    </xf>
    <xf numFmtId="4" fontId="10" fillId="0" borderId="11" xfId="51" applyNumberFormat="1" applyFont="1" applyFill="1" applyBorder="1" applyAlignment="1" applyProtection="1">
      <alignment horizontal="right" vertical="center" wrapText="1"/>
    </xf>
    <xf numFmtId="4" fontId="10" fillId="0" borderId="1" xfId="51" applyNumberFormat="1" applyFont="1" applyFill="1" applyBorder="1" applyAlignment="1">
      <alignment horizontal="right" vertical="center" wrapText="1"/>
    </xf>
    <xf numFmtId="0" fontId="10" fillId="0" borderId="3" xfId="51" applyFont="1" applyBorder="1" applyAlignment="1">
      <alignment vertical="center" wrapText="1"/>
    </xf>
    <xf numFmtId="0" fontId="10" fillId="0" borderId="1" xfId="51" applyFont="1" applyFill="1" applyBorder="1" applyAlignment="1">
      <alignment vertical="center"/>
    </xf>
    <xf numFmtId="0" fontId="10" fillId="0" borderId="1" xfId="51" applyFont="1" applyBorder="1"/>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8" xfId="51" applyNumberFormat="1" applyFont="1" applyFill="1" applyBorder="1" applyAlignment="1">
      <alignment horizontal="right" vertical="center" wrapText="1"/>
    </xf>
    <xf numFmtId="0" fontId="10" fillId="0" borderId="1" xfId="51" applyFont="1" applyFill="1" applyBorder="1" applyAlignment="1">
      <alignment horizontal="center" vertical="center"/>
    </xf>
    <xf numFmtId="4" fontId="10" fillId="0" borderId="11"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16" fillId="0" borderId="0" xfId="51" applyFont="1" applyFill="1" applyAlignment="1">
      <alignment horizontal="centerContinuous"/>
    </xf>
    <xf numFmtId="0" fontId="16" fillId="0" borderId="0" xfId="51" applyFont="1" applyAlignment="1">
      <alignment horizontal="centerContinuous"/>
    </xf>
    <xf numFmtId="0" fontId="16" fillId="0" borderId="0" xfId="51" applyFont="1" applyAlignment="1">
      <alignment horizontal="right"/>
    </xf>
    <xf numFmtId="0" fontId="16" fillId="0" borderId="2" xfId="51" applyNumberFormat="1" applyFont="1" applyFill="1" applyBorder="1" applyAlignment="1" applyProtection="1">
      <alignment horizontal="center" vertical="center"/>
    </xf>
    <xf numFmtId="0" fontId="16" fillId="0" borderId="8" xfId="51" applyNumberFormat="1" applyFont="1" applyFill="1" applyBorder="1" applyAlignment="1" applyProtection="1">
      <alignment horizontal="center" vertical="center"/>
    </xf>
    <xf numFmtId="0" fontId="16" fillId="0" borderId="17" xfId="51" applyNumberFormat="1" applyFont="1" applyFill="1" applyBorder="1" applyAlignment="1" applyProtection="1">
      <alignment horizontal="center" vertical="center"/>
    </xf>
    <xf numFmtId="49" fontId="10" fillId="0" borderId="2" xfId="51" applyNumberFormat="1" applyFont="1" applyFill="1" applyBorder="1" applyAlignment="1" applyProtection="1">
      <alignment horizontal="left" vertical="center"/>
    </xf>
    <xf numFmtId="179" fontId="10" fillId="0" borderId="1" xfId="51" applyNumberFormat="1" applyFont="1" applyFill="1" applyBorder="1" applyAlignment="1" applyProtection="1">
      <alignment horizontal="left" vertical="center"/>
    </xf>
    <xf numFmtId="4" fontId="10" fillId="0" borderId="6" xfId="51" applyNumberFormat="1" applyFont="1" applyFill="1" applyBorder="1" applyAlignment="1" applyProtection="1">
      <alignment horizontal="right" vertical="center" wrapText="1"/>
    </xf>
    <xf numFmtId="4" fontId="10" fillId="0" borderId="2" xfId="51" applyNumberFormat="1" applyFont="1" applyFill="1" applyBorder="1" applyAlignment="1" applyProtection="1">
      <alignment horizontal="right" vertical="center" wrapText="1"/>
    </xf>
    <xf numFmtId="0" fontId="9" fillId="0" borderId="0" xfId="51" applyFont="1" applyFill="1"/>
    <xf numFmtId="0" fontId="7" fillId="0" borderId="0" xfId="51" applyFont="1" applyAlignment="1">
      <alignment vertical="center"/>
    </xf>
    <xf numFmtId="0" fontId="21" fillId="0" borderId="0" xfId="51" applyFont="1" applyFill="1" applyAlignment="1">
      <alignment horizontal="centerContinuous"/>
    </xf>
    <xf numFmtId="0" fontId="3" fillId="0" borderId="0" xfId="51" applyFont="1"/>
    <xf numFmtId="0" fontId="16" fillId="0" borderId="16" xfId="51" applyNumberFormat="1" applyFont="1" applyFill="1" applyBorder="1" applyAlignment="1" applyProtection="1">
      <alignment horizontal="center" vertical="center" wrapText="1"/>
    </xf>
    <xf numFmtId="0" fontId="16" fillId="0" borderId="18" xfId="51" applyNumberFormat="1" applyFont="1" applyFill="1" applyBorder="1" applyAlignment="1" applyProtection="1">
      <alignment horizontal="center" vertical="center"/>
    </xf>
    <xf numFmtId="0" fontId="16" fillId="0" borderId="17"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2" xfId="51" applyNumberFormat="1" applyFont="1" applyFill="1" applyBorder="1" applyAlignment="1" applyProtection="1"/>
    <xf numFmtId="0" fontId="19" fillId="0" borderId="0" xfId="51" applyFont="1" applyAlignment="1">
      <alignment horizontal="center" vertical="center"/>
    </xf>
    <xf numFmtId="4" fontId="10" fillId="0" borderId="3" xfId="51" applyNumberFormat="1" applyFont="1" applyFill="1" applyBorder="1" applyAlignment="1" applyProtection="1">
      <alignment horizontal="right" vertical="center" wrapText="1"/>
    </xf>
    <xf numFmtId="0" fontId="19"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9" fontId="10" fillId="0" borderId="1" xfId="51" applyNumberFormat="1" applyFont="1" applyFill="1" applyBorder="1" applyAlignment="1" applyProtection="1">
      <alignment horizontal="center" vertical="center"/>
    </xf>
    <xf numFmtId="49" fontId="10" fillId="0" borderId="1" xfId="51" applyNumberFormat="1" applyFont="1" applyFill="1" applyBorder="1" applyAlignment="1" applyProtection="1">
      <alignment vertical="center"/>
    </xf>
    <xf numFmtId="179" fontId="10" fillId="0" borderId="1" xfId="51" applyNumberFormat="1" applyFont="1" applyFill="1" applyBorder="1" applyAlignment="1" applyProtection="1">
      <alignment vertical="center"/>
    </xf>
    <xf numFmtId="0" fontId="10" fillId="0" borderId="1" xfId="51" applyFont="1" applyBorder="1" applyAlignment="1">
      <alignment vertical="center"/>
    </xf>
    <xf numFmtId="0" fontId="17" fillId="0" borderId="0" xfId="51" applyFont="1" applyAlignment="1">
      <alignment horizontal="left"/>
    </xf>
    <xf numFmtId="0" fontId="10" fillId="0" borderId="0" xfId="51" applyNumberFormat="1" applyFont="1" applyFill="1" applyAlignment="1" applyProtection="1">
      <alignment horizontal="right"/>
    </xf>
    <xf numFmtId="0" fontId="16" fillId="0" borderId="5" xfId="51" applyNumberFormat="1" applyFont="1" applyFill="1" applyBorder="1" applyAlignment="1" applyProtection="1">
      <alignment horizontal="center" vertical="center"/>
    </xf>
    <xf numFmtId="0" fontId="16" fillId="0" borderId="0" xfId="51" applyNumberFormat="1" applyFont="1" applyFill="1" applyBorder="1" applyAlignment="1" applyProtection="1">
      <alignment horizontal="center" vertical="center"/>
    </xf>
    <xf numFmtId="0" fontId="10" fillId="0" borderId="11" xfId="51" applyNumberFormat="1" applyFont="1" applyFill="1" applyBorder="1" applyAlignment="1" applyProtection="1">
      <alignment horizontal="left" vertical="center"/>
    </xf>
    <xf numFmtId="0" fontId="10" fillId="0" borderId="18" xfId="51" applyNumberFormat="1" applyFont="1" applyFill="1" applyBorder="1" applyAlignment="1" applyProtection="1">
      <alignment horizontal="left" vertical="center"/>
    </xf>
    <xf numFmtId="0" fontId="3" fillId="0" borderId="0" xfId="50" applyFont="1"/>
    <xf numFmtId="0" fontId="17" fillId="0" borderId="0" xfId="50" applyAlignment="1">
      <alignment wrapText="1"/>
    </xf>
    <xf numFmtId="0" fontId="17"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6" fillId="0" borderId="1" xfId="50" applyNumberFormat="1" applyFont="1" applyFill="1" applyBorder="1" applyAlignment="1" applyProtection="1">
      <alignment horizontal="center" vertical="center" wrapText="1"/>
    </xf>
    <xf numFmtId="0" fontId="16" fillId="0" borderId="11" xfId="50" applyNumberFormat="1" applyFont="1" applyFill="1" applyBorder="1" applyAlignment="1" applyProtection="1">
      <alignment horizontal="center" vertical="center" wrapText="1"/>
    </xf>
    <xf numFmtId="0" fontId="10" fillId="0" borderId="11" xfId="50" applyFont="1" applyBorder="1" applyAlignment="1">
      <alignment horizontal="center" vertical="center"/>
    </xf>
    <xf numFmtId="4" fontId="10" fillId="0" borderId="17" xfId="50" applyNumberFormat="1" applyFont="1" applyFill="1" applyBorder="1" applyAlignment="1">
      <alignment horizontal="right" vertical="center" wrapText="1"/>
    </xf>
    <xf numFmtId="4" fontId="10" fillId="0" borderId="11" xfId="50" applyNumberFormat="1" applyFont="1" applyBorder="1" applyAlignment="1">
      <alignment horizontal="left" vertical="center"/>
    </xf>
    <xf numFmtId="4" fontId="10" fillId="0" borderId="11" xfId="50" applyNumberFormat="1" applyFont="1" applyBorder="1" applyAlignment="1">
      <alignment horizontal="right" vertical="center"/>
    </xf>
    <xf numFmtId="0" fontId="10" fillId="0" borderId="2" xfId="50" applyFont="1" applyFill="1" applyBorder="1" applyAlignment="1">
      <alignment horizontal="left" vertical="center"/>
    </xf>
    <xf numFmtId="4" fontId="10" fillId="0" borderId="1" xfId="50" applyNumberFormat="1" applyFont="1" applyFill="1" applyBorder="1" applyAlignment="1" applyProtection="1">
      <alignment horizontal="right" vertical="center" wrapText="1"/>
    </xf>
    <xf numFmtId="0" fontId="10" fillId="0" borderId="2" xfId="50" applyFont="1" applyBorder="1" applyAlignment="1">
      <alignment horizontal="left" vertical="center"/>
    </xf>
    <xf numFmtId="4" fontId="10" fillId="0" borderId="11" xfId="50" applyNumberFormat="1" applyFont="1" applyFill="1" applyBorder="1" applyAlignment="1" applyProtection="1">
      <alignment horizontal="right" vertical="center" wrapText="1"/>
    </xf>
    <xf numFmtId="0" fontId="10" fillId="0" borderId="1" xfId="50" applyFont="1" applyBorder="1" applyAlignment="1">
      <alignment horizontal="center" vertical="center"/>
    </xf>
    <xf numFmtId="4" fontId="10" fillId="0" borderId="1" xfId="50" applyNumberFormat="1"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7" fillId="0" borderId="5" xfId="50" applyBorder="1" applyAlignment="1">
      <alignment wrapText="1"/>
    </xf>
    <xf numFmtId="0" fontId="3" fillId="0" borderId="0" xfId="50" applyFont="1" applyFill="1"/>
    <xf numFmtId="0" fontId="0" fillId="0" borderId="0" xfId="0" applyAlignment="1">
      <alignment horizontal="center"/>
    </xf>
    <xf numFmtId="0" fontId="22" fillId="0" borderId="0" xfId="0" applyFont="1" applyAlignment="1">
      <alignment horizontal="center"/>
    </xf>
    <xf numFmtId="0" fontId="23"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5" borderId="1" xfId="0" applyFont="1" applyFill="1" applyBorder="1" applyAlignment="1">
      <alignment horizontal="center"/>
    </xf>
    <xf numFmtId="0" fontId="24" fillId="5"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2:I258"/>
  <sheetViews>
    <sheetView topLeftCell="B1" workbookViewId="0">
      <selection activeCell="C23" sqref="C23"/>
    </sheetView>
  </sheetViews>
  <sheetFormatPr defaultColWidth="9" defaultRowHeight="14.25"/>
  <cols>
    <col min="1" max="1" width="15" style="207" hidden="1" customWidth="1"/>
    <col min="2" max="2" width="15.375" style="207" customWidth="1"/>
    <col min="3" max="3" width="59.75" customWidth="1"/>
    <col min="4" max="4" width="13" style="207" customWidth="1"/>
    <col min="5" max="5" width="101.5" customWidth="1"/>
    <col min="6" max="6" width="29.25" customWidth="1"/>
    <col min="7" max="7" width="30.75" style="207" customWidth="1"/>
    <col min="8" max="8" width="28.5" style="207" customWidth="1"/>
    <col min="9" max="9" width="72.875" customWidth="1"/>
  </cols>
  <sheetData>
    <row r="2" ht="24.75" customHeight="1" spans="1:9">
      <c r="A2" s="208" t="s">
        <v>0</v>
      </c>
      <c r="B2" s="208"/>
      <c r="C2" s="208"/>
      <c r="D2" s="208"/>
      <c r="E2" s="208"/>
      <c r="F2" s="208"/>
      <c r="G2" s="208"/>
      <c r="H2" s="208"/>
      <c r="I2" s="208"/>
    </row>
    <row r="4" ht="23.25" spans="1:9">
      <c r="A4" s="209" t="s">
        <v>1</v>
      </c>
      <c r="B4" s="209" t="s">
        <v>2</v>
      </c>
      <c r="C4" s="209" t="s">
        <v>3</v>
      </c>
      <c r="D4" s="209" t="s">
        <v>4</v>
      </c>
      <c r="E4" s="209" t="s">
        <v>5</v>
      </c>
      <c r="F4" s="209" t="s">
        <v>6</v>
      </c>
      <c r="G4" s="209" t="s">
        <v>7</v>
      </c>
      <c r="H4" s="209" t="s">
        <v>8</v>
      </c>
      <c r="I4" s="209" t="s">
        <v>9</v>
      </c>
    </row>
    <row r="5" ht="23.25" spans="1:9">
      <c r="A5" s="210">
        <v>100001</v>
      </c>
      <c r="B5" s="210">
        <v>1</v>
      </c>
      <c r="C5" s="211" t="s">
        <v>10</v>
      </c>
      <c r="D5" s="210"/>
      <c r="E5" s="211" t="s">
        <v>10</v>
      </c>
      <c r="F5" s="211" t="s">
        <v>11</v>
      </c>
      <c r="G5" s="210" t="s">
        <v>12</v>
      </c>
      <c r="H5" s="210"/>
      <c r="I5" s="211"/>
    </row>
    <row r="6" ht="23.25" spans="1:9">
      <c r="A6" s="210">
        <v>102001</v>
      </c>
      <c r="B6" s="210">
        <v>2</v>
      </c>
      <c r="C6" s="211" t="s">
        <v>13</v>
      </c>
      <c r="D6" s="210"/>
      <c r="E6" s="211" t="s">
        <v>13</v>
      </c>
      <c r="F6" s="211" t="s">
        <v>11</v>
      </c>
      <c r="G6" s="210" t="s">
        <v>12</v>
      </c>
      <c r="H6" s="210"/>
      <c r="I6" s="211"/>
    </row>
    <row r="7" ht="23.25" spans="1:9">
      <c r="A7" s="210">
        <v>101001</v>
      </c>
      <c r="B7" s="210">
        <v>3</v>
      </c>
      <c r="C7" s="211" t="s">
        <v>14</v>
      </c>
      <c r="D7" s="210"/>
      <c r="E7" s="211" t="s">
        <v>14</v>
      </c>
      <c r="F7" s="211" t="s">
        <v>11</v>
      </c>
      <c r="G7" s="210" t="s">
        <v>12</v>
      </c>
      <c r="H7" s="210"/>
      <c r="I7" s="211"/>
    </row>
    <row r="8" ht="23.25" spans="1:9">
      <c r="A8" s="210">
        <v>146001</v>
      </c>
      <c r="B8" s="210">
        <v>4</v>
      </c>
      <c r="C8" s="211" t="s">
        <v>15</v>
      </c>
      <c r="D8" s="210" t="s">
        <v>16</v>
      </c>
      <c r="E8" s="211" t="s">
        <v>17</v>
      </c>
      <c r="F8" s="211" t="s">
        <v>11</v>
      </c>
      <c r="G8" s="210" t="s">
        <v>12</v>
      </c>
      <c r="H8" s="210"/>
      <c r="I8" s="211"/>
    </row>
    <row r="9" ht="23.25" spans="1:9">
      <c r="A9" s="210">
        <v>147001</v>
      </c>
      <c r="B9" s="210">
        <v>5</v>
      </c>
      <c r="C9" s="211" t="s">
        <v>18</v>
      </c>
      <c r="D9" s="210"/>
      <c r="E9" s="211" t="s">
        <v>18</v>
      </c>
      <c r="F9" s="211" t="s">
        <v>11</v>
      </c>
      <c r="G9" s="210" t="s">
        <v>12</v>
      </c>
      <c r="H9" s="210"/>
      <c r="I9" s="211"/>
    </row>
    <row r="10" ht="23.25" spans="1:9">
      <c r="A10" s="210">
        <v>148001</v>
      </c>
      <c r="B10" s="210">
        <v>6</v>
      </c>
      <c r="C10" s="211" t="s">
        <v>19</v>
      </c>
      <c r="D10" s="210"/>
      <c r="E10" s="211" t="s">
        <v>19</v>
      </c>
      <c r="F10" s="211" t="s">
        <v>20</v>
      </c>
      <c r="G10" s="210" t="s">
        <v>12</v>
      </c>
      <c r="H10" s="210"/>
      <c r="I10" s="211"/>
    </row>
    <row r="11" ht="23.25" spans="1:9">
      <c r="A11" s="210">
        <v>149001</v>
      </c>
      <c r="B11" s="210">
        <v>7</v>
      </c>
      <c r="C11" s="211" t="s">
        <v>21</v>
      </c>
      <c r="D11" s="210"/>
      <c r="E11" s="211" t="s">
        <v>21</v>
      </c>
      <c r="F11" s="211" t="s">
        <v>11</v>
      </c>
      <c r="G11" s="210" t="s">
        <v>12</v>
      </c>
      <c r="H11" s="210"/>
      <c r="I11" s="211"/>
    </row>
    <row r="12" ht="23.25" spans="1:9">
      <c r="A12" s="210">
        <v>150001</v>
      </c>
      <c r="B12" s="210">
        <v>8</v>
      </c>
      <c r="C12" s="211" t="s">
        <v>22</v>
      </c>
      <c r="D12" s="210"/>
      <c r="E12" s="211" t="s">
        <v>22</v>
      </c>
      <c r="F12" s="211" t="s">
        <v>11</v>
      </c>
      <c r="G12" s="210" t="s">
        <v>12</v>
      </c>
      <c r="H12" s="210"/>
      <c r="I12" s="211"/>
    </row>
    <row r="13" ht="23.25" spans="1:9">
      <c r="A13" s="210">
        <v>154001</v>
      </c>
      <c r="B13" s="210">
        <v>9</v>
      </c>
      <c r="C13" s="211" t="s">
        <v>23</v>
      </c>
      <c r="D13" s="210"/>
      <c r="E13" s="211" t="s">
        <v>23</v>
      </c>
      <c r="F13" s="211" t="s">
        <v>11</v>
      </c>
      <c r="G13" s="210" t="s">
        <v>12</v>
      </c>
      <c r="H13" s="210"/>
      <c r="I13" s="211"/>
    </row>
    <row r="14" ht="23.25" spans="1:9">
      <c r="A14" s="210">
        <v>153001</v>
      </c>
      <c r="B14" s="210">
        <v>10</v>
      </c>
      <c r="C14" s="211" t="s">
        <v>24</v>
      </c>
      <c r="D14" s="210"/>
      <c r="E14" s="211" t="s">
        <v>24</v>
      </c>
      <c r="F14" s="211" t="s">
        <v>11</v>
      </c>
      <c r="G14" s="210" t="s">
        <v>12</v>
      </c>
      <c r="H14" s="210"/>
      <c r="I14" s="211"/>
    </row>
    <row r="15" ht="23.25" spans="1:9">
      <c r="A15" s="210">
        <v>151001</v>
      </c>
      <c r="B15" s="210">
        <v>11</v>
      </c>
      <c r="C15" s="211" t="s">
        <v>25</v>
      </c>
      <c r="D15" s="210"/>
      <c r="E15" s="211" t="s">
        <v>25</v>
      </c>
      <c r="F15" s="211" t="s">
        <v>11</v>
      </c>
      <c r="G15" s="210" t="s">
        <v>12</v>
      </c>
      <c r="H15" s="210"/>
      <c r="I15" s="211"/>
    </row>
    <row r="16" ht="23.25" spans="1:9">
      <c r="A16" s="210">
        <v>155001</v>
      </c>
      <c r="B16" s="210">
        <v>12</v>
      </c>
      <c r="C16" s="211" t="s">
        <v>26</v>
      </c>
      <c r="D16" s="210" t="s">
        <v>16</v>
      </c>
      <c r="E16" s="211" t="s">
        <v>27</v>
      </c>
      <c r="F16" s="211" t="s">
        <v>11</v>
      </c>
      <c r="G16" s="210" t="s">
        <v>12</v>
      </c>
      <c r="H16" s="210"/>
      <c r="I16" s="211"/>
    </row>
    <row r="17" ht="23.25" spans="1:9">
      <c r="A17" s="210">
        <v>335001</v>
      </c>
      <c r="B17" s="210">
        <v>13</v>
      </c>
      <c r="C17" s="211" t="s">
        <v>28</v>
      </c>
      <c r="D17" s="210"/>
      <c r="E17" s="211" t="s">
        <v>28</v>
      </c>
      <c r="F17" s="211" t="s">
        <v>29</v>
      </c>
      <c r="G17" s="210" t="s">
        <v>12</v>
      </c>
      <c r="H17" s="210"/>
      <c r="I17" s="211"/>
    </row>
    <row r="18" ht="23.25" spans="1:9">
      <c r="A18" s="210">
        <v>400001</v>
      </c>
      <c r="B18" s="210">
        <v>14</v>
      </c>
      <c r="C18" s="211" t="s">
        <v>30</v>
      </c>
      <c r="D18" s="210"/>
      <c r="E18" s="211" t="s">
        <v>30</v>
      </c>
      <c r="F18" s="211" t="s">
        <v>31</v>
      </c>
      <c r="G18" s="210" t="s">
        <v>12</v>
      </c>
      <c r="H18" s="210"/>
      <c r="I18" s="211"/>
    </row>
    <row r="19" ht="23.25" spans="1:9">
      <c r="A19" s="210">
        <v>105001</v>
      </c>
      <c r="B19" s="210">
        <v>15</v>
      </c>
      <c r="C19" s="211" t="s">
        <v>32</v>
      </c>
      <c r="D19" s="210"/>
      <c r="E19" s="211" t="s">
        <v>32</v>
      </c>
      <c r="F19" s="211" t="s">
        <v>11</v>
      </c>
      <c r="G19" s="210" t="s">
        <v>12</v>
      </c>
      <c r="H19" s="210"/>
      <c r="I19" s="211"/>
    </row>
    <row r="20" ht="23.25" spans="1:9">
      <c r="A20" s="210">
        <v>103001</v>
      </c>
      <c r="B20" s="210">
        <v>16</v>
      </c>
      <c r="C20" s="211" t="s">
        <v>33</v>
      </c>
      <c r="D20" s="210"/>
      <c r="E20" s="211" t="s">
        <v>33</v>
      </c>
      <c r="F20" s="211" t="s">
        <v>34</v>
      </c>
      <c r="G20" s="210" t="s">
        <v>12</v>
      </c>
      <c r="H20" s="210"/>
      <c r="I20" s="211"/>
    </row>
    <row r="21" ht="23.25" spans="1:9">
      <c r="A21" s="210">
        <v>250001</v>
      </c>
      <c r="B21" s="210">
        <v>17</v>
      </c>
      <c r="C21" s="211" t="s">
        <v>35</v>
      </c>
      <c r="D21" s="210"/>
      <c r="E21" s="211" t="s">
        <v>35</v>
      </c>
      <c r="F21" s="211" t="s">
        <v>20</v>
      </c>
      <c r="G21" s="210" t="s">
        <v>12</v>
      </c>
      <c r="H21" s="210"/>
      <c r="I21" s="211"/>
    </row>
    <row r="22" ht="23.25" spans="1:9">
      <c r="A22" s="210">
        <v>254001</v>
      </c>
      <c r="B22" s="210">
        <v>18</v>
      </c>
      <c r="C22" s="211" t="s">
        <v>36</v>
      </c>
      <c r="D22" s="210" t="s">
        <v>16</v>
      </c>
      <c r="E22" s="211" t="s">
        <v>37</v>
      </c>
      <c r="F22" s="211" t="s">
        <v>20</v>
      </c>
      <c r="G22" s="210" t="s">
        <v>12</v>
      </c>
      <c r="H22" s="210"/>
      <c r="I22" s="211"/>
    </row>
    <row r="23" ht="23.25" spans="1:9">
      <c r="A23" s="210">
        <v>403001</v>
      </c>
      <c r="B23" s="210">
        <v>19</v>
      </c>
      <c r="C23" s="211" t="s">
        <v>38</v>
      </c>
      <c r="D23" s="210" t="s">
        <v>16</v>
      </c>
      <c r="E23" s="211" t="s">
        <v>39</v>
      </c>
      <c r="F23" s="211" t="s">
        <v>31</v>
      </c>
      <c r="G23" s="210" t="s">
        <v>12</v>
      </c>
      <c r="H23" s="210"/>
      <c r="I23" s="211"/>
    </row>
    <row r="24" ht="23.25" spans="1:9">
      <c r="A24" s="210">
        <v>411001</v>
      </c>
      <c r="B24" s="210">
        <v>20</v>
      </c>
      <c r="C24" s="211" t="s">
        <v>40</v>
      </c>
      <c r="D24" s="210" t="s">
        <v>16</v>
      </c>
      <c r="E24" s="211" t="s">
        <v>41</v>
      </c>
      <c r="F24" s="211" t="s">
        <v>31</v>
      </c>
      <c r="G24" s="210" t="s">
        <v>12</v>
      </c>
      <c r="H24" s="210"/>
      <c r="I24" s="211"/>
    </row>
    <row r="25" ht="23.25" spans="1:9">
      <c r="A25" s="210">
        <v>306001</v>
      </c>
      <c r="B25" s="210">
        <v>21</v>
      </c>
      <c r="C25" s="211" t="s">
        <v>42</v>
      </c>
      <c r="D25" s="210" t="s">
        <v>16</v>
      </c>
      <c r="E25" s="211" t="s">
        <v>43</v>
      </c>
      <c r="F25" s="211" t="s">
        <v>44</v>
      </c>
      <c r="G25" s="210" t="s">
        <v>12</v>
      </c>
      <c r="H25" s="210"/>
      <c r="I25" s="211"/>
    </row>
    <row r="26" ht="23.25" spans="1:9">
      <c r="A26" s="210">
        <v>104001</v>
      </c>
      <c r="B26" s="210">
        <v>22</v>
      </c>
      <c r="C26" s="211" t="s">
        <v>45</v>
      </c>
      <c r="D26" s="210"/>
      <c r="E26" s="211" t="s">
        <v>46</v>
      </c>
      <c r="F26" s="211" t="s">
        <v>34</v>
      </c>
      <c r="G26" s="210" t="s">
        <v>12</v>
      </c>
      <c r="H26" s="210"/>
      <c r="I26" s="211"/>
    </row>
    <row r="27" ht="23.25" spans="1:9">
      <c r="A27" s="210">
        <v>157001</v>
      </c>
      <c r="B27" s="210">
        <v>23</v>
      </c>
      <c r="C27" s="211" t="s">
        <v>47</v>
      </c>
      <c r="D27" s="210"/>
      <c r="E27" s="211" t="s">
        <v>47</v>
      </c>
      <c r="F27" s="211" t="s">
        <v>11</v>
      </c>
      <c r="G27" s="210" t="s">
        <v>12</v>
      </c>
      <c r="H27" s="210"/>
      <c r="I27" s="211"/>
    </row>
    <row r="28" ht="23.25" spans="1:9">
      <c r="A28" s="210">
        <v>332001</v>
      </c>
      <c r="B28" s="210">
        <v>24</v>
      </c>
      <c r="C28" s="211" t="s">
        <v>48</v>
      </c>
      <c r="D28" s="210"/>
      <c r="E28" s="211" t="s">
        <v>48</v>
      </c>
      <c r="F28" s="211" t="s">
        <v>29</v>
      </c>
      <c r="G28" s="210" t="s">
        <v>12</v>
      </c>
      <c r="H28" s="210"/>
      <c r="I28" s="211"/>
    </row>
    <row r="29" ht="23.25" spans="1:9">
      <c r="A29" s="210">
        <v>169001</v>
      </c>
      <c r="B29" s="210">
        <v>25</v>
      </c>
      <c r="C29" s="211" t="s">
        <v>49</v>
      </c>
      <c r="D29" s="210"/>
      <c r="E29" s="211" t="s">
        <v>49</v>
      </c>
      <c r="F29" s="211" t="s">
        <v>11</v>
      </c>
      <c r="G29" s="210" t="s">
        <v>12</v>
      </c>
      <c r="H29" s="210"/>
      <c r="I29" s="211"/>
    </row>
    <row r="30" ht="23.25" spans="1:9">
      <c r="A30" s="210">
        <v>334001</v>
      </c>
      <c r="B30" s="210">
        <v>26</v>
      </c>
      <c r="C30" s="211" t="s">
        <v>50</v>
      </c>
      <c r="D30" s="210"/>
      <c r="E30" s="211" t="s">
        <v>50</v>
      </c>
      <c r="F30" s="211" t="s">
        <v>29</v>
      </c>
      <c r="G30" s="210" t="s">
        <v>12</v>
      </c>
      <c r="H30" s="210"/>
      <c r="I30" s="211"/>
    </row>
    <row r="31" ht="23.25" spans="1:9">
      <c r="A31" s="210">
        <v>410001</v>
      </c>
      <c r="B31" s="210">
        <v>27</v>
      </c>
      <c r="C31" s="211" t="s">
        <v>51</v>
      </c>
      <c r="D31" s="210" t="s">
        <v>16</v>
      </c>
      <c r="E31" s="211" t="s">
        <v>52</v>
      </c>
      <c r="F31" s="211" t="s">
        <v>31</v>
      </c>
      <c r="G31" s="210" t="s">
        <v>12</v>
      </c>
      <c r="H31" s="210"/>
      <c r="I31" s="211"/>
    </row>
    <row r="32" ht="23.25" spans="1:9">
      <c r="A32" s="210">
        <v>414001</v>
      </c>
      <c r="B32" s="210">
        <v>28</v>
      </c>
      <c r="C32" s="211" t="s">
        <v>53</v>
      </c>
      <c r="D32" s="210" t="s">
        <v>16</v>
      </c>
      <c r="E32" s="211" t="s">
        <v>54</v>
      </c>
      <c r="F32" s="211" t="s">
        <v>31</v>
      </c>
      <c r="G32" s="210" t="s">
        <v>12</v>
      </c>
      <c r="H32" s="210"/>
      <c r="I32" s="211"/>
    </row>
    <row r="33" ht="23.25" spans="1:9">
      <c r="A33" s="210">
        <v>416001</v>
      </c>
      <c r="B33" s="210">
        <v>29</v>
      </c>
      <c r="C33" s="211" t="s">
        <v>55</v>
      </c>
      <c r="D33" s="210" t="s">
        <v>16</v>
      </c>
      <c r="E33" s="211" t="s">
        <v>56</v>
      </c>
      <c r="F33" s="211" t="s">
        <v>31</v>
      </c>
      <c r="G33" s="210" t="s">
        <v>12</v>
      </c>
      <c r="H33" s="210"/>
      <c r="I33" s="211"/>
    </row>
    <row r="34" ht="23.25" spans="1:9">
      <c r="A34" s="210">
        <v>409001</v>
      </c>
      <c r="B34" s="210">
        <v>30</v>
      </c>
      <c r="C34" s="211" t="s">
        <v>57</v>
      </c>
      <c r="D34" s="210" t="s">
        <v>16</v>
      </c>
      <c r="E34" s="211" t="s">
        <v>58</v>
      </c>
      <c r="F34" s="211" t="s">
        <v>59</v>
      </c>
      <c r="G34" s="210" t="s">
        <v>12</v>
      </c>
      <c r="H34" s="210"/>
      <c r="I34" s="211"/>
    </row>
    <row r="35" ht="23.25" spans="1:9">
      <c r="A35" s="210">
        <v>307001</v>
      </c>
      <c r="B35" s="210">
        <v>31</v>
      </c>
      <c r="C35" s="211" t="s">
        <v>60</v>
      </c>
      <c r="D35" s="210"/>
      <c r="E35" s="211" t="s">
        <v>60</v>
      </c>
      <c r="F35" s="211" t="s">
        <v>44</v>
      </c>
      <c r="G35" s="210" t="s">
        <v>12</v>
      </c>
      <c r="H35" s="210"/>
      <c r="I35" s="211"/>
    </row>
    <row r="36" ht="23.25" spans="1:9">
      <c r="A36" s="210">
        <v>257001</v>
      </c>
      <c r="B36" s="210">
        <v>32</v>
      </c>
      <c r="C36" s="211" t="s">
        <v>61</v>
      </c>
      <c r="D36" s="210" t="s">
        <v>16</v>
      </c>
      <c r="E36" s="211" t="s">
        <v>62</v>
      </c>
      <c r="F36" s="211" t="s">
        <v>20</v>
      </c>
      <c r="G36" s="210" t="s">
        <v>12</v>
      </c>
      <c r="H36" s="210"/>
      <c r="I36" s="211"/>
    </row>
    <row r="37" ht="23.25" spans="1:9">
      <c r="A37" s="210">
        <v>330001</v>
      </c>
      <c r="B37" s="210">
        <v>33</v>
      </c>
      <c r="C37" s="211" t="s">
        <v>63</v>
      </c>
      <c r="D37" s="210" t="s">
        <v>16</v>
      </c>
      <c r="E37" s="211" t="s">
        <v>64</v>
      </c>
      <c r="F37" s="211" t="s">
        <v>29</v>
      </c>
      <c r="G37" s="210" t="s">
        <v>12</v>
      </c>
      <c r="H37" s="210"/>
      <c r="I37" s="211"/>
    </row>
    <row r="38" ht="23.25" spans="1:9">
      <c r="A38" s="210">
        <v>107001</v>
      </c>
      <c r="B38" s="210">
        <v>34</v>
      </c>
      <c r="C38" s="211" t="s">
        <v>65</v>
      </c>
      <c r="D38" s="210"/>
      <c r="E38" s="211" t="s">
        <v>65</v>
      </c>
      <c r="F38" s="211" t="s">
        <v>11</v>
      </c>
      <c r="G38" s="210" t="s">
        <v>12</v>
      </c>
      <c r="H38" s="210"/>
      <c r="I38" s="211"/>
    </row>
    <row r="39" ht="23.25" spans="1:9">
      <c r="A39" s="212">
        <v>193001</v>
      </c>
      <c r="B39" s="212">
        <v>35</v>
      </c>
      <c r="C39" s="213" t="s">
        <v>66</v>
      </c>
      <c r="D39" s="212" t="s">
        <v>16</v>
      </c>
      <c r="E39" s="213" t="s">
        <v>67</v>
      </c>
      <c r="F39" s="213" t="s">
        <v>44</v>
      </c>
      <c r="G39" s="212" t="s">
        <v>12</v>
      </c>
      <c r="H39" s="212"/>
      <c r="I39" s="213" t="s">
        <v>68</v>
      </c>
    </row>
    <row r="40" ht="23.25" spans="1:9">
      <c r="A40" s="210">
        <v>114001</v>
      </c>
      <c r="B40" s="210">
        <v>36</v>
      </c>
      <c r="C40" s="211" t="s">
        <v>69</v>
      </c>
      <c r="D40" s="210"/>
      <c r="E40" s="211" t="s">
        <v>69</v>
      </c>
      <c r="F40" s="211" t="s">
        <v>11</v>
      </c>
      <c r="G40" s="210" t="s">
        <v>12</v>
      </c>
      <c r="H40" s="210"/>
      <c r="I40" s="211"/>
    </row>
    <row r="41" ht="23.25" spans="1:9">
      <c r="A41" s="210">
        <v>152001</v>
      </c>
      <c r="B41" s="210">
        <v>37</v>
      </c>
      <c r="C41" s="211" t="s">
        <v>70</v>
      </c>
      <c r="D41" s="210"/>
      <c r="E41" s="211" t="s">
        <v>70</v>
      </c>
      <c r="F41" s="211" t="s">
        <v>34</v>
      </c>
      <c r="G41" s="210" t="s">
        <v>12</v>
      </c>
      <c r="H41" s="210"/>
      <c r="I41" s="211"/>
    </row>
    <row r="42" ht="23.25" spans="1:9">
      <c r="A42" s="212"/>
      <c r="B42" s="212"/>
      <c r="C42" s="213" t="s">
        <v>71</v>
      </c>
      <c r="D42" s="212"/>
      <c r="E42" s="213" t="s">
        <v>72</v>
      </c>
      <c r="F42" s="213" t="s">
        <v>11</v>
      </c>
      <c r="G42" s="212"/>
      <c r="H42" s="212"/>
      <c r="I42" s="213" t="s">
        <v>73</v>
      </c>
    </row>
    <row r="43" ht="23.25" spans="1:9">
      <c r="A43" s="210">
        <v>109001</v>
      </c>
      <c r="B43" s="210">
        <v>38</v>
      </c>
      <c r="C43" s="211" t="s">
        <v>74</v>
      </c>
      <c r="D43" s="210" t="s">
        <v>16</v>
      </c>
      <c r="E43" s="211" t="s">
        <v>75</v>
      </c>
      <c r="F43" s="211" t="s">
        <v>11</v>
      </c>
      <c r="G43" s="210" t="s">
        <v>12</v>
      </c>
      <c r="H43" s="210"/>
      <c r="I43" s="211"/>
    </row>
    <row r="44" ht="23.25" spans="1:9">
      <c r="A44" s="210">
        <v>110001</v>
      </c>
      <c r="B44" s="210">
        <v>39</v>
      </c>
      <c r="C44" s="211" t="s">
        <v>76</v>
      </c>
      <c r="D44" s="210" t="s">
        <v>16</v>
      </c>
      <c r="E44" s="211" t="s">
        <v>77</v>
      </c>
      <c r="F44" s="211" t="s">
        <v>11</v>
      </c>
      <c r="G44" s="210" t="s">
        <v>12</v>
      </c>
      <c r="H44" s="210"/>
      <c r="I44" s="211"/>
    </row>
    <row r="45" ht="23.25" spans="1:9">
      <c r="A45" s="210">
        <v>262001</v>
      </c>
      <c r="B45" s="210">
        <v>40</v>
      </c>
      <c r="C45" s="211" t="s">
        <v>78</v>
      </c>
      <c r="D45" s="210"/>
      <c r="E45" s="211" t="s">
        <v>78</v>
      </c>
      <c r="F45" s="211" t="s">
        <v>20</v>
      </c>
      <c r="G45" s="210" t="s">
        <v>12</v>
      </c>
      <c r="H45" s="210"/>
      <c r="I45" s="211"/>
    </row>
    <row r="46" ht="23.25" spans="1:9">
      <c r="A46" s="212">
        <v>182001</v>
      </c>
      <c r="B46" s="212">
        <v>41</v>
      </c>
      <c r="C46" s="213" t="s">
        <v>79</v>
      </c>
      <c r="D46" s="212" t="s">
        <v>16</v>
      </c>
      <c r="E46" s="213" t="s">
        <v>80</v>
      </c>
      <c r="F46" s="213" t="s">
        <v>34</v>
      </c>
      <c r="G46" s="212" t="s">
        <v>12</v>
      </c>
      <c r="H46" s="212"/>
      <c r="I46" s="213" t="s">
        <v>81</v>
      </c>
    </row>
    <row r="47" ht="23.25" spans="1:9">
      <c r="A47" s="210">
        <v>111001</v>
      </c>
      <c r="B47" s="210">
        <v>42</v>
      </c>
      <c r="C47" s="211" t="s">
        <v>82</v>
      </c>
      <c r="D47" s="210"/>
      <c r="E47" s="211" t="s">
        <v>82</v>
      </c>
      <c r="F47" s="211" t="s">
        <v>11</v>
      </c>
      <c r="G47" s="210" t="s">
        <v>12</v>
      </c>
      <c r="H47" s="210"/>
      <c r="I47" s="211"/>
    </row>
    <row r="48" ht="23.25" spans="1:9">
      <c r="A48" s="210">
        <v>309001</v>
      </c>
      <c r="B48" s="210">
        <v>43</v>
      </c>
      <c r="C48" s="211" t="s">
        <v>83</v>
      </c>
      <c r="D48" s="210"/>
      <c r="E48" s="211" t="s">
        <v>83</v>
      </c>
      <c r="F48" s="211" t="s">
        <v>44</v>
      </c>
      <c r="G48" s="210" t="s">
        <v>12</v>
      </c>
      <c r="H48" s="210"/>
      <c r="I48" s="211"/>
    </row>
    <row r="49" ht="23.25" spans="1:9">
      <c r="A49" s="212">
        <v>115001</v>
      </c>
      <c r="B49" s="212">
        <v>44</v>
      </c>
      <c r="C49" s="213" t="s">
        <v>84</v>
      </c>
      <c r="D49" s="212" t="s">
        <v>16</v>
      </c>
      <c r="E49" s="213" t="s">
        <v>85</v>
      </c>
      <c r="F49" s="213" t="s">
        <v>34</v>
      </c>
      <c r="G49" s="212" t="s">
        <v>12</v>
      </c>
      <c r="H49" s="212"/>
      <c r="I49" s="213" t="s">
        <v>86</v>
      </c>
    </row>
    <row r="50" ht="23.25" spans="1:9">
      <c r="A50" s="210">
        <v>305001</v>
      </c>
      <c r="B50" s="210">
        <v>45</v>
      </c>
      <c r="C50" s="211" t="s">
        <v>87</v>
      </c>
      <c r="D50" s="210"/>
      <c r="E50" s="211" t="s">
        <v>87</v>
      </c>
      <c r="F50" s="211" t="s">
        <v>44</v>
      </c>
      <c r="G50" s="210" t="s">
        <v>12</v>
      </c>
      <c r="H50" s="210"/>
      <c r="I50" s="211"/>
    </row>
    <row r="51" ht="23.25" spans="1:9">
      <c r="A51" s="212">
        <v>119001</v>
      </c>
      <c r="B51" s="212">
        <v>46</v>
      </c>
      <c r="C51" s="213" t="s">
        <v>88</v>
      </c>
      <c r="D51" s="212" t="s">
        <v>16</v>
      </c>
      <c r="E51" s="213" t="s">
        <v>89</v>
      </c>
      <c r="F51" s="213" t="s">
        <v>11</v>
      </c>
      <c r="G51" s="212" t="s">
        <v>12</v>
      </c>
      <c r="H51" s="212"/>
      <c r="I51" s="213" t="s">
        <v>68</v>
      </c>
    </row>
    <row r="52" ht="23.25" spans="1:9">
      <c r="A52" s="210">
        <v>190001</v>
      </c>
      <c r="B52" s="210">
        <v>47</v>
      </c>
      <c r="C52" s="211" t="s">
        <v>90</v>
      </c>
      <c r="D52" s="210"/>
      <c r="E52" s="211" t="s">
        <v>90</v>
      </c>
      <c r="F52" s="211" t="s">
        <v>11</v>
      </c>
      <c r="G52" s="210" t="s">
        <v>12</v>
      </c>
      <c r="H52" s="210"/>
      <c r="I52" s="211"/>
    </row>
    <row r="53" ht="23.25" spans="1:9">
      <c r="A53" s="210">
        <v>112001</v>
      </c>
      <c r="B53" s="210">
        <v>48</v>
      </c>
      <c r="C53" s="211" t="s">
        <v>91</v>
      </c>
      <c r="D53" s="210"/>
      <c r="E53" s="211" t="s">
        <v>91</v>
      </c>
      <c r="F53" s="211" t="s">
        <v>11</v>
      </c>
      <c r="G53" s="210" t="s">
        <v>12</v>
      </c>
      <c r="H53" s="210"/>
      <c r="I53" s="211"/>
    </row>
    <row r="54" ht="23.25" spans="1:9">
      <c r="A54" s="210">
        <v>189001</v>
      </c>
      <c r="B54" s="210">
        <v>49</v>
      </c>
      <c r="C54" s="211" t="s">
        <v>92</v>
      </c>
      <c r="D54" s="210" t="s">
        <v>16</v>
      </c>
      <c r="E54" s="211" t="s">
        <v>93</v>
      </c>
      <c r="F54" s="211" t="s">
        <v>94</v>
      </c>
      <c r="G54" s="210" t="s">
        <v>12</v>
      </c>
      <c r="H54" s="210"/>
      <c r="I54" s="211"/>
    </row>
    <row r="55" ht="23.25" spans="1:9">
      <c r="A55" s="210">
        <v>118001</v>
      </c>
      <c r="B55" s="210">
        <v>50</v>
      </c>
      <c r="C55" s="211" t="s">
        <v>95</v>
      </c>
      <c r="D55" s="210" t="s">
        <v>16</v>
      </c>
      <c r="E55" s="211" t="s">
        <v>96</v>
      </c>
      <c r="F55" s="211" t="s">
        <v>11</v>
      </c>
      <c r="G55" s="210" t="s">
        <v>12</v>
      </c>
      <c r="H55" s="210"/>
      <c r="I55" s="211"/>
    </row>
    <row r="56" ht="23.25" spans="1:9">
      <c r="A56" s="212">
        <v>479001</v>
      </c>
      <c r="B56" s="212">
        <v>51</v>
      </c>
      <c r="C56" s="213" t="s">
        <v>97</v>
      </c>
      <c r="D56" s="212" t="s">
        <v>16</v>
      </c>
      <c r="E56" s="213" t="s">
        <v>98</v>
      </c>
      <c r="F56" s="213" t="s">
        <v>34</v>
      </c>
      <c r="G56" s="212" t="s">
        <v>12</v>
      </c>
      <c r="H56" s="212"/>
      <c r="I56" s="213" t="s">
        <v>81</v>
      </c>
    </row>
    <row r="57" ht="23.25" spans="1:9">
      <c r="A57" s="210">
        <v>468001</v>
      </c>
      <c r="B57" s="210">
        <v>52</v>
      </c>
      <c r="C57" s="211" t="s">
        <v>99</v>
      </c>
      <c r="D57" s="210"/>
      <c r="E57" s="211" t="s">
        <v>99</v>
      </c>
      <c r="F57" s="211" t="s">
        <v>34</v>
      </c>
      <c r="G57" s="210" t="s">
        <v>12</v>
      </c>
      <c r="H57" s="210"/>
      <c r="I57" s="211"/>
    </row>
    <row r="58" ht="23.25" spans="1:9">
      <c r="A58" s="210">
        <v>475001</v>
      </c>
      <c r="B58" s="210">
        <v>53</v>
      </c>
      <c r="C58" s="211" t="s">
        <v>100</v>
      </c>
      <c r="D58" s="210"/>
      <c r="E58" s="211" t="s">
        <v>100</v>
      </c>
      <c r="F58" s="211" t="s">
        <v>34</v>
      </c>
      <c r="G58" s="210" t="s">
        <v>12</v>
      </c>
      <c r="H58" s="210"/>
      <c r="I58" s="211"/>
    </row>
    <row r="59" ht="23.25" spans="1:9">
      <c r="A59" s="210">
        <v>476001</v>
      </c>
      <c r="B59" s="210">
        <v>54</v>
      </c>
      <c r="C59" s="211" t="s">
        <v>101</v>
      </c>
      <c r="D59" s="210"/>
      <c r="E59" s="211" t="s">
        <v>101</v>
      </c>
      <c r="F59" s="211" t="s">
        <v>34</v>
      </c>
      <c r="G59" s="210" t="s">
        <v>12</v>
      </c>
      <c r="H59" s="210"/>
      <c r="I59" s="211"/>
    </row>
    <row r="60" ht="23.25" spans="1:9">
      <c r="A60" s="210">
        <v>303001</v>
      </c>
      <c r="B60" s="210">
        <v>55</v>
      </c>
      <c r="C60" s="211" t="s">
        <v>102</v>
      </c>
      <c r="D60" s="210" t="s">
        <v>16</v>
      </c>
      <c r="E60" s="211" t="s">
        <v>103</v>
      </c>
      <c r="F60" s="211" t="s">
        <v>44</v>
      </c>
      <c r="G60" s="210" t="s">
        <v>12</v>
      </c>
      <c r="H60" s="210"/>
      <c r="I60" s="211"/>
    </row>
    <row r="61" ht="23.25" spans="1:9">
      <c r="A61" s="212">
        <v>337001</v>
      </c>
      <c r="B61" s="212">
        <v>56</v>
      </c>
      <c r="C61" s="213" t="s">
        <v>104</v>
      </c>
      <c r="D61" s="212" t="s">
        <v>16</v>
      </c>
      <c r="E61" s="213" t="s">
        <v>104</v>
      </c>
      <c r="F61" s="213" t="s">
        <v>29</v>
      </c>
      <c r="G61" s="212" t="s">
        <v>12</v>
      </c>
      <c r="H61" s="212"/>
      <c r="I61" s="213" t="s">
        <v>105</v>
      </c>
    </row>
    <row r="62" ht="23.25" spans="1:9">
      <c r="A62" s="212">
        <v>331001</v>
      </c>
      <c r="B62" s="212">
        <v>57</v>
      </c>
      <c r="C62" s="213" t="s">
        <v>106</v>
      </c>
      <c r="D62" s="212" t="s">
        <v>16</v>
      </c>
      <c r="E62" s="213" t="s">
        <v>107</v>
      </c>
      <c r="F62" s="213" t="s">
        <v>29</v>
      </c>
      <c r="G62" s="212" t="s">
        <v>12</v>
      </c>
      <c r="H62" s="212"/>
      <c r="I62" s="213" t="s">
        <v>108</v>
      </c>
    </row>
    <row r="63" ht="23.25" spans="1:9">
      <c r="A63" s="210">
        <v>338001</v>
      </c>
      <c r="B63" s="210">
        <v>58</v>
      </c>
      <c r="C63" s="211" t="s">
        <v>109</v>
      </c>
      <c r="D63" s="210"/>
      <c r="E63" s="211" t="s">
        <v>109</v>
      </c>
      <c r="F63" s="211" t="s">
        <v>29</v>
      </c>
      <c r="G63" s="210" t="s">
        <v>12</v>
      </c>
      <c r="H63" s="210"/>
      <c r="I63" s="211"/>
    </row>
    <row r="64" ht="23.25" spans="1:9">
      <c r="A64" s="210">
        <v>273001</v>
      </c>
      <c r="B64" s="210">
        <v>59</v>
      </c>
      <c r="C64" s="211" t="s">
        <v>110</v>
      </c>
      <c r="D64" s="210"/>
      <c r="E64" s="211" t="s">
        <v>110</v>
      </c>
      <c r="F64" s="211" t="s">
        <v>20</v>
      </c>
      <c r="G64" s="210" t="s">
        <v>12</v>
      </c>
      <c r="H64" s="210"/>
      <c r="I64" s="211"/>
    </row>
    <row r="65" ht="23.25" spans="1:9">
      <c r="A65" s="212"/>
      <c r="B65" s="212"/>
      <c r="C65" s="213" t="s">
        <v>111</v>
      </c>
      <c r="D65" s="212"/>
      <c r="E65" s="213" t="s">
        <v>58</v>
      </c>
      <c r="F65" s="213" t="s">
        <v>59</v>
      </c>
      <c r="G65" s="212"/>
      <c r="H65" s="212"/>
      <c r="I65" s="213" t="s">
        <v>112</v>
      </c>
    </row>
    <row r="66" ht="23.25" spans="1:9">
      <c r="A66" s="210">
        <v>265001</v>
      </c>
      <c r="B66" s="210">
        <v>60</v>
      </c>
      <c r="C66" s="211" t="s">
        <v>113</v>
      </c>
      <c r="D66" s="210"/>
      <c r="E66" s="211" t="s">
        <v>113</v>
      </c>
      <c r="F66" s="211" t="s">
        <v>20</v>
      </c>
      <c r="G66" s="210" t="s">
        <v>12</v>
      </c>
      <c r="H66" s="210"/>
      <c r="I66" s="211"/>
    </row>
    <row r="67" ht="23.25" spans="1:9">
      <c r="A67" s="210">
        <v>127001</v>
      </c>
      <c r="B67" s="210">
        <v>61</v>
      </c>
      <c r="C67" s="211" t="s">
        <v>114</v>
      </c>
      <c r="D67" s="210"/>
      <c r="E67" s="211" t="s">
        <v>114</v>
      </c>
      <c r="F67" s="211" t="s">
        <v>11</v>
      </c>
      <c r="G67" s="210" t="s">
        <v>12</v>
      </c>
      <c r="H67" s="210"/>
      <c r="I67" s="211"/>
    </row>
    <row r="68" ht="23.25" spans="1:9">
      <c r="A68" s="210">
        <v>128001</v>
      </c>
      <c r="B68" s="210">
        <v>62</v>
      </c>
      <c r="C68" s="211" t="s">
        <v>115</v>
      </c>
      <c r="D68" s="210"/>
      <c r="E68" s="211" t="s">
        <v>115</v>
      </c>
      <c r="F68" s="211" t="s">
        <v>11</v>
      </c>
      <c r="G68" s="210" t="s">
        <v>12</v>
      </c>
      <c r="H68" s="210"/>
      <c r="I68" s="211"/>
    </row>
    <row r="69" ht="23.25" spans="1:9">
      <c r="A69" s="210">
        <v>129001</v>
      </c>
      <c r="B69" s="210">
        <v>63</v>
      </c>
      <c r="C69" s="211" t="s">
        <v>116</v>
      </c>
      <c r="D69" s="210"/>
      <c r="E69" s="211" t="s">
        <v>116</v>
      </c>
      <c r="F69" s="211" t="s">
        <v>11</v>
      </c>
      <c r="G69" s="210" t="s">
        <v>12</v>
      </c>
      <c r="H69" s="210"/>
      <c r="I69" s="211"/>
    </row>
    <row r="70" ht="23.25" spans="1:9">
      <c r="A70" s="210">
        <v>132001</v>
      </c>
      <c r="B70" s="210">
        <v>64</v>
      </c>
      <c r="C70" s="211" t="s">
        <v>117</v>
      </c>
      <c r="D70" s="210"/>
      <c r="E70" s="211" t="s">
        <v>117</v>
      </c>
      <c r="F70" s="211" t="s">
        <v>11</v>
      </c>
      <c r="G70" s="210" t="s">
        <v>12</v>
      </c>
      <c r="H70" s="210"/>
      <c r="I70" s="211"/>
    </row>
    <row r="71" ht="23.25" spans="1:9">
      <c r="A71" s="210">
        <v>301001</v>
      </c>
      <c r="B71" s="210">
        <v>65</v>
      </c>
      <c r="C71" s="211" t="s">
        <v>118</v>
      </c>
      <c r="D71" s="210"/>
      <c r="E71" s="211" t="s">
        <v>118</v>
      </c>
      <c r="F71" s="211" t="s">
        <v>44</v>
      </c>
      <c r="G71" s="210" t="s">
        <v>12</v>
      </c>
      <c r="H71" s="210"/>
      <c r="I71" s="211"/>
    </row>
    <row r="72" ht="23.25" spans="1:9">
      <c r="A72" s="210">
        <v>269001</v>
      </c>
      <c r="B72" s="210">
        <v>66</v>
      </c>
      <c r="C72" s="211" t="s">
        <v>119</v>
      </c>
      <c r="D72" s="210"/>
      <c r="E72" s="211" t="s">
        <v>119</v>
      </c>
      <c r="F72" s="211" t="s">
        <v>20</v>
      </c>
      <c r="G72" s="210" t="s">
        <v>12</v>
      </c>
      <c r="H72" s="210"/>
      <c r="I72" s="211"/>
    </row>
    <row r="73" ht="23.25" spans="1:9">
      <c r="A73" s="210">
        <v>164001</v>
      </c>
      <c r="B73" s="210">
        <v>67</v>
      </c>
      <c r="C73" s="211" t="s">
        <v>120</v>
      </c>
      <c r="D73" s="210"/>
      <c r="E73" s="211" t="s">
        <v>120</v>
      </c>
      <c r="F73" s="211" t="s">
        <v>11</v>
      </c>
      <c r="G73" s="210" t="s">
        <v>12</v>
      </c>
      <c r="H73" s="210"/>
      <c r="I73" s="211"/>
    </row>
    <row r="74" ht="23.25" spans="1:9">
      <c r="A74" s="210">
        <v>165001</v>
      </c>
      <c r="B74" s="210">
        <v>68</v>
      </c>
      <c r="C74" s="211" t="s">
        <v>121</v>
      </c>
      <c r="D74" s="210"/>
      <c r="E74" s="211" t="s">
        <v>121</v>
      </c>
      <c r="F74" s="211" t="s">
        <v>11</v>
      </c>
      <c r="G74" s="210" t="s">
        <v>12</v>
      </c>
      <c r="H74" s="210"/>
      <c r="I74" s="211"/>
    </row>
    <row r="75" ht="23.25" spans="1:9">
      <c r="A75" s="210">
        <v>166001</v>
      </c>
      <c r="B75" s="210">
        <v>69</v>
      </c>
      <c r="C75" s="211" t="s">
        <v>122</v>
      </c>
      <c r="D75" s="210"/>
      <c r="E75" s="211" t="s">
        <v>122</v>
      </c>
      <c r="F75" s="211" t="s">
        <v>11</v>
      </c>
      <c r="G75" s="210" t="s">
        <v>12</v>
      </c>
      <c r="H75" s="210"/>
      <c r="I75" s="211"/>
    </row>
    <row r="76" ht="23.25" spans="1:9">
      <c r="A76" s="210">
        <v>167001</v>
      </c>
      <c r="B76" s="210">
        <v>70</v>
      </c>
      <c r="C76" s="211" t="s">
        <v>123</v>
      </c>
      <c r="D76" s="210"/>
      <c r="E76" s="211" t="s">
        <v>123</v>
      </c>
      <c r="F76" s="211" t="s">
        <v>11</v>
      </c>
      <c r="G76" s="210" t="s">
        <v>12</v>
      </c>
      <c r="H76" s="210"/>
      <c r="I76" s="211"/>
    </row>
    <row r="77" ht="23.25" spans="1:9">
      <c r="A77" s="210">
        <v>168001</v>
      </c>
      <c r="B77" s="210">
        <v>71</v>
      </c>
      <c r="C77" s="211" t="s">
        <v>124</v>
      </c>
      <c r="D77" s="210"/>
      <c r="E77" s="211" t="s">
        <v>124</v>
      </c>
      <c r="F77" s="211" t="s">
        <v>11</v>
      </c>
      <c r="G77" s="210" t="s">
        <v>12</v>
      </c>
      <c r="H77" s="210"/>
      <c r="I77" s="211"/>
    </row>
    <row r="78" ht="23.25" spans="1:9">
      <c r="A78" s="210">
        <v>187001</v>
      </c>
      <c r="B78" s="210">
        <v>72</v>
      </c>
      <c r="C78" s="211" t="s">
        <v>125</v>
      </c>
      <c r="D78" s="210"/>
      <c r="E78" s="211" t="s">
        <v>125</v>
      </c>
      <c r="F78" s="211" t="s">
        <v>11</v>
      </c>
      <c r="G78" s="210" t="s">
        <v>12</v>
      </c>
      <c r="H78" s="210"/>
      <c r="I78" s="211"/>
    </row>
    <row r="79" ht="23.25" spans="1:9">
      <c r="A79" s="210">
        <v>192001</v>
      </c>
      <c r="B79" s="210">
        <v>73</v>
      </c>
      <c r="C79" s="211" t="s">
        <v>126</v>
      </c>
      <c r="D79" s="210"/>
      <c r="E79" s="211" t="s">
        <v>126</v>
      </c>
      <c r="F79" s="211" t="s">
        <v>11</v>
      </c>
      <c r="G79" s="210" t="s">
        <v>12</v>
      </c>
      <c r="H79" s="210"/>
      <c r="I79" s="211"/>
    </row>
    <row r="80" ht="23.25" spans="1:9">
      <c r="A80" s="210">
        <v>159001</v>
      </c>
      <c r="B80" s="210">
        <v>74</v>
      </c>
      <c r="C80" s="211" t="s">
        <v>127</v>
      </c>
      <c r="D80" s="210"/>
      <c r="E80" s="211" t="s">
        <v>127</v>
      </c>
      <c r="F80" s="211" t="s">
        <v>11</v>
      </c>
      <c r="G80" s="210" t="s">
        <v>12</v>
      </c>
      <c r="H80" s="210"/>
      <c r="I80" s="211"/>
    </row>
    <row r="81" ht="23.25" spans="1:9">
      <c r="A81" s="210">
        <v>160001</v>
      </c>
      <c r="B81" s="210">
        <v>75</v>
      </c>
      <c r="C81" s="211" t="s">
        <v>128</v>
      </c>
      <c r="D81" s="210"/>
      <c r="E81" s="211" t="s">
        <v>128</v>
      </c>
      <c r="F81" s="211" t="s">
        <v>11</v>
      </c>
      <c r="G81" s="210" t="s">
        <v>12</v>
      </c>
      <c r="H81" s="210"/>
      <c r="I81" s="211"/>
    </row>
    <row r="82" ht="23.25" spans="1:9">
      <c r="A82" s="210">
        <v>161001</v>
      </c>
      <c r="B82" s="210">
        <v>76</v>
      </c>
      <c r="C82" s="211" t="s">
        <v>129</v>
      </c>
      <c r="D82" s="210"/>
      <c r="E82" s="211" t="s">
        <v>129</v>
      </c>
      <c r="F82" s="211" t="s">
        <v>11</v>
      </c>
      <c r="G82" s="210" t="s">
        <v>12</v>
      </c>
      <c r="H82" s="210"/>
      <c r="I82" s="211"/>
    </row>
    <row r="83" ht="23.25" spans="1:9">
      <c r="A83" s="210">
        <v>162001</v>
      </c>
      <c r="B83" s="210">
        <v>77</v>
      </c>
      <c r="C83" s="211" t="s">
        <v>130</v>
      </c>
      <c r="D83" s="210"/>
      <c r="E83" s="211" t="s">
        <v>130</v>
      </c>
      <c r="F83" s="211" t="s">
        <v>11</v>
      </c>
      <c r="G83" s="210" t="s">
        <v>12</v>
      </c>
      <c r="H83" s="210"/>
      <c r="I83" s="211"/>
    </row>
    <row r="84" ht="23.25" spans="1:9">
      <c r="A84" s="210">
        <v>163001</v>
      </c>
      <c r="B84" s="210">
        <v>78</v>
      </c>
      <c r="C84" s="211" t="s">
        <v>131</v>
      </c>
      <c r="D84" s="210"/>
      <c r="E84" s="211" t="s">
        <v>131</v>
      </c>
      <c r="F84" s="211" t="s">
        <v>11</v>
      </c>
      <c r="G84" s="210" t="s">
        <v>12</v>
      </c>
      <c r="H84" s="210"/>
      <c r="I84" s="211"/>
    </row>
    <row r="85" ht="23.25" spans="1:9">
      <c r="A85" s="210">
        <v>186001</v>
      </c>
      <c r="B85" s="210">
        <v>79</v>
      </c>
      <c r="C85" s="211" t="s">
        <v>132</v>
      </c>
      <c r="D85" s="210"/>
      <c r="E85" s="211" t="s">
        <v>132</v>
      </c>
      <c r="F85" s="211" t="s">
        <v>11</v>
      </c>
      <c r="G85" s="210" t="s">
        <v>12</v>
      </c>
      <c r="H85" s="210"/>
      <c r="I85" s="211"/>
    </row>
    <row r="86" ht="23.25" spans="1:9">
      <c r="A86" s="210">
        <v>191001</v>
      </c>
      <c r="B86" s="210">
        <v>80</v>
      </c>
      <c r="C86" s="211" t="s">
        <v>133</v>
      </c>
      <c r="D86" s="210"/>
      <c r="E86" s="211" t="s">
        <v>133</v>
      </c>
      <c r="F86" s="211" t="s">
        <v>11</v>
      </c>
      <c r="G86" s="210" t="s">
        <v>12</v>
      </c>
      <c r="H86" s="210"/>
      <c r="I86" s="211"/>
    </row>
    <row r="87" ht="23.25" spans="1:9">
      <c r="A87" s="210">
        <v>137001</v>
      </c>
      <c r="B87" s="210">
        <v>81</v>
      </c>
      <c r="C87" s="211" t="s">
        <v>134</v>
      </c>
      <c r="D87" s="210"/>
      <c r="E87" s="211" t="s">
        <v>134</v>
      </c>
      <c r="F87" s="211" t="s">
        <v>11</v>
      </c>
      <c r="G87" s="210" t="s">
        <v>12</v>
      </c>
      <c r="H87" s="210"/>
      <c r="I87" s="211"/>
    </row>
    <row r="88" ht="23.25" spans="1:9">
      <c r="A88" s="210">
        <v>138001</v>
      </c>
      <c r="B88" s="210">
        <v>82</v>
      </c>
      <c r="C88" s="211" t="s">
        <v>135</v>
      </c>
      <c r="D88" s="210"/>
      <c r="E88" s="211" t="s">
        <v>135</v>
      </c>
      <c r="F88" s="211" t="s">
        <v>11</v>
      </c>
      <c r="G88" s="210" t="s">
        <v>12</v>
      </c>
      <c r="H88" s="210"/>
      <c r="I88" s="211"/>
    </row>
    <row r="89" ht="23.25" spans="1:9">
      <c r="A89" s="210">
        <v>139001</v>
      </c>
      <c r="B89" s="210">
        <v>83</v>
      </c>
      <c r="C89" s="211" t="s">
        <v>136</v>
      </c>
      <c r="D89" s="210"/>
      <c r="E89" s="211" t="s">
        <v>136</v>
      </c>
      <c r="F89" s="211" t="s">
        <v>11</v>
      </c>
      <c r="G89" s="210" t="s">
        <v>12</v>
      </c>
      <c r="H89" s="210"/>
      <c r="I89" s="211"/>
    </row>
    <row r="90" ht="23.25" spans="1:9">
      <c r="A90" s="210">
        <v>140001</v>
      </c>
      <c r="B90" s="210">
        <v>84</v>
      </c>
      <c r="C90" s="211" t="s">
        <v>137</v>
      </c>
      <c r="D90" s="210"/>
      <c r="E90" s="211" t="s">
        <v>137</v>
      </c>
      <c r="F90" s="211" t="s">
        <v>11</v>
      </c>
      <c r="G90" s="210" t="s">
        <v>12</v>
      </c>
      <c r="H90" s="210"/>
      <c r="I90" s="211"/>
    </row>
    <row r="91" ht="23.25" spans="1:9">
      <c r="A91" s="210">
        <v>141001</v>
      </c>
      <c r="B91" s="210">
        <v>85</v>
      </c>
      <c r="C91" s="211" t="s">
        <v>138</v>
      </c>
      <c r="D91" s="210"/>
      <c r="E91" s="211" t="s">
        <v>138</v>
      </c>
      <c r="F91" s="211" t="s">
        <v>11</v>
      </c>
      <c r="G91" s="210" t="s">
        <v>12</v>
      </c>
      <c r="H91" s="210"/>
      <c r="I91" s="211"/>
    </row>
    <row r="92" ht="23.25" spans="1:9">
      <c r="A92" s="210">
        <v>142001</v>
      </c>
      <c r="B92" s="210">
        <v>86</v>
      </c>
      <c r="C92" s="211" t="s">
        <v>139</v>
      </c>
      <c r="D92" s="210"/>
      <c r="E92" s="211" t="s">
        <v>139</v>
      </c>
      <c r="F92" s="211" t="s">
        <v>11</v>
      </c>
      <c r="G92" s="210" t="s">
        <v>12</v>
      </c>
      <c r="H92" s="210"/>
      <c r="I92" s="211"/>
    </row>
    <row r="93" ht="23.25" spans="1:9">
      <c r="A93" s="210">
        <v>143001</v>
      </c>
      <c r="B93" s="210">
        <v>87</v>
      </c>
      <c r="C93" s="211" t="s">
        <v>140</v>
      </c>
      <c r="D93" s="210"/>
      <c r="E93" s="211" t="s">
        <v>140</v>
      </c>
      <c r="F93" s="211" t="s">
        <v>11</v>
      </c>
      <c r="G93" s="210" t="s">
        <v>12</v>
      </c>
      <c r="H93" s="210"/>
      <c r="I93" s="211"/>
    </row>
    <row r="94" ht="23.25" spans="1:9">
      <c r="A94" s="210">
        <v>134001</v>
      </c>
      <c r="B94" s="210">
        <v>88</v>
      </c>
      <c r="C94" s="211" t="s">
        <v>141</v>
      </c>
      <c r="D94" s="210"/>
      <c r="E94" s="211" t="s">
        <v>141</v>
      </c>
      <c r="F94" s="211" t="s">
        <v>11</v>
      </c>
      <c r="G94" s="210" t="s">
        <v>12</v>
      </c>
      <c r="H94" s="210"/>
      <c r="I94" s="211"/>
    </row>
    <row r="95" ht="23.25" spans="1:9">
      <c r="A95" s="210">
        <v>133001</v>
      </c>
      <c r="B95" s="210">
        <v>89</v>
      </c>
      <c r="C95" s="211" t="s">
        <v>142</v>
      </c>
      <c r="D95" s="210"/>
      <c r="E95" s="211" t="s">
        <v>142</v>
      </c>
      <c r="F95" s="211" t="s">
        <v>11</v>
      </c>
      <c r="G95" s="210" t="s">
        <v>12</v>
      </c>
      <c r="H95" s="210"/>
      <c r="I95" s="211"/>
    </row>
    <row r="96" ht="23.25" spans="1:9">
      <c r="A96" s="210">
        <v>135001</v>
      </c>
      <c r="B96" s="210">
        <v>90</v>
      </c>
      <c r="C96" s="211" t="s">
        <v>143</v>
      </c>
      <c r="D96" s="210"/>
      <c r="E96" s="211" t="s">
        <v>143</v>
      </c>
      <c r="F96" s="211" t="s">
        <v>11</v>
      </c>
      <c r="G96" s="210" t="s">
        <v>12</v>
      </c>
      <c r="H96" s="210"/>
      <c r="I96" s="211"/>
    </row>
    <row r="97" ht="23.25" spans="1:9">
      <c r="A97" s="210">
        <v>175001</v>
      </c>
      <c r="B97" s="210">
        <v>91</v>
      </c>
      <c r="C97" s="211" t="s">
        <v>144</v>
      </c>
      <c r="D97" s="210"/>
      <c r="E97" s="211" t="s">
        <v>144</v>
      </c>
      <c r="F97" s="211" t="s">
        <v>11</v>
      </c>
      <c r="G97" s="210" t="s">
        <v>12</v>
      </c>
      <c r="H97" s="210"/>
      <c r="I97" s="211"/>
    </row>
    <row r="98" ht="23.25" spans="1:9">
      <c r="A98" s="210">
        <v>255001</v>
      </c>
      <c r="B98" s="210">
        <v>92</v>
      </c>
      <c r="C98" s="211" t="s">
        <v>145</v>
      </c>
      <c r="D98" s="210"/>
      <c r="E98" s="211" t="s">
        <v>145</v>
      </c>
      <c r="F98" s="211" t="s">
        <v>20</v>
      </c>
      <c r="G98" s="210" t="s">
        <v>12</v>
      </c>
      <c r="H98" s="210"/>
      <c r="I98" s="211"/>
    </row>
    <row r="99" ht="23.25" spans="1:9">
      <c r="A99" s="210">
        <v>267001</v>
      </c>
      <c r="B99" s="210">
        <v>93</v>
      </c>
      <c r="C99" s="211" t="s">
        <v>146</v>
      </c>
      <c r="D99" s="210"/>
      <c r="E99" s="211" t="s">
        <v>146</v>
      </c>
      <c r="F99" s="211" t="s">
        <v>20</v>
      </c>
      <c r="G99" s="210" t="s">
        <v>12</v>
      </c>
      <c r="H99" s="210"/>
      <c r="I99" s="211"/>
    </row>
    <row r="100" ht="23.25" spans="1:9">
      <c r="A100" s="210">
        <v>144001</v>
      </c>
      <c r="B100" s="210">
        <v>94</v>
      </c>
      <c r="C100" s="211" t="s">
        <v>147</v>
      </c>
      <c r="D100" s="210"/>
      <c r="E100" s="211" t="s">
        <v>147</v>
      </c>
      <c r="F100" s="211" t="s">
        <v>11</v>
      </c>
      <c r="G100" s="210" t="s">
        <v>12</v>
      </c>
      <c r="H100" s="210"/>
      <c r="I100" s="211"/>
    </row>
    <row r="101" ht="23.25" spans="1:9">
      <c r="A101" s="210">
        <v>259001</v>
      </c>
      <c r="B101" s="210">
        <v>95</v>
      </c>
      <c r="C101" s="211" t="s">
        <v>148</v>
      </c>
      <c r="D101" s="210"/>
      <c r="E101" s="211" t="s">
        <v>148</v>
      </c>
      <c r="F101" s="211" t="s">
        <v>20</v>
      </c>
      <c r="G101" s="210" t="s">
        <v>12</v>
      </c>
      <c r="H101" s="210"/>
      <c r="I101" s="211"/>
    </row>
    <row r="102" ht="23.25" spans="1:9">
      <c r="A102" s="210">
        <v>260001</v>
      </c>
      <c r="B102" s="210">
        <v>96</v>
      </c>
      <c r="C102" s="211" t="s">
        <v>149</v>
      </c>
      <c r="D102" s="210"/>
      <c r="E102" s="211" t="s">
        <v>149</v>
      </c>
      <c r="F102" s="211" t="s">
        <v>20</v>
      </c>
      <c r="G102" s="210" t="s">
        <v>12</v>
      </c>
      <c r="H102" s="210"/>
      <c r="I102" s="211"/>
    </row>
    <row r="103" ht="23.25" spans="1:9">
      <c r="A103" s="210">
        <v>185001</v>
      </c>
      <c r="B103" s="210">
        <v>97</v>
      </c>
      <c r="C103" s="211" t="s">
        <v>150</v>
      </c>
      <c r="D103" s="210"/>
      <c r="E103" s="211" t="s">
        <v>150</v>
      </c>
      <c r="F103" s="211" t="s">
        <v>11</v>
      </c>
      <c r="G103" s="210" t="s">
        <v>12</v>
      </c>
      <c r="H103" s="210"/>
      <c r="I103" s="211"/>
    </row>
    <row r="104" ht="23.25" spans="1:9">
      <c r="A104" s="210">
        <v>333001</v>
      </c>
      <c r="B104" s="210">
        <v>98</v>
      </c>
      <c r="C104" s="211" t="s">
        <v>151</v>
      </c>
      <c r="D104" s="210"/>
      <c r="E104" s="211" t="s">
        <v>151</v>
      </c>
      <c r="F104" s="211" t="s">
        <v>29</v>
      </c>
      <c r="G104" s="210" t="s">
        <v>12</v>
      </c>
      <c r="H104" s="210"/>
      <c r="I104" s="211"/>
    </row>
    <row r="105" ht="23.25" spans="1:9">
      <c r="A105" s="210">
        <v>122001</v>
      </c>
      <c r="B105" s="210">
        <v>99</v>
      </c>
      <c r="C105" s="211" t="s">
        <v>152</v>
      </c>
      <c r="D105" s="210"/>
      <c r="E105" s="211" t="s">
        <v>152</v>
      </c>
      <c r="F105" s="211" t="s">
        <v>34</v>
      </c>
      <c r="G105" s="210" t="s">
        <v>12</v>
      </c>
      <c r="H105" s="210"/>
      <c r="I105" s="211"/>
    </row>
    <row r="106" ht="23.25" spans="1:9">
      <c r="A106" s="210">
        <v>136001</v>
      </c>
      <c r="B106" s="210">
        <v>100</v>
      </c>
      <c r="C106" s="211" t="s">
        <v>153</v>
      </c>
      <c r="D106" s="210"/>
      <c r="E106" s="211" t="s">
        <v>153</v>
      </c>
      <c r="F106" s="211" t="s">
        <v>29</v>
      </c>
      <c r="G106" s="210" t="s">
        <v>12</v>
      </c>
      <c r="H106" s="210"/>
      <c r="I106" s="211"/>
    </row>
    <row r="107" ht="23.25" spans="1:9">
      <c r="A107" s="210">
        <v>251001</v>
      </c>
      <c r="B107" s="210">
        <v>101</v>
      </c>
      <c r="C107" s="211" t="s">
        <v>154</v>
      </c>
      <c r="D107" s="210"/>
      <c r="E107" s="211" t="s">
        <v>154</v>
      </c>
      <c r="F107" s="211" t="s">
        <v>20</v>
      </c>
      <c r="G107" s="210" t="s">
        <v>12</v>
      </c>
      <c r="H107" s="210"/>
      <c r="I107" s="211"/>
    </row>
    <row r="108" ht="23.25" spans="1:9">
      <c r="A108" s="210">
        <v>174001</v>
      </c>
      <c r="B108" s="210">
        <v>102</v>
      </c>
      <c r="C108" s="211" t="s">
        <v>155</v>
      </c>
      <c r="D108" s="210"/>
      <c r="E108" s="211" t="s">
        <v>155</v>
      </c>
      <c r="F108" s="211" t="s">
        <v>11</v>
      </c>
      <c r="G108" s="210" t="s">
        <v>12</v>
      </c>
      <c r="H108" s="210"/>
      <c r="I108" s="211"/>
    </row>
    <row r="109" ht="23.25" spans="1:9">
      <c r="A109" s="210">
        <v>268001</v>
      </c>
      <c r="B109" s="210">
        <v>103</v>
      </c>
      <c r="C109" s="211" t="s">
        <v>156</v>
      </c>
      <c r="D109" s="210"/>
      <c r="E109" s="211" t="s">
        <v>156</v>
      </c>
      <c r="F109" s="211" t="s">
        <v>20</v>
      </c>
      <c r="G109" s="210" t="s">
        <v>12</v>
      </c>
      <c r="H109" s="210"/>
      <c r="I109" s="211"/>
    </row>
    <row r="110" ht="23.25" spans="1:9">
      <c r="A110" s="210">
        <v>258001</v>
      </c>
      <c r="B110" s="210">
        <v>104</v>
      </c>
      <c r="C110" s="211" t="s">
        <v>157</v>
      </c>
      <c r="D110" s="210"/>
      <c r="E110" s="211" t="s">
        <v>157</v>
      </c>
      <c r="F110" s="211" t="s">
        <v>20</v>
      </c>
      <c r="G110" s="210" t="s">
        <v>12</v>
      </c>
      <c r="H110" s="210"/>
      <c r="I110" s="211"/>
    </row>
    <row r="111" ht="23.25" spans="1:9">
      <c r="A111" s="210">
        <v>252002</v>
      </c>
      <c r="B111" s="210">
        <v>105</v>
      </c>
      <c r="C111" s="211" t="s">
        <v>158</v>
      </c>
      <c r="D111" s="210"/>
      <c r="E111" s="211" t="s">
        <v>158</v>
      </c>
      <c r="F111" s="211" t="s">
        <v>11</v>
      </c>
      <c r="G111" s="210" t="s">
        <v>12</v>
      </c>
      <c r="H111" s="210"/>
      <c r="I111" s="211"/>
    </row>
    <row r="112" ht="23.25" spans="1:9">
      <c r="A112" s="210">
        <v>256001</v>
      </c>
      <c r="B112" s="210">
        <v>106</v>
      </c>
      <c r="C112" s="211" t="s">
        <v>159</v>
      </c>
      <c r="D112" s="210"/>
      <c r="E112" s="211" t="s">
        <v>159</v>
      </c>
      <c r="F112" s="211" t="s">
        <v>20</v>
      </c>
      <c r="G112" s="210" t="s">
        <v>12</v>
      </c>
      <c r="H112" s="210"/>
      <c r="I112" s="211"/>
    </row>
    <row r="113" ht="23.25" spans="1:9">
      <c r="A113" s="210">
        <v>272001</v>
      </c>
      <c r="B113" s="210">
        <v>107</v>
      </c>
      <c r="C113" s="211" t="s">
        <v>160</v>
      </c>
      <c r="D113" s="210"/>
      <c r="E113" s="211" t="s">
        <v>160</v>
      </c>
      <c r="F113" s="211" t="s">
        <v>20</v>
      </c>
      <c r="G113" s="210" t="s">
        <v>12</v>
      </c>
      <c r="H113" s="210"/>
      <c r="I113" s="211"/>
    </row>
    <row r="114" ht="23.25" spans="1:9">
      <c r="A114" s="210">
        <v>311001</v>
      </c>
      <c r="B114" s="210">
        <v>108</v>
      </c>
      <c r="C114" s="211" t="s">
        <v>161</v>
      </c>
      <c r="D114" s="210"/>
      <c r="E114" s="211" t="s">
        <v>161</v>
      </c>
      <c r="F114" s="211" t="s">
        <v>44</v>
      </c>
      <c r="G114" s="210" t="s">
        <v>12</v>
      </c>
      <c r="H114" s="210"/>
      <c r="I114" s="211"/>
    </row>
    <row r="115" ht="23.25" spans="1:9">
      <c r="A115" s="210">
        <v>312001</v>
      </c>
      <c r="B115" s="210">
        <v>109</v>
      </c>
      <c r="C115" s="211" t="s">
        <v>162</v>
      </c>
      <c r="D115" s="210"/>
      <c r="E115" s="211" t="s">
        <v>162</v>
      </c>
      <c r="F115" s="211" t="s">
        <v>44</v>
      </c>
      <c r="G115" s="210" t="s">
        <v>12</v>
      </c>
      <c r="H115" s="210"/>
      <c r="I115" s="211"/>
    </row>
    <row r="116" ht="23.25" spans="1:9">
      <c r="A116" s="210">
        <v>314001</v>
      </c>
      <c r="B116" s="210">
        <v>110</v>
      </c>
      <c r="C116" s="211" t="s">
        <v>163</v>
      </c>
      <c r="D116" s="210"/>
      <c r="E116" s="211" t="s">
        <v>163</v>
      </c>
      <c r="F116" s="211" t="s">
        <v>44</v>
      </c>
      <c r="G116" s="210" t="s">
        <v>12</v>
      </c>
      <c r="H116" s="210"/>
      <c r="I116" s="211"/>
    </row>
    <row r="117" ht="23.25" spans="1:9">
      <c r="A117" s="210">
        <v>371001</v>
      </c>
      <c r="B117" s="210">
        <v>111</v>
      </c>
      <c r="C117" s="211" t="s">
        <v>164</v>
      </c>
      <c r="D117" s="210"/>
      <c r="E117" s="211" t="s">
        <v>164</v>
      </c>
      <c r="F117" s="211" t="s">
        <v>34</v>
      </c>
      <c r="G117" s="210" t="s">
        <v>12</v>
      </c>
      <c r="H117" s="210"/>
      <c r="I117" s="211"/>
    </row>
    <row r="118" ht="23.25" spans="1:9">
      <c r="A118" s="210">
        <v>372001</v>
      </c>
      <c r="B118" s="210">
        <v>112</v>
      </c>
      <c r="C118" s="211" t="s">
        <v>165</v>
      </c>
      <c r="D118" s="210"/>
      <c r="E118" s="211" t="s">
        <v>165</v>
      </c>
      <c r="F118" s="211" t="s">
        <v>34</v>
      </c>
      <c r="G118" s="210" t="s">
        <v>12</v>
      </c>
      <c r="H118" s="210"/>
      <c r="I118" s="211"/>
    </row>
    <row r="119" ht="23.25" spans="1:9">
      <c r="A119" s="210">
        <v>415001</v>
      </c>
      <c r="B119" s="210">
        <v>113</v>
      </c>
      <c r="C119" s="211" t="s">
        <v>166</v>
      </c>
      <c r="D119" s="210"/>
      <c r="E119" s="211" t="s">
        <v>166</v>
      </c>
      <c r="F119" s="211" t="s">
        <v>31</v>
      </c>
      <c r="G119" s="210" t="s">
        <v>12</v>
      </c>
      <c r="H119" s="210"/>
      <c r="I119" s="211"/>
    </row>
    <row r="120" ht="23.25" spans="1:9">
      <c r="A120" s="210">
        <v>426001</v>
      </c>
      <c r="B120" s="210">
        <v>114</v>
      </c>
      <c r="C120" s="211" t="s">
        <v>167</v>
      </c>
      <c r="D120" s="210"/>
      <c r="E120" s="211" t="s">
        <v>167</v>
      </c>
      <c r="F120" s="211" t="s">
        <v>31</v>
      </c>
      <c r="G120" s="210" t="s">
        <v>12</v>
      </c>
      <c r="H120" s="210"/>
      <c r="I120" s="211"/>
    </row>
    <row r="121" ht="23.25" spans="1:9">
      <c r="A121" s="210">
        <v>412001</v>
      </c>
      <c r="B121" s="210">
        <v>115</v>
      </c>
      <c r="C121" s="211" t="s">
        <v>168</v>
      </c>
      <c r="D121" s="210"/>
      <c r="E121" s="211" t="s">
        <v>168</v>
      </c>
      <c r="F121" s="211" t="s">
        <v>31</v>
      </c>
      <c r="G121" s="210" t="s">
        <v>12</v>
      </c>
      <c r="H121" s="210"/>
      <c r="I121" s="211"/>
    </row>
    <row r="122" ht="23.25" spans="1:9">
      <c r="A122" s="210">
        <v>336001</v>
      </c>
      <c r="B122" s="210">
        <v>116</v>
      </c>
      <c r="C122" s="211" t="s">
        <v>169</v>
      </c>
      <c r="D122" s="210"/>
      <c r="E122" s="211" t="s">
        <v>169</v>
      </c>
      <c r="F122" s="211" t="s">
        <v>29</v>
      </c>
      <c r="G122" s="210" t="s">
        <v>12</v>
      </c>
      <c r="H122" s="210"/>
      <c r="I122" s="211"/>
    </row>
    <row r="123" ht="23.25" spans="1:9">
      <c r="A123" s="210">
        <v>474001</v>
      </c>
      <c r="B123" s="210">
        <v>117</v>
      </c>
      <c r="C123" s="211" t="s">
        <v>170</v>
      </c>
      <c r="D123" s="210"/>
      <c r="E123" s="211" t="s">
        <v>170</v>
      </c>
      <c r="F123" s="211" t="s">
        <v>34</v>
      </c>
      <c r="G123" s="210" t="s">
        <v>12</v>
      </c>
      <c r="H123" s="210"/>
      <c r="I123" s="211"/>
    </row>
    <row r="124" ht="23.25" spans="1:9">
      <c r="A124" s="210">
        <v>478001</v>
      </c>
      <c r="B124" s="210">
        <v>118</v>
      </c>
      <c r="C124" s="211" t="s">
        <v>171</v>
      </c>
      <c r="D124" s="210"/>
      <c r="E124" s="211" t="s">
        <v>171</v>
      </c>
      <c r="F124" s="211" t="s">
        <v>34</v>
      </c>
      <c r="G124" s="210" t="s">
        <v>12</v>
      </c>
      <c r="H124" s="210"/>
      <c r="I124" s="211"/>
    </row>
    <row r="125" ht="23.25" spans="1:9">
      <c r="A125" s="210">
        <v>370001</v>
      </c>
      <c r="B125" s="210">
        <v>119</v>
      </c>
      <c r="C125" s="211" t="s">
        <v>172</v>
      </c>
      <c r="D125" s="210"/>
      <c r="E125" s="211" t="s">
        <v>172</v>
      </c>
      <c r="F125" s="211" t="s">
        <v>34</v>
      </c>
      <c r="G125" s="210" t="s">
        <v>12</v>
      </c>
      <c r="H125" s="210"/>
      <c r="I125" s="211"/>
    </row>
    <row r="126" ht="23.25" spans="1:9">
      <c r="A126" s="210">
        <v>270004</v>
      </c>
      <c r="B126" s="210">
        <v>120</v>
      </c>
      <c r="C126" s="211" t="s">
        <v>173</v>
      </c>
      <c r="D126" s="210"/>
      <c r="E126" s="211" t="s">
        <v>173</v>
      </c>
      <c r="F126" s="211" t="s">
        <v>20</v>
      </c>
      <c r="G126" s="210" t="s">
        <v>12</v>
      </c>
      <c r="H126" s="210"/>
      <c r="I126" s="211"/>
    </row>
    <row r="127" ht="23.25" spans="1:9">
      <c r="A127" s="210">
        <v>250005</v>
      </c>
      <c r="B127" s="210">
        <v>121</v>
      </c>
      <c r="C127" s="211" t="s">
        <v>174</v>
      </c>
      <c r="D127" s="210"/>
      <c r="E127" s="211" t="s">
        <v>174</v>
      </c>
      <c r="F127" s="211" t="s">
        <v>20</v>
      </c>
      <c r="G127" s="210" t="s">
        <v>175</v>
      </c>
      <c r="H127" s="210"/>
      <c r="I127" s="211"/>
    </row>
    <row r="128" ht="23.25" spans="1:9">
      <c r="A128" s="210">
        <v>250006</v>
      </c>
      <c r="B128" s="210">
        <v>122</v>
      </c>
      <c r="C128" s="211" t="s">
        <v>176</v>
      </c>
      <c r="D128" s="210"/>
      <c r="E128" s="211" t="s">
        <v>176</v>
      </c>
      <c r="F128" s="211" t="s">
        <v>20</v>
      </c>
      <c r="G128" s="210" t="s">
        <v>175</v>
      </c>
      <c r="H128" s="210"/>
      <c r="I128" s="211"/>
    </row>
    <row r="129" ht="23.25" spans="1:9">
      <c r="A129" s="210">
        <v>250007</v>
      </c>
      <c r="B129" s="210">
        <v>123</v>
      </c>
      <c r="C129" s="211" t="s">
        <v>177</v>
      </c>
      <c r="D129" s="210"/>
      <c r="E129" s="211" t="s">
        <v>177</v>
      </c>
      <c r="F129" s="211" t="s">
        <v>20</v>
      </c>
      <c r="G129" s="210" t="s">
        <v>175</v>
      </c>
      <c r="H129" s="210"/>
      <c r="I129" s="211"/>
    </row>
    <row r="130" ht="23.25" spans="1:9">
      <c r="A130" s="210">
        <v>250008</v>
      </c>
      <c r="B130" s="210">
        <v>124</v>
      </c>
      <c r="C130" s="211" t="s">
        <v>178</v>
      </c>
      <c r="D130" s="210"/>
      <c r="E130" s="211" t="s">
        <v>178</v>
      </c>
      <c r="F130" s="211" t="s">
        <v>20</v>
      </c>
      <c r="G130" s="210" t="s">
        <v>175</v>
      </c>
      <c r="H130" s="210"/>
      <c r="I130" s="211"/>
    </row>
    <row r="131" ht="23.25" spans="1:9">
      <c r="A131" s="210">
        <v>250009</v>
      </c>
      <c r="B131" s="210">
        <v>125</v>
      </c>
      <c r="C131" s="211" t="s">
        <v>179</v>
      </c>
      <c r="D131" s="210"/>
      <c r="E131" s="211" t="s">
        <v>179</v>
      </c>
      <c r="F131" s="211" t="s">
        <v>20</v>
      </c>
      <c r="G131" s="210" t="s">
        <v>175</v>
      </c>
      <c r="H131" s="210"/>
      <c r="I131" s="211"/>
    </row>
    <row r="132" ht="23.25" spans="1:9">
      <c r="A132" s="210">
        <v>250010</v>
      </c>
      <c r="B132" s="210">
        <v>126</v>
      </c>
      <c r="C132" s="211" t="s">
        <v>180</v>
      </c>
      <c r="D132" s="210"/>
      <c r="E132" s="211" t="s">
        <v>180</v>
      </c>
      <c r="F132" s="211" t="s">
        <v>20</v>
      </c>
      <c r="G132" s="210" t="s">
        <v>175</v>
      </c>
      <c r="H132" s="210"/>
      <c r="I132" s="211"/>
    </row>
    <row r="133" ht="23.25" spans="1:9">
      <c r="A133" s="210">
        <v>250011</v>
      </c>
      <c r="B133" s="210">
        <v>127</v>
      </c>
      <c r="C133" s="211" t="s">
        <v>181</v>
      </c>
      <c r="D133" s="210"/>
      <c r="E133" s="211" t="s">
        <v>181</v>
      </c>
      <c r="F133" s="211" t="s">
        <v>20</v>
      </c>
      <c r="G133" s="210" t="s">
        <v>175</v>
      </c>
      <c r="H133" s="210"/>
      <c r="I133" s="211"/>
    </row>
    <row r="134" ht="23.25" spans="1:9">
      <c r="A134" s="210">
        <v>250012</v>
      </c>
      <c r="B134" s="210">
        <v>128</v>
      </c>
      <c r="C134" s="211" t="s">
        <v>182</v>
      </c>
      <c r="D134" s="210"/>
      <c r="E134" s="211" t="s">
        <v>182</v>
      </c>
      <c r="F134" s="211" t="s">
        <v>20</v>
      </c>
      <c r="G134" s="210" t="s">
        <v>175</v>
      </c>
      <c r="H134" s="210"/>
      <c r="I134" s="211"/>
    </row>
    <row r="135" ht="23.25" spans="1:9">
      <c r="A135" s="210">
        <v>250013</v>
      </c>
      <c r="B135" s="210">
        <v>129</v>
      </c>
      <c r="C135" s="211" t="s">
        <v>183</v>
      </c>
      <c r="D135" s="210"/>
      <c r="E135" s="211" t="s">
        <v>183</v>
      </c>
      <c r="F135" s="211" t="s">
        <v>20</v>
      </c>
      <c r="G135" s="210" t="s">
        <v>175</v>
      </c>
      <c r="H135" s="210"/>
      <c r="I135" s="211"/>
    </row>
    <row r="136" ht="23.25" spans="1:9">
      <c r="A136" s="210">
        <v>250014</v>
      </c>
      <c r="B136" s="210">
        <v>130</v>
      </c>
      <c r="C136" s="211" t="s">
        <v>184</v>
      </c>
      <c r="D136" s="210"/>
      <c r="E136" s="211" t="s">
        <v>184</v>
      </c>
      <c r="F136" s="211" t="s">
        <v>20</v>
      </c>
      <c r="G136" s="210" t="s">
        <v>175</v>
      </c>
      <c r="H136" s="210"/>
      <c r="I136" s="211"/>
    </row>
    <row r="137" ht="23.25" spans="1:9">
      <c r="A137" s="210">
        <v>250015</v>
      </c>
      <c r="B137" s="210">
        <v>131</v>
      </c>
      <c r="C137" s="211" t="s">
        <v>185</v>
      </c>
      <c r="D137" s="210"/>
      <c r="E137" s="211" t="s">
        <v>185</v>
      </c>
      <c r="F137" s="211" t="s">
        <v>20</v>
      </c>
      <c r="G137" s="210" t="s">
        <v>175</v>
      </c>
      <c r="H137" s="210"/>
      <c r="I137" s="211"/>
    </row>
    <row r="138" ht="23.25" spans="1:9">
      <c r="A138" s="210">
        <v>250016</v>
      </c>
      <c r="B138" s="210">
        <v>132</v>
      </c>
      <c r="C138" s="211" t="s">
        <v>186</v>
      </c>
      <c r="D138" s="210"/>
      <c r="E138" s="211" t="s">
        <v>186</v>
      </c>
      <c r="F138" s="211" t="s">
        <v>20</v>
      </c>
      <c r="G138" s="210" t="s">
        <v>175</v>
      </c>
      <c r="H138" s="210"/>
      <c r="I138" s="211"/>
    </row>
    <row r="139" ht="23.25" spans="1:9">
      <c r="A139" s="210">
        <v>250017</v>
      </c>
      <c r="B139" s="210">
        <v>133</v>
      </c>
      <c r="C139" s="211" t="s">
        <v>187</v>
      </c>
      <c r="D139" s="210"/>
      <c r="E139" s="211" t="s">
        <v>187</v>
      </c>
      <c r="F139" s="211" t="s">
        <v>20</v>
      </c>
      <c r="G139" s="210" t="s">
        <v>175</v>
      </c>
      <c r="H139" s="210"/>
      <c r="I139" s="211"/>
    </row>
    <row r="140" ht="23.25" spans="1:9">
      <c r="A140" s="210">
        <v>250018</v>
      </c>
      <c r="B140" s="210">
        <v>134</v>
      </c>
      <c r="C140" s="211" t="s">
        <v>188</v>
      </c>
      <c r="D140" s="210"/>
      <c r="E140" s="211" t="s">
        <v>188</v>
      </c>
      <c r="F140" s="211" t="s">
        <v>20</v>
      </c>
      <c r="G140" s="210" t="s">
        <v>175</v>
      </c>
      <c r="H140" s="210"/>
      <c r="I140" s="211"/>
    </row>
    <row r="141" ht="23.25" spans="1:9">
      <c r="A141" s="210">
        <v>250019</v>
      </c>
      <c r="B141" s="210">
        <v>135</v>
      </c>
      <c r="C141" s="211" t="s">
        <v>189</v>
      </c>
      <c r="D141" s="210"/>
      <c r="E141" s="211" t="s">
        <v>189</v>
      </c>
      <c r="F141" s="211" t="s">
        <v>20</v>
      </c>
      <c r="G141" s="210" t="s">
        <v>175</v>
      </c>
      <c r="H141" s="210"/>
      <c r="I141" s="211"/>
    </row>
    <row r="142" ht="23.25" spans="1:9">
      <c r="A142" s="210">
        <v>250021</v>
      </c>
      <c r="B142" s="210">
        <v>136</v>
      </c>
      <c r="C142" s="211" t="s">
        <v>190</v>
      </c>
      <c r="D142" s="210"/>
      <c r="E142" s="211" t="s">
        <v>190</v>
      </c>
      <c r="F142" s="211" t="s">
        <v>20</v>
      </c>
      <c r="G142" s="210" t="s">
        <v>175</v>
      </c>
      <c r="H142" s="210"/>
      <c r="I142" s="211"/>
    </row>
    <row r="143" ht="23.25" spans="1:9">
      <c r="A143" s="210">
        <v>250048</v>
      </c>
      <c r="B143" s="210">
        <v>137</v>
      </c>
      <c r="C143" s="211" t="s">
        <v>191</v>
      </c>
      <c r="D143" s="210"/>
      <c r="E143" s="211" t="s">
        <v>191</v>
      </c>
      <c r="F143" s="211" t="s">
        <v>20</v>
      </c>
      <c r="G143" s="210" t="s">
        <v>175</v>
      </c>
      <c r="H143" s="210"/>
      <c r="I143" s="211"/>
    </row>
    <row r="144" ht="23.25" spans="1:9">
      <c r="A144" s="210">
        <v>250050</v>
      </c>
      <c r="B144" s="210">
        <v>138</v>
      </c>
      <c r="C144" s="211" t="s">
        <v>192</v>
      </c>
      <c r="D144" s="210"/>
      <c r="E144" s="211" t="s">
        <v>192</v>
      </c>
      <c r="F144" s="211" t="s">
        <v>20</v>
      </c>
      <c r="G144" s="210" t="s">
        <v>175</v>
      </c>
      <c r="H144" s="210"/>
      <c r="I144" s="211"/>
    </row>
    <row r="145" ht="23.25" spans="1:9">
      <c r="A145" s="210">
        <v>250051</v>
      </c>
      <c r="B145" s="210">
        <v>139</v>
      </c>
      <c r="C145" s="211" t="s">
        <v>193</v>
      </c>
      <c r="D145" s="210"/>
      <c r="E145" s="211" t="s">
        <v>193</v>
      </c>
      <c r="F145" s="211" t="s">
        <v>20</v>
      </c>
      <c r="G145" s="210" t="s">
        <v>175</v>
      </c>
      <c r="H145" s="210"/>
      <c r="I145" s="211"/>
    </row>
    <row r="146" ht="23.25" spans="1:9">
      <c r="A146" s="210">
        <v>250053</v>
      </c>
      <c r="B146" s="210">
        <v>140</v>
      </c>
      <c r="C146" s="211" t="s">
        <v>194</v>
      </c>
      <c r="D146" s="210"/>
      <c r="E146" s="211" t="s">
        <v>194</v>
      </c>
      <c r="F146" s="211" t="s">
        <v>20</v>
      </c>
      <c r="G146" s="210" t="s">
        <v>175</v>
      </c>
      <c r="H146" s="210"/>
      <c r="I146" s="211"/>
    </row>
    <row r="147" ht="23.25" spans="1:9">
      <c r="A147" s="210">
        <v>250054</v>
      </c>
      <c r="B147" s="210">
        <v>141</v>
      </c>
      <c r="C147" s="211" t="s">
        <v>195</v>
      </c>
      <c r="D147" s="210"/>
      <c r="E147" s="211" t="s">
        <v>195</v>
      </c>
      <c r="F147" s="211" t="s">
        <v>20</v>
      </c>
      <c r="G147" s="210" t="s">
        <v>175</v>
      </c>
      <c r="H147" s="210"/>
      <c r="I147" s="211"/>
    </row>
    <row r="148" ht="23.25" spans="1:9">
      <c r="A148" s="210">
        <v>250055</v>
      </c>
      <c r="B148" s="210">
        <v>142</v>
      </c>
      <c r="C148" s="211" t="s">
        <v>196</v>
      </c>
      <c r="D148" s="210"/>
      <c r="E148" s="211" t="s">
        <v>196</v>
      </c>
      <c r="F148" s="211" t="s">
        <v>20</v>
      </c>
      <c r="G148" s="210" t="s">
        <v>175</v>
      </c>
      <c r="H148" s="210"/>
      <c r="I148" s="211"/>
    </row>
    <row r="149" ht="23.25" spans="1:9">
      <c r="A149" s="210">
        <v>250057</v>
      </c>
      <c r="B149" s="210">
        <v>143</v>
      </c>
      <c r="C149" s="211" t="s">
        <v>197</v>
      </c>
      <c r="D149" s="210"/>
      <c r="E149" s="211" t="s">
        <v>197</v>
      </c>
      <c r="F149" s="211" t="s">
        <v>20</v>
      </c>
      <c r="G149" s="210" t="s">
        <v>175</v>
      </c>
      <c r="H149" s="210"/>
      <c r="I149" s="211"/>
    </row>
    <row r="150" ht="23.25" spans="1:9">
      <c r="A150" s="210">
        <v>250058</v>
      </c>
      <c r="B150" s="210">
        <v>144</v>
      </c>
      <c r="C150" s="211" t="s">
        <v>198</v>
      </c>
      <c r="D150" s="210"/>
      <c r="E150" s="211" t="s">
        <v>198</v>
      </c>
      <c r="F150" s="211" t="s">
        <v>20</v>
      </c>
      <c r="G150" s="210" t="s">
        <v>175</v>
      </c>
      <c r="H150" s="210"/>
      <c r="I150" s="211"/>
    </row>
    <row r="151" ht="23.25" spans="1:9">
      <c r="A151" s="210">
        <v>361001</v>
      </c>
      <c r="B151" s="210">
        <v>145</v>
      </c>
      <c r="C151" s="211" t="s">
        <v>199</v>
      </c>
      <c r="D151" s="210"/>
      <c r="E151" s="211" t="s">
        <v>199</v>
      </c>
      <c r="F151" s="211" t="s">
        <v>34</v>
      </c>
      <c r="G151" s="210" t="s">
        <v>12</v>
      </c>
      <c r="H151" s="210"/>
      <c r="I151" s="211"/>
    </row>
    <row r="152" ht="23.25" spans="1:9">
      <c r="A152" s="210">
        <v>362001</v>
      </c>
      <c r="B152" s="210">
        <v>146</v>
      </c>
      <c r="C152" s="211" t="s">
        <v>200</v>
      </c>
      <c r="D152" s="210"/>
      <c r="E152" s="211" t="s">
        <v>200</v>
      </c>
      <c r="F152" s="211" t="s">
        <v>34</v>
      </c>
      <c r="G152" s="210" t="s">
        <v>12</v>
      </c>
      <c r="H152" s="210"/>
      <c r="I152" s="211"/>
    </row>
    <row r="153" ht="23.25" spans="1:9">
      <c r="A153" s="210">
        <v>373001</v>
      </c>
      <c r="B153" s="210">
        <v>147</v>
      </c>
      <c r="C153" s="211" t="s">
        <v>201</v>
      </c>
      <c r="D153" s="210"/>
      <c r="E153" s="211" t="s">
        <v>201</v>
      </c>
      <c r="F153" s="211" t="s">
        <v>34</v>
      </c>
      <c r="G153" s="210" t="s">
        <v>12</v>
      </c>
      <c r="H153" s="210"/>
      <c r="I153" s="211"/>
    </row>
    <row r="154" ht="23.25" spans="1:9">
      <c r="A154" s="210">
        <v>470001</v>
      </c>
      <c r="B154" s="210">
        <v>148</v>
      </c>
      <c r="C154" s="211" t="s">
        <v>202</v>
      </c>
      <c r="D154" s="210"/>
      <c r="E154" s="211" t="s">
        <v>202</v>
      </c>
      <c r="F154" s="211" t="s">
        <v>34</v>
      </c>
      <c r="G154" s="210" t="s">
        <v>12</v>
      </c>
      <c r="H154" s="210"/>
      <c r="I154" s="211"/>
    </row>
    <row r="155" ht="23.25" spans="1:9">
      <c r="A155" s="210">
        <v>471001</v>
      </c>
      <c r="B155" s="210">
        <v>149</v>
      </c>
      <c r="C155" s="211" t="s">
        <v>203</v>
      </c>
      <c r="D155" s="210"/>
      <c r="E155" s="211" t="s">
        <v>203</v>
      </c>
      <c r="F155" s="211" t="s">
        <v>34</v>
      </c>
      <c r="G155" s="210" t="s">
        <v>12</v>
      </c>
      <c r="H155" s="210"/>
      <c r="I155" s="211"/>
    </row>
    <row r="156" ht="23.25" spans="1:9">
      <c r="A156" s="210">
        <v>363001</v>
      </c>
      <c r="B156" s="210">
        <v>150</v>
      </c>
      <c r="C156" s="211" t="s">
        <v>204</v>
      </c>
      <c r="D156" s="210"/>
      <c r="E156" s="211" t="s">
        <v>204</v>
      </c>
      <c r="F156" s="211" t="s">
        <v>34</v>
      </c>
      <c r="G156" s="210" t="s">
        <v>12</v>
      </c>
      <c r="H156" s="210"/>
      <c r="I156" s="211"/>
    </row>
    <row r="157" ht="23.25" spans="1:9">
      <c r="A157" s="210">
        <v>450001</v>
      </c>
      <c r="B157" s="210">
        <v>151</v>
      </c>
      <c r="C157" s="211" t="s">
        <v>205</v>
      </c>
      <c r="D157" s="210"/>
      <c r="E157" s="211" t="s">
        <v>205</v>
      </c>
      <c r="F157" s="211" t="s">
        <v>20</v>
      </c>
      <c r="G157" s="210" t="s">
        <v>12</v>
      </c>
      <c r="H157" s="210"/>
      <c r="I157" s="211"/>
    </row>
    <row r="158" ht="23.25" spans="1:9">
      <c r="A158" s="210">
        <v>454001</v>
      </c>
      <c r="B158" s="210">
        <v>152</v>
      </c>
      <c r="C158" s="211" t="s">
        <v>206</v>
      </c>
      <c r="D158" s="210"/>
      <c r="E158" s="211" t="s">
        <v>206</v>
      </c>
      <c r="F158" s="211" t="s">
        <v>34</v>
      </c>
      <c r="G158" s="210" t="s">
        <v>12</v>
      </c>
      <c r="H158" s="210"/>
      <c r="I158" s="211"/>
    </row>
    <row r="159" ht="23.25" spans="1:9">
      <c r="A159" s="210">
        <v>455001</v>
      </c>
      <c r="B159" s="210">
        <v>153</v>
      </c>
      <c r="C159" s="211" t="s">
        <v>207</v>
      </c>
      <c r="D159" s="210"/>
      <c r="E159" s="211" t="s">
        <v>207</v>
      </c>
      <c r="F159" s="211" t="s">
        <v>34</v>
      </c>
      <c r="G159" s="210" t="s">
        <v>12</v>
      </c>
      <c r="H159" s="210"/>
      <c r="I159" s="211"/>
    </row>
    <row r="160" ht="23.25" spans="1:9">
      <c r="A160" s="210">
        <v>457001</v>
      </c>
      <c r="B160" s="210">
        <v>154</v>
      </c>
      <c r="C160" s="211" t="s">
        <v>208</v>
      </c>
      <c r="D160" s="210"/>
      <c r="E160" s="211" t="s">
        <v>208</v>
      </c>
      <c r="F160" s="211" t="s">
        <v>34</v>
      </c>
      <c r="G160" s="210" t="s">
        <v>12</v>
      </c>
      <c r="H160" s="210"/>
      <c r="I160" s="211"/>
    </row>
    <row r="161" ht="23.25" spans="1:9">
      <c r="A161" s="210">
        <v>459001</v>
      </c>
      <c r="B161" s="210">
        <v>155</v>
      </c>
      <c r="C161" s="211" t="s">
        <v>209</v>
      </c>
      <c r="D161" s="210"/>
      <c r="E161" s="211" t="s">
        <v>209</v>
      </c>
      <c r="F161" s="211" t="s">
        <v>34</v>
      </c>
      <c r="G161" s="210" t="s">
        <v>12</v>
      </c>
      <c r="H161" s="210"/>
      <c r="I161" s="211"/>
    </row>
    <row r="162" ht="23.25" spans="1:9">
      <c r="A162" s="210">
        <v>461001</v>
      </c>
      <c r="B162" s="210">
        <v>156</v>
      </c>
      <c r="C162" s="211" t="s">
        <v>210</v>
      </c>
      <c r="D162" s="210"/>
      <c r="E162" s="211" t="s">
        <v>210</v>
      </c>
      <c r="F162" s="211" t="s">
        <v>34</v>
      </c>
      <c r="G162" s="210" t="s">
        <v>12</v>
      </c>
      <c r="H162" s="210"/>
      <c r="I162" s="211"/>
    </row>
    <row r="163" ht="23.25" spans="1:9">
      <c r="A163" s="210">
        <v>463001</v>
      </c>
      <c r="B163" s="210">
        <v>157</v>
      </c>
      <c r="C163" s="211" t="s">
        <v>211</v>
      </c>
      <c r="D163" s="210"/>
      <c r="E163" s="211" t="s">
        <v>211</v>
      </c>
      <c r="F163" s="211" t="s">
        <v>34</v>
      </c>
      <c r="G163" s="210" t="s">
        <v>12</v>
      </c>
      <c r="H163" s="210"/>
      <c r="I163" s="211"/>
    </row>
    <row r="164" ht="23.25" spans="1:9">
      <c r="A164" s="210">
        <v>465001</v>
      </c>
      <c r="B164" s="210">
        <v>158</v>
      </c>
      <c r="C164" s="211" t="s">
        <v>212</v>
      </c>
      <c r="D164" s="210"/>
      <c r="E164" s="211" t="s">
        <v>212</v>
      </c>
      <c r="F164" s="211" t="s">
        <v>34</v>
      </c>
      <c r="G164" s="210" t="s">
        <v>12</v>
      </c>
      <c r="H164" s="210"/>
      <c r="I164" s="211"/>
    </row>
    <row r="165" ht="23.25" spans="1:9">
      <c r="A165" s="210">
        <v>466001</v>
      </c>
      <c r="B165" s="210">
        <v>159</v>
      </c>
      <c r="C165" s="211" t="s">
        <v>213</v>
      </c>
      <c r="D165" s="210"/>
      <c r="E165" s="211" t="s">
        <v>213</v>
      </c>
      <c r="F165" s="211" t="s">
        <v>34</v>
      </c>
      <c r="G165" s="210" t="s">
        <v>12</v>
      </c>
      <c r="H165" s="210"/>
      <c r="I165" s="211"/>
    </row>
    <row r="166" ht="23.25" spans="1:9">
      <c r="A166" s="210">
        <v>467001</v>
      </c>
      <c r="B166" s="210">
        <v>160</v>
      </c>
      <c r="C166" s="211" t="s">
        <v>214</v>
      </c>
      <c r="D166" s="210"/>
      <c r="E166" s="211" t="s">
        <v>214</v>
      </c>
      <c r="F166" s="211" t="s">
        <v>34</v>
      </c>
      <c r="G166" s="210" t="s">
        <v>12</v>
      </c>
      <c r="H166" s="210"/>
      <c r="I166" s="211"/>
    </row>
    <row r="167" ht="23.25" spans="1:9">
      <c r="A167" s="210">
        <v>469001</v>
      </c>
      <c r="B167" s="210">
        <v>161</v>
      </c>
      <c r="C167" s="211" t="s">
        <v>215</v>
      </c>
      <c r="D167" s="210"/>
      <c r="E167" s="211" t="s">
        <v>215</v>
      </c>
      <c r="F167" s="211" t="s">
        <v>34</v>
      </c>
      <c r="G167" s="210" t="s">
        <v>12</v>
      </c>
      <c r="H167" s="210"/>
      <c r="I167" s="211"/>
    </row>
    <row r="168" ht="23.25" spans="1:9">
      <c r="A168" s="210">
        <v>250059</v>
      </c>
      <c r="B168" s="210">
        <v>162</v>
      </c>
      <c r="C168" s="211" t="s">
        <v>216</v>
      </c>
      <c r="D168" s="210"/>
      <c r="E168" s="211" t="s">
        <v>216</v>
      </c>
      <c r="F168" s="211" t="s">
        <v>20</v>
      </c>
      <c r="G168" s="210" t="s">
        <v>175</v>
      </c>
      <c r="H168" s="210"/>
      <c r="I168" s="211"/>
    </row>
    <row r="169" ht="23.25" spans="1:9">
      <c r="A169" s="210">
        <v>601001</v>
      </c>
      <c r="B169" s="210">
        <v>163</v>
      </c>
      <c r="C169" s="211" t="s">
        <v>217</v>
      </c>
      <c r="D169" s="210"/>
      <c r="E169" s="211" t="s">
        <v>217</v>
      </c>
      <c r="F169" s="211" t="s">
        <v>11</v>
      </c>
      <c r="G169" s="210" t="s">
        <v>12</v>
      </c>
      <c r="H169" s="210"/>
      <c r="I169" s="211"/>
    </row>
    <row r="170" ht="23.25" spans="1:9">
      <c r="A170" s="210">
        <v>602001</v>
      </c>
      <c r="B170" s="210">
        <v>164</v>
      </c>
      <c r="C170" s="211" t="s">
        <v>218</v>
      </c>
      <c r="D170" s="210"/>
      <c r="E170" s="211" t="s">
        <v>218</v>
      </c>
      <c r="F170" s="211" t="s">
        <v>11</v>
      </c>
      <c r="G170" s="210" t="s">
        <v>12</v>
      </c>
      <c r="H170" s="210"/>
      <c r="I170" s="211"/>
    </row>
    <row r="171" ht="23.25" spans="1:9">
      <c r="A171" s="210">
        <v>603001</v>
      </c>
      <c r="B171" s="210">
        <v>165</v>
      </c>
      <c r="C171" s="211" t="s">
        <v>219</v>
      </c>
      <c r="D171" s="210"/>
      <c r="E171" s="211" t="s">
        <v>219</v>
      </c>
      <c r="F171" s="211" t="s">
        <v>11</v>
      </c>
      <c r="G171" s="210" t="s">
        <v>12</v>
      </c>
      <c r="H171" s="210"/>
      <c r="I171" s="211"/>
    </row>
    <row r="172" ht="23.25" spans="1:9">
      <c r="A172" s="210">
        <v>604001</v>
      </c>
      <c r="B172" s="210">
        <v>166</v>
      </c>
      <c r="C172" s="211" t="s">
        <v>220</v>
      </c>
      <c r="D172" s="210"/>
      <c r="E172" s="211" t="s">
        <v>220</v>
      </c>
      <c r="F172" s="211" t="s">
        <v>11</v>
      </c>
      <c r="G172" s="210" t="s">
        <v>12</v>
      </c>
      <c r="H172" s="210"/>
      <c r="I172" s="211"/>
    </row>
    <row r="173" ht="23.25" spans="1:9">
      <c r="A173" s="210">
        <v>605001</v>
      </c>
      <c r="B173" s="210">
        <v>167</v>
      </c>
      <c r="C173" s="211" t="s">
        <v>221</v>
      </c>
      <c r="D173" s="210"/>
      <c r="E173" s="211" t="s">
        <v>221</v>
      </c>
      <c r="F173" s="211" t="s">
        <v>11</v>
      </c>
      <c r="G173" s="210" t="s">
        <v>12</v>
      </c>
      <c r="H173" s="210"/>
      <c r="I173" s="211"/>
    </row>
    <row r="174" ht="23.25" spans="1:9">
      <c r="A174" s="210">
        <v>606001</v>
      </c>
      <c r="B174" s="210">
        <v>168</v>
      </c>
      <c r="C174" s="211" t="s">
        <v>222</v>
      </c>
      <c r="D174" s="210"/>
      <c r="E174" s="211" t="s">
        <v>222</v>
      </c>
      <c r="F174" s="211" t="s">
        <v>11</v>
      </c>
      <c r="G174" s="210" t="s">
        <v>12</v>
      </c>
      <c r="H174" s="210"/>
      <c r="I174" s="211"/>
    </row>
    <row r="175" ht="23.25" spans="1:9">
      <c r="A175" s="210">
        <v>607001</v>
      </c>
      <c r="B175" s="210">
        <v>169</v>
      </c>
      <c r="C175" s="211" t="s">
        <v>223</v>
      </c>
      <c r="D175" s="210"/>
      <c r="E175" s="211" t="s">
        <v>223</v>
      </c>
      <c r="F175" s="211" t="s">
        <v>11</v>
      </c>
      <c r="G175" s="210" t="s">
        <v>12</v>
      </c>
      <c r="H175" s="210"/>
      <c r="I175" s="211"/>
    </row>
    <row r="176" ht="23.25" spans="1:9">
      <c r="A176" s="210">
        <v>608001</v>
      </c>
      <c r="B176" s="210">
        <v>170</v>
      </c>
      <c r="C176" s="211" t="s">
        <v>224</v>
      </c>
      <c r="D176" s="210"/>
      <c r="E176" s="211" t="s">
        <v>224</v>
      </c>
      <c r="F176" s="211" t="s">
        <v>11</v>
      </c>
      <c r="G176" s="210" t="s">
        <v>12</v>
      </c>
      <c r="H176" s="210"/>
      <c r="I176" s="211"/>
    </row>
    <row r="177" ht="23.25" spans="1:9">
      <c r="A177" s="210">
        <v>609001</v>
      </c>
      <c r="B177" s="210">
        <v>171</v>
      </c>
      <c r="C177" s="211" t="s">
        <v>225</v>
      </c>
      <c r="D177" s="210"/>
      <c r="E177" s="211" t="s">
        <v>225</v>
      </c>
      <c r="F177" s="211" t="s">
        <v>11</v>
      </c>
      <c r="G177" s="210" t="s">
        <v>12</v>
      </c>
      <c r="H177" s="210"/>
      <c r="I177" s="211"/>
    </row>
    <row r="178" ht="23.25" spans="1:9">
      <c r="A178" s="210">
        <v>610001</v>
      </c>
      <c r="B178" s="210">
        <v>172</v>
      </c>
      <c r="C178" s="211" t="s">
        <v>226</v>
      </c>
      <c r="D178" s="210"/>
      <c r="E178" s="211" t="s">
        <v>226</v>
      </c>
      <c r="F178" s="211" t="s">
        <v>11</v>
      </c>
      <c r="G178" s="210" t="s">
        <v>12</v>
      </c>
      <c r="H178" s="210"/>
      <c r="I178" s="211"/>
    </row>
    <row r="179" ht="23.25" spans="1:9">
      <c r="A179" s="210">
        <v>611001</v>
      </c>
      <c r="B179" s="210">
        <v>173</v>
      </c>
      <c r="C179" s="211" t="s">
        <v>227</v>
      </c>
      <c r="D179" s="210"/>
      <c r="E179" s="211" t="s">
        <v>227</v>
      </c>
      <c r="F179" s="211" t="s">
        <v>11</v>
      </c>
      <c r="G179" s="210" t="s">
        <v>12</v>
      </c>
      <c r="H179" s="210"/>
      <c r="I179" s="211"/>
    </row>
    <row r="180" ht="23.25" spans="1:9">
      <c r="A180" s="210">
        <v>612001</v>
      </c>
      <c r="B180" s="210">
        <v>174</v>
      </c>
      <c r="C180" s="211" t="s">
        <v>228</v>
      </c>
      <c r="D180" s="210"/>
      <c r="E180" s="211" t="s">
        <v>228</v>
      </c>
      <c r="F180" s="211" t="s">
        <v>11</v>
      </c>
      <c r="G180" s="210" t="s">
        <v>12</v>
      </c>
      <c r="H180" s="210"/>
      <c r="I180" s="211"/>
    </row>
    <row r="181" ht="23.25" spans="1:9">
      <c r="A181" s="210">
        <v>613001</v>
      </c>
      <c r="B181" s="210">
        <v>175</v>
      </c>
      <c r="C181" s="211" t="s">
        <v>229</v>
      </c>
      <c r="D181" s="210"/>
      <c r="E181" s="211" t="s">
        <v>229</v>
      </c>
      <c r="F181" s="211" t="s">
        <v>11</v>
      </c>
      <c r="G181" s="210" t="s">
        <v>12</v>
      </c>
      <c r="H181" s="210"/>
      <c r="I181" s="211"/>
    </row>
    <row r="182" ht="23.25" spans="1:9">
      <c r="A182" s="210">
        <v>614001</v>
      </c>
      <c r="B182" s="210">
        <v>176</v>
      </c>
      <c r="C182" s="211" t="s">
        <v>230</v>
      </c>
      <c r="D182" s="210"/>
      <c r="E182" s="211" t="s">
        <v>230</v>
      </c>
      <c r="F182" s="211" t="s">
        <v>11</v>
      </c>
      <c r="G182" s="210" t="s">
        <v>12</v>
      </c>
      <c r="H182" s="210"/>
      <c r="I182" s="211"/>
    </row>
    <row r="183" ht="23.25" spans="1:9">
      <c r="A183" s="210">
        <v>615001</v>
      </c>
      <c r="B183" s="210">
        <v>177</v>
      </c>
      <c r="C183" s="211" t="s">
        <v>231</v>
      </c>
      <c r="D183" s="210"/>
      <c r="E183" s="211" t="s">
        <v>231</v>
      </c>
      <c r="F183" s="211" t="s">
        <v>11</v>
      </c>
      <c r="G183" s="210" t="s">
        <v>12</v>
      </c>
      <c r="H183" s="210"/>
      <c r="I183" s="211"/>
    </row>
    <row r="184" ht="23.25" spans="1:9">
      <c r="A184" s="210">
        <v>616001</v>
      </c>
      <c r="B184" s="210">
        <v>178</v>
      </c>
      <c r="C184" s="211" t="s">
        <v>232</v>
      </c>
      <c r="D184" s="210"/>
      <c r="E184" s="211" t="s">
        <v>232</v>
      </c>
      <c r="F184" s="211" t="s">
        <v>11</v>
      </c>
      <c r="G184" s="210" t="s">
        <v>12</v>
      </c>
      <c r="H184" s="210"/>
      <c r="I184" s="211"/>
    </row>
    <row r="185" ht="23.25" spans="1:9">
      <c r="A185" s="210">
        <v>617001</v>
      </c>
      <c r="B185" s="210">
        <v>179</v>
      </c>
      <c r="C185" s="211" t="s">
        <v>233</v>
      </c>
      <c r="D185" s="210"/>
      <c r="E185" s="211" t="s">
        <v>233</v>
      </c>
      <c r="F185" s="211" t="s">
        <v>11</v>
      </c>
      <c r="G185" s="210" t="s">
        <v>12</v>
      </c>
      <c r="H185" s="210"/>
      <c r="I185" s="211"/>
    </row>
    <row r="186" ht="23.25" spans="1:9">
      <c r="A186" s="210">
        <v>618001</v>
      </c>
      <c r="B186" s="210">
        <v>180</v>
      </c>
      <c r="C186" s="211" t="s">
        <v>234</v>
      </c>
      <c r="D186" s="210"/>
      <c r="E186" s="211" t="s">
        <v>234</v>
      </c>
      <c r="F186" s="211" t="s">
        <v>11</v>
      </c>
      <c r="G186" s="210" t="s">
        <v>12</v>
      </c>
      <c r="H186" s="210"/>
      <c r="I186" s="211"/>
    </row>
    <row r="187" ht="23.25" spans="1:9">
      <c r="A187" s="210">
        <v>619001</v>
      </c>
      <c r="B187" s="210">
        <v>181</v>
      </c>
      <c r="C187" s="211" t="s">
        <v>235</v>
      </c>
      <c r="D187" s="210"/>
      <c r="E187" s="211" t="s">
        <v>235</v>
      </c>
      <c r="F187" s="211" t="s">
        <v>11</v>
      </c>
      <c r="G187" s="210" t="s">
        <v>12</v>
      </c>
      <c r="H187" s="210"/>
      <c r="I187" s="211"/>
    </row>
    <row r="188" ht="23.25" spans="1:9">
      <c r="A188" s="210">
        <v>620001</v>
      </c>
      <c r="B188" s="210">
        <v>182</v>
      </c>
      <c r="C188" s="211" t="s">
        <v>236</v>
      </c>
      <c r="D188" s="210"/>
      <c r="E188" s="211" t="s">
        <v>236</v>
      </c>
      <c r="F188" s="211" t="s">
        <v>11</v>
      </c>
      <c r="G188" s="210" t="s">
        <v>12</v>
      </c>
      <c r="H188" s="210"/>
      <c r="I188" s="211"/>
    </row>
    <row r="189" ht="23.25" spans="1:9">
      <c r="A189" s="210">
        <v>621001</v>
      </c>
      <c r="B189" s="210">
        <v>183</v>
      </c>
      <c r="C189" s="211" t="s">
        <v>237</v>
      </c>
      <c r="D189" s="210"/>
      <c r="E189" s="211" t="s">
        <v>237</v>
      </c>
      <c r="F189" s="211" t="s">
        <v>11</v>
      </c>
      <c r="G189" s="210" t="s">
        <v>12</v>
      </c>
      <c r="H189" s="210"/>
      <c r="I189" s="211"/>
    </row>
    <row r="190" ht="23.25" spans="1:9">
      <c r="A190" s="210">
        <v>622001</v>
      </c>
      <c r="B190" s="210">
        <v>184</v>
      </c>
      <c r="C190" s="211" t="s">
        <v>238</v>
      </c>
      <c r="D190" s="210"/>
      <c r="E190" s="211" t="s">
        <v>238</v>
      </c>
      <c r="F190" s="211" t="s">
        <v>11</v>
      </c>
      <c r="G190" s="210" t="s">
        <v>12</v>
      </c>
      <c r="H190" s="210"/>
      <c r="I190" s="211"/>
    </row>
    <row r="191" ht="23.25" spans="1:9">
      <c r="A191" s="210">
        <v>623001</v>
      </c>
      <c r="B191" s="210">
        <v>185</v>
      </c>
      <c r="C191" s="211" t="s">
        <v>239</v>
      </c>
      <c r="D191" s="210"/>
      <c r="E191" s="211" t="s">
        <v>239</v>
      </c>
      <c r="F191" s="211" t="s">
        <v>11</v>
      </c>
      <c r="G191" s="210" t="s">
        <v>12</v>
      </c>
      <c r="H191" s="210"/>
      <c r="I191" s="211"/>
    </row>
    <row r="192" ht="23.25" spans="1:9">
      <c r="A192" s="210">
        <v>624001</v>
      </c>
      <c r="B192" s="210">
        <v>186</v>
      </c>
      <c r="C192" s="211" t="s">
        <v>240</v>
      </c>
      <c r="D192" s="210"/>
      <c r="E192" s="211" t="s">
        <v>240</v>
      </c>
      <c r="F192" s="211" t="s">
        <v>11</v>
      </c>
      <c r="G192" s="210" t="s">
        <v>12</v>
      </c>
      <c r="H192" s="210"/>
      <c r="I192" s="211"/>
    </row>
    <row r="193" ht="23.25" spans="1:9">
      <c r="A193" s="210">
        <v>625001</v>
      </c>
      <c r="B193" s="210">
        <v>187</v>
      </c>
      <c r="C193" s="211" t="s">
        <v>241</v>
      </c>
      <c r="D193" s="210"/>
      <c r="E193" s="211" t="s">
        <v>241</v>
      </c>
      <c r="F193" s="211" t="s">
        <v>11</v>
      </c>
      <c r="G193" s="210" t="s">
        <v>12</v>
      </c>
      <c r="H193" s="210"/>
      <c r="I193" s="211"/>
    </row>
    <row r="194" ht="23.25" spans="1:9">
      <c r="A194" s="210">
        <v>626001</v>
      </c>
      <c r="B194" s="210">
        <v>188</v>
      </c>
      <c r="C194" s="211" t="s">
        <v>242</v>
      </c>
      <c r="D194" s="210"/>
      <c r="E194" s="211" t="s">
        <v>242</v>
      </c>
      <c r="F194" s="211" t="s">
        <v>11</v>
      </c>
      <c r="G194" s="210" t="s">
        <v>12</v>
      </c>
      <c r="H194" s="210"/>
      <c r="I194" s="211"/>
    </row>
    <row r="195" ht="23.25" spans="1:9">
      <c r="A195" s="210">
        <v>627001</v>
      </c>
      <c r="B195" s="210">
        <v>189</v>
      </c>
      <c r="C195" s="211" t="s">
        <v>243</v>
      </c>
      <c r="D195" s="210"/>
      <c r="E195" s="211" t="s">
        <v>243</v>
      </c>
      <c r="F195" s="211" t="s">
        <v>11</v>
      </c>
      <c r="G195" s="210" t="s">
        <v>12</v>
      </c>
      <c r="H195" s="210"/>
      <c r="I195" s="211"/>
    </row>
    <row r="196" ht="23.25" spans="1:9">
      <c r="A196" s="210">
        <v>628001</v>
      </c>
      <c r="B196" s="210">
        <v>190</v>
      </c>
      <c r="C196" s="211" t="s">
        <v>244</v>
      </c>
      <c r="D196" s="210"/>
      <c r="E196" s="211" t="s">
        <v>244</v>
      </c>
      <c r="F196" s="211" t="s">
        <v>11</v>
      </c>
      <c r="G196" s="210" t="s">
        <v>12</v>
      </c>
      <c r="H196" s="210"/>
      <c r="I196" s="211"/>
    </row>
    <row r="197" ht="23.25" spans="1:9">
      <c r="A197" s="210">
        <v>629001</v>
      </c>
      <c r="B197" s="210">
        <v>191</v>
      </c>
      <c r="C197" s="211" t="s">
        <v>245</v>
      </c>
      <c r="D197" s="210"/>
      <c r="E197" s="211" t="s">
        <v>245</v>
      </c>
      <c r="F197" s="211" t="s">
        <v>11</v>
      </c>
      <c r="G197" s="210" t="s">
        <v>12</v>
      </c>
      <c r="H197" s="210"/>
      <c r="I197" s="211"/>
    </row>
    <row r="198" ht="23.25" spans="1:9">
      <c r="A198" s="210">
        <v>630001</v>
      </c>
      <c r="B198" s="210">
        <v>192</v>
      </c>
      <c r="C198" s="211" t="s">
        <v>246</v>
      </c>
      <c r="D198" s="210"/>
      <c r="E198" s="211" t="s">
        <v>246</v>
      </c>
      <c r="F198" s="211" t="s">
        <v>11</v>
      </c>
      <c r="G198" s="210" t="s">
        <v>12</v>
      </c>
      <c r="H198" s="210"/>
      <c r="I198" s="211"/>
    </row>
    <row r="199" ht="23.25" spans="1:9">
      <c r="A199" s="210">
        <v>631001</v>
      </c>
      <c r="B199" s="210">
        <v>193</v>
      </c>
      <c r="C199" s="211" t="s">
        <v>247</v>
      </c>
      <c r="D199" s="210"/>
      <c r="E199" s="211" t="s">
        <v>247</v>
      </c>
      <c r="F199" s="211" t="s">
        <v>11</v>
      </c>
      <c r="G199" s="210" t="s">
        <v>12</v>
      </c>
      <c r="H199" s="210"/>
      <c r="I199" s="211"/>
    </row>
    <row r="200" ht="23.25" spans="1:9">
      <c r="A200" s="210">
        <v>632001</v>
      </c>
      <c r="B200" s="210">
        <v>194</v>
      </c>
      <c r="C200" s="211" t="s">
        <v>248</v>
      </c>
      <c r="D200" s="210"/>
      <c r="E200" s="211" t="s">
        <v>248</v>
      </c>
      <c r="F200" s="211" t="s">
        <v>11</v>
      </c>
      <c r="G200" s="210" t="s">
        <v>12</v>
      </c>
      <c r="H200" s="210"/>
      <c r="I200" s="211"/>
    </row>
    <row r="201" ht="23.25" spans="1:9">
      <c r="A201" s="210">
        <v>633001</v>
      </c>
      <c r="B201" s="210">
        <v>195</v>
      </c>
      <c r="C201" s="211" t="s">
        <v>249</v>
      </c>
      <c r="D201" s="210"/>
      <c r="E201" s="211" t="s">
        <v>249</v>
      </c>
      <c r="F201" s="211" t="s">
        <v>11</v>
      </c>
      <c r="G201" s="210" t="s">
        <v>12</v>
      </c>
      <c r="H201" s="210"/>
      <c r="I201" s="211"/>
    </row>
    <row r="202" ht="23.25" spans="1:9">
      <c r="A202" s="210">
        <v>634001</v>
      </c>
      <c r="B202" s="210">
        <v>196</v>
      </c>
      <c r="C202" s="211" t="s">
        <v>250</v>
      </c>
      <c r="D202" s="210"/>
      <c r="E202" s="211" t="s">
        <v>250</v>
      </c>
      <c r="F202" s="211" t="s">
        <v>11</v>
      </c>
      <c r="G202" s="210" t="s">
        <v>12</v>
      </c>
      <c r="H202" s="210"/>
      <c r="I202" s="211"/>
    </row>
    <row r="203" ht="23.25" spans="1:9">
      <c r="A203" s="210">
        <v>635001</v>
      </c>
      <c r="B203" s="210">
        <v>197</v>
      </c>
      <c r="C203" s="211" t="s">
        <v>251</v>
      </c>
      <c r="D203" s="210"/>
      <c r="E203" s="211" t="s">
        <v>251</v>
      </c>
      <c r="F203" s="211" t="s">
        <v>11</v>
      </c>
      <c r="G203" s="210" t="s">
        <v>12</v>
      </c>
      <c r="H203" s="210"/>
      <c r="I203" s="211"/>
    </row>
    <row r="204" ht="23.25" spans="1:9">
      <c r="A204" s="210">
        <v>636001</v>
      </c>
      <c r="B204" s="210">
        <v>198</v>
      </c>
      <c r="C204" s="211" t="s">
        <v>252</v>
      </c>
      <c r="D204" s="210"/>
      <c r="E204" s="211" t="s">
        <v>252</v>
      </c>
      <c r="F204" s="211" t="s">
        <v>11</v>
      </c>
      <c r="G204" s="210" t="s">
        <v>12</v>
      </c>
      <c r="H204" s="210"/>
      <c r="I204" s="211"/>
    </row>
    <row r="205" ht="23.25" spans="1:9">
      <c r="A205" s="210">
        <v>637001</v>
      </c>
      <c r="B205" s="210">
        <v>199</v>
      </c>
      <c r="C205" s="211" t="s">
        <v>253</v>
      </c>
      <c r="D205" s="210"/>
      <c r="E205" s="211" t="s">
        <v>253</v>
      </c>
      <c r="F205" s="211" t="s">
        <v>11</v>
      </c>
      <c r="G205" s="210" t="s">
        <v>12</v>
      </c>
      <c r="H205" s="210"/>
      <c r="I205" s="211"/>
    </row>
    <row r="206" ht="23.25" spans="1:9">
      <c r="A206" s="210">
        <v>638001</v>
      </c>
      <c r="B206" s="210">
        <v>200</v>
      </c>
      <c r="C206" s="211" t="s">
        <v>254</v>
      </c>
      <c r="D206" s="210"/>
      <c r="E206" s="211" t="s">
        <v>254</v>
      </c>
      <c r="F206" s="211" t="s">
        <v>11</v>
      </c>
      <c r="G206" s="210" t="s">
        <v>12</v>
      </c>
      <c r="H206" s="210"/>
      <c r="I206" s="211"/>
    </row>
    <row r="207" ht="23.25" spans="1:9">
      <c r="A207" s="210">
        <v>641001</v>
      </c>
      <c r="B207" s="210">
        <v>201</v>
      </c>
      <c r="C207" s="211" t="s">
        <v>255</v>
      </c>
      <c r="D207" s="210"/>
      <c r="E207" s="211" t="s">
        <v>255</v>
      </c>
      <c r="F207" s="211" t="s">
        <v>11</v>
      </c>
      <c r="G207" s="210" t="s">
        <v>12</v>
      </c>
      <c r="H207" s="210"/>
      <c r="I207" s="211"/>
    </row>
    <row r="208" ht="23.25" spans="1:9">
      <c r="A208" s="210">
        <v>642001</v>
      </c>
      <c r="B208" s="210">
        <v>202</v>
      </c>
      <c r="C208" s="211" t="s">
        <v>256</v>
      </c>
      <c r="D208" s="210"/>
      <c r="E208" s="211" t="s">
        <v>256</v>
      </c>
      <c r="F208" s="211" t="s">
        <v>11</v>
      </c>
      <c r="G208" s="210" t="s">
        <v>12</v>
      </c>
      <c r="H208" s="210"/>
      <c r="I208" s="211"/>
    </row>
    <row r="209" ht="23.25" spans="1:9">
      <c r="A209" s="210">
        <v>643001</v>
      </c>
      <c r="B209" s="210">
        <v>203</v>
      </c>
      <c r="C209" s="211" t="s">
        <v>257</v>
      </c>
      <c r="D209" s="210"/>
      <c r="E209" s="211" t="s">
        <v>257</v>
      </c>
      <c r="F209" s="211" t="s">
        <v>11</v>
      </c>
      <c r="G209" s="210" t="s">
        <v>12</v>
      </c>
      <c r="H209" s="210"/>
      <c r="I209" s="211"/>
    </row>
    <row r="210" ht="23.25" spans="1:9">
      <c r="A210" s="210">
        <v>644001</v>
      </c>
      <c r="B210" s="210">
        <v>204</v>
      </c>
      <c r="C210" s="211" t="s">
        <v>258</v>
      </c>
      <c r="D210" s="210"/>
      <c r="E210" s="211" t="s">
        <v>258</v>
      </c>
      <c r="F210" s="211" t="s">
        <v>11</v>
      </c>
      <c r="G210" s="210" t="s">
        <v>12</v>
      </c>
      <c r="H210" s="210"/>
      <c r="I210" s="211"/>
    </row>
    <row r="211" ht="23.25" spans="1:9">
      <c r="A211" s="210">
        <v>645001</v>
      </c>
      <c r="B211" s="210">
        <v>205</v>
      </c>
      <c r="C211" s="211" t="s">
        <v>259</v>
      </c>
      <c r="D211" s="210"/>
      <c r="E211" s="211" t="s">
        <v>259</v>
      </c>
      <c r="F211" s="211" t="s">
        <v>11</v>
      </c>
      <c r="G211" s="210" t="s">
        <v>12</v>
      </c>
      <c r="H211" s="210"/>
      <c r="I211" s="211"/>
    </row>
    <row r="212" ht="23.25" spans="1:9">
      <c r="A212" s="210">
        <v>646001</v>
      </c>
      <c r="B212" s="210">
        <v>206</v>
      </c>
      <c r="C212" s="211" t="s">
        <v>260</v>
      </c>
      <c r="D212" s="210"/>
      <c r="E212" s="211" t="s">
        <v>260</v>
      </c>
      <c r="F212" s="211" t="s">
        <v>11</v>
      </c>
      <c r="G212" s="210" t="s">
        <v>12</v>
      </c>
      <c r="H212" s="210"/>
      <c r="I212" s="211"/>
    </row>
    <row r="213" ht="23.25" spans="1:9">
      <c r="A213" s="210">
        <v>647001</v>
      </c>
      <c r="B213" s="210">
        <v>207</v>
      </c>
      <c r="C213" s="211" t="s">
        <v>261</v>
      </c>
      <c r="D213" s="210"/>
      <c r="E213" s="211" t="s">
        <v>261</v>
      </c>
      <c r="F213" s="211" t="s">
        <v>11</v>
      </c>
      <c r="G213" s="210" t="s">
        <v>12</v>
      </c>
      <c r="H213" s="210"/>
      <c r="I213" s="211"/>
    </row>
    <row r="214" ht="23.25" spans="1:9">
      <c r="A214" s="210">
        <v>648001</v>
      </c>
      <c r="B214" s="210">
        <v>208</v>
      </c>
      <c r="C214" s="211" t="s">
        <v>262</v>
      </c>
      <c r="D214" s="210"/>
      <c r="E214" s="211" t="s">
        <v>262</v>
      </c>
      <c r="F214" s="211" t="s">
        <v>11</v>
      </c>
      <c r="G214" s="210" t="s">
        <v>12</v>
      </c>
      <c r="H214" s="210"/>
      <c r="I214" s="211"/>
    </row>
    <row r="215" ht="23.25" spans="1:9">
      <c r="A215" s="210">
        <v>649001</v>
      </c>
      <c r="B215" s="210">
        <v>209</v>
      </c>
      <c r="C215" s="211" t="s">
        <v>263</v>
      </c>
      <c r="D215" s="210"/>
      <c r="E215" s="211" t="s">
        <v>263</v>
      </c>
      <c r="F215" s="211" t="s">
        <v>11</v>
      </c>
      <c r="G215" s="210" t="s">
        <v>12</v>
      </c>
      <c r="H215" s="210"/>
      <c r="I215" s="211"/>
    </row>
    <row r="216" ht="23.25" spans="1:9">
      <c r="A216" s="210">
        <v>650001</v>
      </c>
      <c r="B216" s="210">
        <v>210</v>
      </c>
      <c r="C216" s="211" t="s">
        <v>264</v>
      </c>
      <c r="D216" s="210"/>
      <c r="E216" s="211" t="s">
        <v>264</v>
      </c>
      <c r="F216" s="211" t="s">
        <v>11</v>
      </c>
      <c r="G216" s="210" t="s">
        <v>12</v>
      </c>
      <c r="H216" s="210"/>
      <c r="I216" s="211"/>
    </row>
    <row r="217" ht="23.25" spans="1:9">
      <c r="A217" s="210">
        <v>651001</v>
      </c>
      <c r="B217" s="210">
        <v>211</v>
      </c>
      <c r="C217" s="211" t="s">
        <v>265</v>
      </c>
      <c r="D217" s="210"/>
      <c r="E217" s="211" t="s">
        <v>265</v>
      </c>
      <c r="F217" s="211" t="s">
        <v>11</v>
      </c>
      <c r="G217" s="210" t="s">
        <v>12</v>
      </c>
      <c r="H217" s="210"/>
      <c r="I217" s="211"/>
    </row>
    <row r="218" ht="23.25" spans="1:9">
      <c r="A218" s="210">
        <v>652001</v>
      </c>
      <c r="B218" s="210">
        <v>212</v>
      </c>
      <c r="C218" s="211" t="s">
        <v>266</v>
      </c>
      <c r="D218" s="210"/>
      <c r="E218" s="211" t="s">
        <v>266</v>
      </c>
      <c r="F218" s="211" t="s">
        <v>11</v>
      </c>
      <c r="G218" s="210" t="s">
        <v>12</v>
      </c>
      <c r="H218" s="210"/>
      <c r="I218" s="211"/>
    </row>
    <row r="219" ht="23.25" spans="1:9">
      <c r="A219" s="210">
        <v>653001</v>
      </c>
      <c r="B219" s="210">
        <v>213</v>
      </c>
      <c r="C219" s="211" t="s">
        <v>267</v>
      </c>
      <c r="D219" s="210"/>
      <c r="E219" s="211" t="s">
        <v>267</v>
      </c>
      <c r="F219" s="211" t="s">
        <v>11</v>
      </c>
      <c r="G219" s="210" t="s">
        <v>12</v>
      </c>
      <c r="H219" s="210"/>
      <c r="I219" s="211"/>
    </row>
    <row r="220" ht="23.25" spans="1:9">
      <c r="A220" s="210">
        <v>654001</v>
      </c>
      <c r="B220" s="210">
        <v>214</v>
      </c>
      <c r="C220" s="211" t="s">
        <v>268</v>
      </c>
      <c r="D220" s="210"/>
      <c r="E220" s="211" t="s">
        <v>268</v>
      </c>
      <c r="F220" s="211" t="s">
        <v>11</v>
      </c>
      <c r="G220" s="210" t="s">
        <v>12</v>
      </c>
      <c r="H220" s="210"/>
      <c r="I220" s="211"/>
    </row>
    <row r="221" ht="23.25" spans="1:9">
      <c r="A221" s="210">
        <v>655001</v>
      </c>
      <c r="B221" s="210">
        <v>215</v>
      </c>
      <c r="C221" s="211" t="s">
        <v>269</v>
      </c>
      <c r="D221" s="210"/>
      <c r="E221" s="211" t="s">
        <v>269</v>
      </c>
      <c r="F221" s="211" t="s">
        <v>11</v>
      </c>
      <c r="G221" s="210" t="s">
        <v>12</v>
      </c>
      <c r="H221" s="210"/>
      <c r="I221" s="211"/>
    </row>
    <row r="222" ht="23.25" spans="1:9">
      <c r="A222" s="210">
        <v>656001</v>
      </c>
      <c r="B222" s="210">
        <v>216</v>
      </c>
      <c r="C222" s="211" t="s">
        <v>270</v>
      </c>
      <c r="D222" s="210"/>
      <c r="E222" s="211" t="s">
        <v>270</v>
      </c>
      <c r="F222" s="211" t="s">
        <v>11</v>
      </c>
      <c r="G222" s="210" t="s">
        <v>12</v>
      </c>
      <c r="H222" s="210"/>
      <c r="I222" s="211"/>
    </row>
    <row r="223" ht="23.25" spans="1:9">
      <c r="A223" s="210">
        <v>657001</v>
      </c>
      <c r="B223" s="210">
        <v>217</v>
      </c>
      <c r="C223" s="211" t="s">
        <v>271</v>
      </c>
      <c r="D223" s="210"/>
      <c r="E223" s="211" t="s">
        <v>271</v>
      </c>
      <c r="F223" s="211" t="s">
        <v>11</v>
      </c>
      <c r="G223" s="210" t="s">
        <v>12</v>
      </c>
      <c r="H223" s="210"/>
      <c r="I223" s="211"/>
    </row>
    <row r="224" ht="23.25" spans="1:9">
      <c r="A224" s="210">
        <v>658001</v>
      </c>
      <c r="B224" s="210">
        <v>218</v>
      </c>
      <c r="C224" s="211" t="s">
        <v>272</v>
      </c>
      <c r="D224" s="210"/>
      <c r="E224" s="211" t="s">
        <v>272</v>
      </c>
      <c r="F224" s="211" t="s">
        <v>11</v>
      </c>
      <c r="G224" s="210" t="s">
        <v>12</v>
      </c>
      <c r="H224" s="210"/>
      <c r="I224" s="211"/>
    </row>
    <row r="225" ht="23.25" spans="1:9">
      <c r="A225" s="210">
        <v>659001</v>
      </c>
      <c r="B225" s="210">
        <v>219</v>
      </c>
      <c r="C225" s="211" t="s">
        <v>273</v>
      </c>
      <c r="D225" s="210"/>
      <c r="E225" s="211" t="s">
        <v>273</v>
      </c>
      <c r="F225" s="211" t="s">
        <v>11</v>
      </c>
      <c r="G225" s="210" t="s">
        <v>12</v>
      </c>
      <c r="H225" s="210"/>
      <c r="I225" s="211"/>
    </row>
    <row r="226" ht="23.25" spans="1:9">
      <c r="A226" s="210">
        <v>660001</v>
      </c>
      <c r="B226" s="210">
        <v>220</v>
      </c>
      <c r="C226" s="211" t="s">
        <v>274</v>
      </c>
      <c r="D226" s="210"/>
      <c r="E226" s="211" t="s">
        <v>274</v>
      </c>
      <c r="F226" s="211" t="s">
        <v>11</v>
      </c>
      <c r="G226" s="210" t="s">
        <v>12</v>
      </c>
      <c r="H226" s="210"/>
      <c r="I226" s="211"/>
    </row>
    <row r="227" ht="23.25" spans="1:9">
      <c r="A227" s="210">
        <v>661001</v>
      </c>
      <c r="B227" s="210">
        <v>221</v>
      </c>
      <c r="C227" s="211" t="s">
        <v>275</v>
      </c>
      <c r="D227" s="210"/>
      <c r="E227" s="211" t="s">
        <v>275</v>
      </c>
      <c r="F227" s="211" t="s">
        <v>11</v>
      </c>
      <c r="G227" s="210" t="s">
        <v>12</v>
      </c>
      <c r="H227" s="210"/>
      <c r="I227" s="211"/>
    </row>
    <row r="228" ht="23.25" spans="1:9">
      <c r="A228" s="210">
        <v>662001</v>
      </c>
      <c r="B228" s="210">
        <v>222</v>
      </c>
      <c r="C228" s="211" t="s">
        <v>276</v>
      </c>
      <c r="D228" s="210"/>
      <c r="E228" s="211" t="s">
        <v>276</v>
      </c>
      <c r="F228" s="211" t="s">
        <v>11</v>
      </c>
      <c r="G228" s="210" t="s">
        <v>12</v>
      </c>
      <c r="H228" s="210"/>
      <c r="I228" s="211"/>
    </row>
    <row r="229" ht="23.25" spans="1:9">
      <c r="A229" s="210">
        <v>663001</v>
      </c>
      <c r="B229" s="210">
        <v>223</v>
      </c>
      <c r="C229" s="211" t="s">
        <v>277</v>
      </c>
      <c r="D229" s="210"/>
      <c r="E229" s="211" t="s">
        <v>277</v>
      </c>
      <c r="F229" s="211" t="s">
        <v>11</v>
      </c>
      <c r="G229" s="210" t="s">
        <v>12</v>
      </c>
      <c r="H229" s="210"/>
      <c r="I229" s="211"/>
    </row>
    <row r="230" ht="23.25" spans="1:9">
      <c r="A230" s="210">
        <v>664001</v>
      </c>
      <c r="B230" s="210">
        <v>224</v>
      </c>
      <c r="C230" s="211" t="s">
        <v>278</v>
      </c>
      <c r="D230" s="210"/>
      <c r="E230" s="211" t="s">
        <v>278</v>
      </c>
      <c r="F230" s="211" t="s">
        <v>11</v>
      </c>
      <c r="G230" s="210" t="s">
        <v>12</v>
      </c>
      <c r="H230" s="210"/>
      <c r="I230" s="211"/>
    </row>
    <row r="231" ht="23.25" spans="1:9">
      <c r="A231" s="210">
        <v>665001</v>
      </c>
      <c r="B231" s="210">
        <v>225</v>
      </c>
      <c r="C231" s="211" t="s">
        <v>279</v>
      </c>
      <c r="D231" s="210"/>
      <c r="E231" s="211" t="s">
        <v>279</v>
      </c>
      <c r="F231" s="211" t="s">
        <v>11</v>
      </c>
      <c r="G231" s="210" t="s">
        <v>12</v>
      </c>
      <c r="H231" s="210"/>
      <c r="I231" s="211"/>
    </row>
    <row r="232" ht="23.25" spans="1:9">
      <c r="A232" s="210">
        <v>666001</v>
      </c>
      <c r="B232" s="210">
        <v>226</v>
      </c>
      <c r="C232" s="211" t="s">
        <v>280</v>
      </c>
      <c r="D232" s="210"/>
      <c r="E232" s="211" t="s">
        <v>280</v>
      </c>
      <c r="F232" s="211" t="s">
        <v>11</v>
      </c>
      <c r="G232" s="210" t="s">
        <v>12</v>
      </c>
      <c r="H232" s="210"/>
      <c r="I232" s="211"/>
    </row>
    <row r="233" ht="23.25" spans="1:9">
      <c r="A233" s="210">
        <v>667001</v>
      </c>
      <c r="B233" s="210">
        <v>227</v>
      </c>
      <c r="C233" s="211" t="s">
        <v>281</v>
      </c>
      <c r="D233" s="210"/>
      <c r="E233" s="211" t="s">
        <v>281</v>
      </c>
      <c r="F233" s="211" t="s">
        <v>11</v>
      </c>
      <c r="G233" s="210" t="s">
        <v>12</v>
      </c>
      <c r="H233" s="210"/>
      <c r="I233" s="211"/>
    </row>
    <row r="234" ht="23.25" spans="1:9">
      <c r="A234" s="210">
        <v>668001</v>
      </c>
      <c r="B234" s="210">
        <v>228</v>
      </c>
      <c r="C234" s="211" t="s">
        <v>282</v>
      </c>
      <c r="D234" s="210"/>
      <c r="E234" s="211" t="s">
        <v>282</v>
      </c>
      <c r="F234" s="211" t="s">
        <v>11</v>
      </c>
      <c r="G234" s="210" t="s">
        <v>12</v>
      </c>
      <c r="H234" s="210"/>
      <c r="I234" s="211"/>
    </row>
    <row r="235" ht="23.25" spans="1:9">
      <c r="A235" s="210">
        <v>669001</v>
      </c>
      <c r="B235" s="210">
        <v>229</v>
      </c>
      <c r="C235" s="211" t="s">
        <v>283</v>
      </c>
      <c r="D235" s="210"/>
      <c r="E235" s="211" t="s">
        <v>283</v>
      </c>
      <c r="F235" s="211" t="s">
        <v>11</v>
      </c>
      <c r="G235" s="210" t="s">
        <v>12</v>
      </c>
      <c r="H235" s="210"/>
      <c r="I235" s="211"/>
    </row>
    <row r="236" ht="23.25" spans="1:9">
      <c r="A236" s="210">
        <v>670001</v>
      </c>
      <c r="B236" s="210">
        <v>230</v>
      </c>
      <c r="C236" s="211" t="s">
        <v>284</v>
      </c>
      <c r="D236" s="210"/>
      <c r="E236" s="211" t="s">
        <v>284</v>
      </c>
      <c r="F236" s="211" t="s">
        <v>11</v>
      </c>
      <c r="G236" s="210" t="s">
        <v>12</v>
      </c>
      <c r="H236" s="210"/>
      <c r="I236" s="211"/>
    </row>
    <row r="237" ht="23.25" spans="1:9">
      <c r="A237" s="210">
        <v>671001</v>
      </c>
      <c r="B237" s="210">
        <v>231</v>
      </c>
      <c r="C237" s="211" t="s">
        <v>285</v>
      </c>
      <c r="D237" s="210"/>
      <c r="E237" s="211" t="s">
        <v>285</v>
      </c>
      <c r="F237" s="211" t="s">
        <v>11</v>
      </c>
      <c r="G237" s="210" t="s">
        <v>12</v>
      </c>
      <c r="H237" s="210"/>
      <c r="I237" s="211"/>
    </row>
    <row r="238" ht="23.25" spans="1:9">
      <c r="A238" s="210">
        <v>672001</v>
      </c>
      <c r="B238" s="210">
        <v>232</v>
      </c>
      <c r="C238" s="211" t="s">
        <v>286</v>
      </c>
      <c r="D238" s="210"/>
      <c r="E238" s="211" t="s">
        <v>286</v>
      </c>
      <c r="F238" s="211" t="s">
        <v>11</v>
      </c>
      <c r="G238" s="210" t="s">
        <v>12</v>
      </c>
      <c r="H238" s="210"/>
      <c r="I238" s="211"/>
    </row>
    <row r="239" ht="23.25" spans="1:9">
      <c r="A239" s="210">
        <v>673001</v>
      </c>
      <c r="B239" s="210">
        <v>233</v>
      </c>
      <c r="C239" s="211" t="s">
        <v>287</v>
      </c>
      <c r="D239" s="210"/>
      <c r="E239" s="211" t="s">
        <v>287</v>
      </c>
      <c r="F239" s="211" t="s">
        <v>11</v>
      </c>
      <c r="G239" s="210" t="s">
        <v>12</v>
      </c>
      <c r="H239" s="210"/>
      <c r="I239" s="211"/>
    </row>
    <row r="240" ht="23.25" spans="1:9">
      <c r="A240" s="210">
        <v>674001</v>
      </c>
      <c r="B240" s="210">
        <v>234</v>
      </c>
      <c r="C240" s="211" t="s">
        <v>288</v>
      </c>
      <c r="D240" s="210"/>
      <c r="E240" s="211" t="s">
        <v>288</v>
      </c>
      <c r="F240" s="211" t="s">
        <v>11</v>
      </c>
      <c r="G240" s="210" t="s">
        <v>12</v>
      </c>
      <c r="H240" s="210"/>
      <c r="I240" s="211"/>
    </row>
    <row r="241" ht="23.25" spans="1:9">
      <c r="A241" s="210">
        <v>675001</v>
      </c>
      <c r="B241" s="210">
        <v>235</v>
      </c>
      <c r="C241" s="211" t="s">
        <v>289</v>
      </c>
      <c r="D241" s="210"/>
      <c r="E241" s="211" t="s">
        <v>289</v>
      </c>
      <c r="F241" s="211" t="s">
        <v>11</v>
      </c>
      <c r="G241" s="210" t="s">
        <v>12</v>
      </c>
      <c r="H241" s="210"/>
      <c r="I241" s="211"/>
    </row>
    <row r="242" ht="23.25" spans="1:9">
      <c r="A242" s="210">
        <v>676001</v>
      </c>
      <c r="B242" s="210">
        <v>236</v>
      </c>
      <c r="C242" s="211" t="s">
        <v>290</v>
      </c>
      <c r="D242" s="210"/>
      <c r="E242" s="211" t="s">
        <v>290</v>
      </c>
      <c r="F242" s="211" t="s">
        <v>11</v>
      </c>
      <c r="G242" s="210" t="s">
        <v>12</v>
      </c>
      <c r="H242" s="210"/>
      <c r="I242" s="211"/>
    </row>
    <row r="243" ht="23.25" spans="1:9">
      <c r="A243" s="210">
        <v>677001</v>
      </c>
      <c r="B243" s="210">
        <v>237</v>
      </c>
      <c r="C243" s="211" t="s">
        <v>291</v>
      </c>
      <c r="D243" s="210"/>
      <c r="E243" s="211" t="s">
        <v>291</v>
      </c>
      <c r="F243" s="211" t="s">
        <v>11</v>
      </c>
      <c r="G243" s="210" t="s">
        <v>12</v>
      </c>
      <c r="H243" s="210"/>
      <c r="I243" s="211"/>
    </row>
    <row r="244" ht="23.25" spans="1:9">
      <c r="A244" s="210">
        <v>678001</v>
      </c>
      <c r="B244" s="210">
        <v>238</v>
      </c>
      <c r="C244" s="211" t="s">
        <v>292</v>
      </c>
      <c r="D244" s="210"/>
      <c r="E244" s="211" t="s">
        <v>292</v>
      </c>
      <c r="F244" s="211" t="s">
        <v>11</v>
      </c>
      <c r="G244" s="210" t="s">
        <v>12</v>
      </c>
      <c r="H244" s="210"/>
      <c r="I244" s="211"/>
    </row>
    <row r="245" ht="23.25" spans="1:9">
      <c r="A245" s="210">
        <v>194001</v>
      </c>
      <c r="B245" s="210">
        <v>239</v>
      </c>
      <c r="C245" s="211" t="s">
        <v>293</v>
      </c>
      <c r="D245" s="210" t="s">
        <v>16</v>
      </c>
      <c r="E245" s="211" t="s">
        <v>294</v>
      </c>
      <c r="F245" s="211" t="s">
        <v>34</v>
      </c>
      <c r="G245" s="210" t="s">
        <v>12</v>
      </c>
      <c r="H245" s="210"/>
      <c r="I245" s="211"/>
    </row>
    <row r="246" ht="23.25" spans="1:9">
      <c r="A246" s="210">
        <v>701001</v>
      </c>
      <c r="B246" s="210">
        <v>240</v>
      </c>
      <c r="C246" s="211" t="s">
        <v>295</v>
      </c>
      <c r="D246" s="210"/>
      <c r="E246" s="211" t="s">
        <v>295</v>
      </c>
      <c r="F246" s="211" t="s">
        <v>296</v>
      </c>
      <c r="G246" s="210" t="s">
        <v>12</v>
      </c>
      <c r="H246" s="210"/>
      <c r="I246" s="211"/>
    </row>
    <row r="247" ht="23.25" spans="1:9">
      <c r="A247" s="210">
        <v>702001</v>
      </c>
      <c r="B247" s="210">
        <v>241</v>
      </c>
      <c r="C247" s="211" t="s">
        <v>297</v>
      </c>
      <c r="D247" s="210"/>
      <c r="E247" s="211" t="s">
        <v>297</v>
      </c>
      <c r="F247" s="211" t="s">
        <v>296</v>
      </c>
      <c r="G247" s="210" t="s">
        <v>12</v>
      </c>
      <c r="H247" s="210"/>
      <c r="I247" s="211"/>
    </row>
    <row r="248" ht="23.25" spans="1:9">
      <c r="A248" s="210">
        <v>703001</v>
      </c>
      <c r="B248" s="210">
        <v>242</v>
      </c>
      <c r="C248" s="211" t="s">
        <v>298</v>
      </c>
      <c r="D248" s="210"/>
      <c r="E248" s="211" t="s">
        <v>298</v>
      </c>
      <c r="F248" s="211" t="s">
        <v>296</v>
      </c>
      <c r="G248" s="210" t="s">
        <v>12</v>
      </c>
      <c r="H248" s="210"/>
      <c r="I248" s="211"/>
    </row>
    <row r="249" ht="23.25" spans="1:9">
      <c r="A249" s="210">
        <v>250062</v>
      </c>
      <c r="B249" s="210">
        <v>243</v>
      </c>
      <c r="C249" s="211" t="s">
        <v>299</v>
      </c>
      <c r="D249" s="210"/>
      <c r="E249" s="211" t="s">
        <v>299</v>
      </c>
      <c r="F249" s="211" t="s">
        <v>20</v>
      </c>
      <c r="G249" s="210" t="s">
        <v>175</v>
      </c>
      <c r="H249" s="210"/>
      <c r="I249" s="211"/>
    </row>
    <row r="250" ht="23.25" spans="1:9">
      <c r="A250" s="210">
        <v>250063</v>
      </c>
      <c r="B250" s="210">
        <v>244</v>
      </c>
      <c r="C250" s="211" t="s">
        <v>300</v>
      </c>
      <c r="D250" s="210"/>
      <c r="E250" s="211" t="s">
        <v>300</v>
      </c>
      <c r="F250" s="211" t="s">
        <v>20</v>
      </c>
      <c r="G250" s="210" t="s">
        <v>175</v>
      </c>
      <c r="H250" s="210"/>
      <c r="I250" s="211"/>
    </row>
    <row r="251" ht="23.25" spans="1:9">
      <c r="A251" s="210">
        <v>429001</v>
      </c>
      <c r="B251" s="210">
        <v>245</v>
      </c>
      <c r="C251" s="211" t="s">
        <v>301</v>
      </c>
      <c r="D251" s="210"/>
      <c r="E251" s="211" t="s">
        <v>301</v>
      </c>
      <c r="F251" s="211" t="s">
        <v>31</v>
      </c>
      <c r="G251" s="210" t="s">
        <v>12</v>
      </c>
      <c r="H251" s="210"/>
      <c r="I251" s="211"/>
    </row>
    <row r="252" ht="23.25" spans="1:9">
      <c r="A252" s="210">
        <v>145001</v>
      </c>
      <c r="B252" s="210">
        <v>246</v>
      </c>
      <c r="C252" s="211" t="s">
        <v>302</v>
      </c>
      <c r="D252" s="210"/>
      <c r="E252" s="211" t="s">
        <v>302</v>
      </c>
      <c r="F252" s="211" t="s">
        <v>11</v>
      </c>
      <c r="G252" s="210" t="s">
        <v>12</v>
      </c>
      <c r="H252" s="210"/>
      <c r="I252" s="211"/>
    </row>
    <row r="253" ht="23.25" spans="1:9">
      <c r="A253" s="210">
        <v>170001</v>
      </c>
      <c r="B253" s="210">
        <v>247</v>
      </c>
      <c r="C253" s="211" t="s">
        <v>303</v>
      </c>
      <c r="D253" s="210"/>
      <c r="E253" s="211" t="s">
        <v>303</v>
      </c>
      <c r="F253" s="211" t="s">
        <v>11</v>
      </c>
      <c r="G253" s="210" t="s">
        <v>12</v>
      </c>
      <c r="H253" s="210"/>
      <c r="I253" s="211"/>
    </row>
    <row r="254" ht="23.25" spans="1:9">
      <c r="A254" s="210">
        <v>171001</v>
      </c>
      <c r="B254" s="210">
        <v>248</v>
      </c>
      <c r="C254" s="211" t="s">
        <v>304</v>
      </c>
      <c r="D254" s="210"/>
      <c r="E254" s="211" t="s">
        <v>304</v>
      </c>
      <c r="F254" s="211" t="s">
        <v>11</v>
      </c>
      <c r="G254" s="210" t="s">
        <v>12</v>
      </c>
      <c r="H254" s="210"/>
      <c r="I254" s="211"/>
    </row>
    <row r="255" ht="23.25" spans="1:9">
      <c r="A255" s="210">
        <v>156001</v>
      </c>
      <c r="B255" s="210">
        <v>249</v>
      </c>
      <c r="C255" s="211" t="s">
        <v>305</v>
      </c>
      <c r="D255" s="210" t="s">
        <v>16</v>
      </c>
      <c r="E255" s="211" t="s">
        <v>306</v>
      </c>
      <c r="F255" s="211" t="s">
        <v>11</v>
      </c>
      <c r="G255" s="210" t="s">
        <v>12</v>
      </c>
      <c r="H255" s="210"/>
      <c r="I255" s="211"/>
    </row>
    <row r="256" ht="23.25" spans="1:9">
      <c r="A256" s="212">
        <v>177001</v>
      </c>
      <c r="B256" s="212">
        <v>250</v>
      </c>
      <c r="C256" s="213"/>
      <c r="D256" s="212"/>
      <c r="E256" s="213" t="s">
        <v>307</v>
      </c>
      <c r="F256" s="213" t="s">
        <v>11</v>
      </c>
      <c r="G256" s="212" t="s">
        <v>12</v>
      </c>
      <c r="H256" s="212"/>
      <c r="I256" s="213" t="s">
        <v>308</v>
      </c>
    </row>
    <row r="257" ht="23.25" spans="1:9">
      <c r="A257" s="212">
        <v>302001</v>
      </c>
      <c r="B257" s="212">
        <v>251</v>
      </c>
      <c r="C257" s="213"/>
      <c r="D257" s="212"/>
      <c r="E257" s="213" t="s">
        <v>309</v>
      </c>
      <c r="F257" s="213" t="s">
        <v>44</v>
      </c>
      <c r="G257" s="212" t="s">
        <v>12</v>
      </c>
      <c r="H257" s="212"/>
      <c r="I257" s="213" t="s">
        <v>308</v>
      </c>
    </row>
    <row r="258" ht="23.25" spans="1:9">
      <c r="A258" s="212">
        <v>313001</v>
      </c>
      <c r="B258" s="212">
        <v>252</v>
      </c>
      <c r="C258" s="213"/>
      <c r="D258" s="212"/>
      <c r="E258" s="213" t="s">
        <v>310</v>
      </c>
      <c r="F258" s="213" t="s">
        <v>44</v>
      </c>
      <c r="G258" s="212" t="s">
        <v>12</v>
      </c>
      <c r="H258" s="212"/>
      <c r="I258" s="213"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pageSetUpPr fitToPage="1"/>
  </sheetPr>
  <dimension ref="A1:K11"/>
  <sheetViews>
    <sheetView workbookViewId="0">
      <selection activeCell="F12" sqref="F1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2" t="s">
        <v>468</v>
      </c>
      <c r="B1" s="43"/>
      <c r="C1" s="43"/>
      <c r="D1" s="43"/>
      <c r="E1" s="43"/>
      <c r="F1" s="43"/>
    </row>
    <row r="2" ht="40.5" customHeight="1" spans="1:11">
      <c r="A2" s="44" t="s">
        <v>469</v>
      </c>
      <c r="B2" s="44"/>
      <c r="C2" s="44"/>
      <c r="D2" s="44"/>
      <c r="E2" s="44"/>
      <c r="F2" s="44"/>
      <c r="G2" s="44"/>
      <c r="H2" s="44"/>
      <c r="I2" s="44"/>
      <c r="J2" s="44"/>
      <c r="K2" s="44"/>
    </row>
    <row r="3" ht="21.75" customHeight="1" spans="1:11">
      <c r="A3" s="43"/>
      <c r="B3" s="43"/>
      <c r="C3" s="43"/>
      <c r="D3" s="43"/>
      <c r="E3" s="43"/>
      <c r="F3" s="43"/>
      <c r="K3" t="s">
        <v>313</v>
      </c>
    </row>
    <row r="4" ht="22.5" customHeight="1" spans="1:11">
      <c r="A4" s="45" t="s">
        <v>316</v>
      </c>
      <c r="B4" s="46" t="s">
        <v>318</v>
      </c>
      <c r="C4" s="46" t="s">
        <v>444</v>
      </c>
      <c r="D4" s="46" t="s">
        <v>434</v>
      </c>
      <c r="E4" s="46" t="s">
        <v>435</v>
      </c>
      <c r="F4" s="46" t="s">
        <v>436</v>
      </c>
      <c r="G4" s="46" t="s">
        <v>437</v>
      </c>
      <c r="H4" s="46"/>
      <c r="I4" s="46" t="s">
        <v>438</v>
      </c>
      <c r="J4" s="46" t="s">
        <v>439</v>
      </c>
      <c r="K4" s="46" t="s">
        <v>442</v>
      </c>
    </row>
    <row r="5" s="41" customFormat="1" ht="57" customHeight="1" spans="1:11">
      <c r="A5" s="45"/>
      <c r="B5" s="46"/>
      <c r="C5" s="46"/>
      <c r="D5" s="46"/>
      <c r="E5" s="46"/>
      <c r="F5" s="46"/>
      <c r="G5" s="46" t="s">
        <v>450</v>
      </c>
      <c r="H5" s="46" t="s">
        <v>470</v>
      </c>
      <c r="I5" s="46"/>
      <c r="J5" s="46"/>
      <c r="K5" s="46"/>
    </row>
    <row r="6" ht="30" customHeight="1" spans="1:11">
      <c r="A6" s="47" t="s">
        <v>318</v>
      </c>
      <c r="B6" s="48">
        <v>14</v>
      </c>
      <c r="C6" s="48"/>
      <c r="D6" s="48">
        <v>14</v>
      </c>
      <c r="E6" s="48"/>
      <c r="F6" s="48"/>
      <c r="G6" s="48"/>
      <c r="H6" s="48"/>
      <c r="I6" s="48"/>
      <c r="J6" s="48"/>
      <c r="K6" s="48"/>
    </row>
    <row r="7" ht="48" customHeight="1" spans="1:11">
      <c r="A7" s="49" t="s">
        <v>471</v>
      </c>
      <c r="B7" s="48">
        <v>6</v>
      </c>
      <c r="C7" s="48"/>
      <c r="D7" s="48">
        <v>6</v>
      </c>
      <c r="E7" s="48"/>
      <c r="F7" s="48"/>
      <c r="G7" s="48"/>
      <c r="H7" s="48"/>
      <c r="I7" s="48"/>
      <c r="J7" s="48"/>
      <c r="K7" s="48"/>
    </row>
    <row r="8" ht="48" customHeight="1" spans="1:11">
      <c r="A8" s="49" t="s">
        <v>472</v>
      </c>
      <c r="B8" s="48">
        <v>8</v>
      </c>
      <c r="C8" s="48"/>
      <c r="D8" s="48">
        <v>8</v>
      </c>
      <c r="E8" s="48"/>
      <c r="F8" s="48"/>
      <c r="G8" s="48"/>
      <c r="H8" s="48"/>
      <c r="I8" s="48"/>
      <c r="J8" s="48"/>
      <c r="K8" s="48"/>
    </row>
    <row r="9" ht="49.5" customHeight="1" spans="1:11">
      <c r="A9" s="49" t="s">
        <v>473</v>
      </c>
      <c r="B9" s="48"/>
      <c r="C9" s="48"/>
      <c r="D9" s="48"/>
      <c r="E9" s="48"/>
      <c r="F9" s="48"/>
      <c r="G9" s="48"/>
      <c r="H9" s="48"/>
      <c r="I9" s="48"/>
      <c r="J9" s="48"/>
      <c r="K9" s="48"/>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F67"/>
  <sheetViews>
    <sheetView workbookViewId="0">
      <selection activeCell="C10" sqref="C10"/>
    </sheetView>
  </sheetViews>
  <sheetFormatPr defaultColWidth="9" defaultRowHeight="12.75" outlineLevelCol="5"/>
  <cols>
    <col min="1" max="1" width="19" style="23" customWidth="1"/>
    <col min="2" max="2" width="32.875" style="23" customWidth="1"/>
    <col min="3" max="6" width="19.5" style="23" customWidth="1"/>
    <col min="7" max="255" width="9" style="23"/>
    <col min="256" max="256" width="1.125" style="23" customWidth="1"/>
    <col min="257" max="257" width="16.5" style="23" customWidth="1"/>
    <col min="258" max="258" width="29.375" style="23" customWidth="1"/>
    <col min="259" max="259" width="10.875" style="23" customWidth="1"/>
    <col min="260" max="260" width="12.625" style="23" customWidth="1"/>
    <col min="261" max="261" width="12.375" style="23" customWidth="1"/>
    <col min="262" max="262" width="12.5" style="23" customWidth="1"/>
    <col min="263" max="511" width="9" style="23"/>
    <col min="512" max="512" width="1.125" style="23" customWidth="1"/>
    <col min="513" max="513" width="16.5" style="23" customWidth="1"/>
    <col min="514" max="514" width="29.375" style="23" customWidth="1"/>
    <col min="515" max="515" width="10.875" style="23" customWidth="1"/>
    <col min="516" max="516" width="12.625" style="23" customWidth="1"/>
    <col min="517" max="517" width="12.375" style="23" customWidth="1"/>
    <col min="518" max="518" width="12.5" style="23" customWidth="1"/>
    <col min="519" max="767" width="9" style="23"/>
    <col min="768" max="768" width="1.125" style="23" customWidth="1"/>
    <col min="769" max="769" width="16.5" style="23" customWidth="1"/>
    <col min="770" max="770" width="29.375" style="23" customWidth="1"/>
    <col min="771" max="771" width="10.875" style="23" customWidth="1"/>
    <col min="772" max="772" width="12.625" style="23" customWidth="1"/>
    <col min="773" max="773" width="12.375" style="23" customWidth="1"/>
    <col min="774" max="774" width="12.5" style="23" customWidth="1"/>
    <col min="775" max="1023" width="9" style="23"/>
    <col min="1024" max="1024" width="1.125" style="23" customWidth="1"/>
    <col min="1025" max="1025" width="16.5" style="23" customWidth="1"/>
    <col min="1026" max="1026" width="29.375" style="23" customWidth="1"/>
    <col min="1027" max="1027" width="10.875" style="23" customWidth="1"/>
    <col min="1028" max="1028" width="12.625" style="23" customWidth="1"/>
    <col min="1029" max="1029" width="12.375" style="23" customWidth="1"/>
    <col min="1030" max="1030" width="12.5" style="23" customWidth="1"/>
    <col min="1031" max="1279" width="9" style="23"/>
    <col min="1280" max="1280" width="1.125" style="23" customWidth="1"/>
    <col min="1281" max="1281" width="16.5" style="23" customWidth="1"/>
    <col min="1282" max="1282" width="29.375" style="23" customWidth="1"/>
    <col min="1283" max="1283" width="10.875" style="23" customWidth="1"/>
    <col min="1284" max="1284" width="12.625" style="23" customWidth="1"/>
    <col min="1285" max="1285" width="12.375" style="23" customWidth="1"/>
    <col min="1286" max="1286" width="12.5" style="23" customWidth="1"/>
    <col min="1287" max="1535" width="9" style="23"/>
    <col min="1536" max="1536" width="1.125" style="23" customWidth="1"/>
    <col min="1537" max="1537" width="16.5" style="23" customWidth="1"/>
    <col min="1538" max="1538" width="29.375" style="23" customWidth="1"/>
    <col min="1539" max="1539" width="10.875" style="23" customWidth="1"/>
    <col min="1540" max="1540" width="12.625" style="23" customWidth="1"/>
    <col min="1541" max="1541" width="12.375" style="23" customWidth="1"/>
    <col min="1542" max="1542" width="12.5" style="23" customWidth="1"/>
    <col min="1543" max="1791" width="9" style="23"/>
    <col min="1792" max="1792" width="1.125" style="23" customWidth="1"/>
    <col min="1793" max="1793" width="16.5" style="23" customWidth="1"/>
    <col min="1794" max="1794" width="29.375" style="23" customWidth="1"/>
    <col min="1795" max="1795" width="10.875" style="23" customWidth="1"/>
    <col min="1796" max="1796" width="12.625" style="23" customWidth="1"/>
    <col min="1797" max="1797" width="12.375" style="23" customWidth="1"/>
    <col min="1798" max="1798" width="12.5" style="23" customWidth="1"/>
    <col min="1799" max="2047" width="9" style="23"/>
    <col min="2048" max="2048" width="1.125" style="23" customWidth="1"/>
    <col min="2049" max="2049" width="16.5" style="23" customWidth="1"/>
    <col min="2050" max="2050" width="29.375" style="23" customWidth="1"/>
    <col min="2051" max="2051" width="10.875" style="23" customWidth="1"/>
    <col min="2052" max="2052" width="12.625" style="23" customWidth="1"/>
    <col min="2053" max="2053" width="12.375" style="23" customWidth="1"/>
    <col min="2054" max="2054" width="12.5" style="23" customWidth="1"/>
    <col min="2055" max="2303" width="9" style="23"/>
    <col min="2304" max="2304" width="1.125" style="23" customWidth="1"/>
    <col min="2305" max="2305" width="16.5" style="23" customWidth="1"/>
    <col min="2306" max="2306" width="29.375" style="23" customWidth="1"/>
    <col min="2307" max="2307" width="10.875" style="23" customWidth="1"/>
    <col min="2308" max="2308" width="12.625" style="23" customWidth="1"/>
    <col min="2309" max="2309" width="12.375" style="23" customWidth="1"/>
    <col min="2310" max="2310" width="12.5" style="23" customWidth="1"/>
    <col min="2311" max="2559" width="9" style="23"/>
    <col min="2560" max="2560" width="1.125" style="23" customWidth="1"/>
    <col min="2561" max="2561" width="16.5" style="23" customWidth="1"/>
    <col min="2562" max="2562" width="29.375" style="23" customWidth="1"/>
    <col min="2563" max="2563" width="10.875" style="23" customWidth="1"/>
    <col min="2564" max="2564" width="12.625" style="23" customWidth="1"/>
    <col min="2565" max="2565" width="12.375" style="23" customWidth="1"/>
    <col min="2566" max="2566" width="12.5" style="23" customWidth="1"/>
    <col min="2567" max="2815" width="9" style="23"/>
    <col min="2816" max="2816" width="1.125" style="23" customWidth="1"/>
    <col min="2817" max="2817" width="16.5" style="23" customWidth="1"/>
    <col min="2818" max="2818" width="29.375" style="23" customWidth="1"/>
    <col min="2819" max="2819" width="10.875" style="23" customWidth="1"/>
    <col min="2820" max="2820" width="12.625" style="23" customWidth="1"/>
    <col min="2821" max="2821" width="12.375" style="23" customWidth="1"/>
    <col min="2822" max="2822" width="12.5" style="23" customWidth="1"/>
    <col min="2823" max="3071" width="9" style="23"/>
    <col min="3072" max="3072" width="1.125" style="23" customWidth="1"/>
    <col min="3073" max="3073" width="16.5" style="23" customWidth="1"/>
    <col min="3074" max="3074" width="29.375" style="23" customWidth="1"/>
    <col min="3075" max="3075" width="10.875" style="23" customWidth="1"/>
    <col min="3076" max="3076" width="12.625" style="23" customWidth="1"/>
    <col min="3077" max="3077" width="12.375" style="23" customWidth="1"/>
    <col min="3078" max="3078" width="12.5" style="23" customWidth="1"/>
    <col min="3079" max="3327" width="9" style="23"/>
    <col min="3328" max="3328" width="1.125" style="23" customWidth="1"/>
    <col min="3329" max="3329" width="16.5" style="23" customWidth="1"/>
    <col min="3330" max="3330" width="29.375" style="23" customWidth="1"/>
    <col min="3331" max="3331" width="10.875" style="23" customWidth="1"/>
    <col min="3332" max="3332" width="12.625" style="23" customWidth="1"/>
    <col min="3333" max="3333" width="12.375" style="23" customWidth="1"/>
    <col min="3334" max="3334" width="12.5" style="23" customWidth="1"/>
    <col min="3335" max="3583" width="9" style="23"/>
    <col min="3584" max="3584" width="1.125" style="23" customWidth="1"/>
    <col min="3585" max="3585" width="16.5" style="23" customWidth="1"/>
    <col min="3586" max="3586" width="29.375" style="23" customWidth="1"/>
    <col min="3587" max="3587" width="10.875" style="23" customWidth="1"/>
    <col min="3588" max="3588" width="12.625" style="23" customWidth="1"/>
    <col min="3589" max="3589" width="12.375" style="23" customWidth="1"/>
    <col min="3590" max="3590" width="12.5" style="23" customWidth="1"/>
    <col min="3591" max="3839" width="9" style="23"/>
    <col min="3840" max="3840" width="1.125" style="23" customWidth="1"/>
    <col min="3841" max="3841" width="16.5" style="23" customWidth="1"/>
    <col min="3842" max="3842" width="29.375" style="23" customWidth="1"/>
    <col min="3843" max="3843" width="10.875" style="23" customWidth="1"/>
    <col min="3844" max="3844" width="12.625" style="23" customWidth="1"/>
    <col min="3845" max="3845" width="12.375" style="23" customWidth="1"/>
    <col min="3846" max="3846" width="12.5" style="23" customWidth="1"/>
    <col min="3847" max="4095" width="9" style="23"/>
    <col min="4096" max="4096" width="1.125" style="23" customWidth="1"/>
    <col min="4097" max="4097" width="16.5" style="23" customWidth="1"/>
    <col min="4098" max="4098" width="29.375" style="23" customWidth="1"/>
    <col min="4099" max="4099" width="10.875" style="23" customWidth="1"/>
    <col min="4100" max="4100" width="12.625" style="23" customWidth="1"/>
    <col min="4101" max="4101" width="12.375" style="23" customWidth="1"/>
    <col min="4102" max="4102" width="12.5" style="23" customWidth="1"/>
    <col min="4103" max="4351" width="9" style="23"/>
    <col min="4352" max="4352" width="1.125" style="23" customWidth="1"/>
    <col min="4353" max="4353" width="16.5" style="23" customWidth="1"/>
    <col min="4354" max="4354" width="29.375" style="23" customWidth="1"/>
    <col min="4355" max="4355" width="10.875" style="23" customWidth="1"/>
    <col min="4356" max="4356" width="12.625" style="23" customWidth="1"/>
    <col min="4357" max="4357" width="12.375" style="23" customWidth="1"/>
    <col min="4358" max="4358" width="12.5" style="23" customWidth="1"/>
    <col min="4359" max="4607" width="9" style="23"/>
    <col min="4608" max="4608" width="1.125" style="23" customWidth="1"/>
    <col min="4609" max="4609" width="16.5" style="23" customWidth="1"/>
    <col min="4610" max="4610" width="29.375" style="23" customWidth="1"/>
    <col min="4611" max="4611" width="10.875" style="23" customWidth="1"/>
    <col min="4612" max="4612" width="12.625" style="23" customWidth="1"/>
    <col min="4613" max="4613" width="12.375" style="23" customWidth="1"/>
    <col min="4614" max="4614" width="12.5" style="23" customWidth="1"/>
    <col min="4615" max="4863" width="9" style="23"/>
    <col min="4864" max="4864" width="1.125" style="23" customWidth="1"/>
    <col min="4865" max="4865" width="16.5" style="23" customWidth="1"/>
    <col min="4866" max="4866" width="29.375" style="23" customWidth="1"/>
    <col min="4867" max="4867" width="10.875" style="23" customWidth="1"/>
    <col min="4868" max="4868" width="12.625" style="23" customWidth="1"/>
    <col min="4869" max="4869" width="12.375" style="23" customWidth="1"/>
    <col min="4870" max="4870" width="12.5" style="23" customWidth="1"/>
    <col min="4871" max="5119" width="9" style="23"/>
    <col min="5120" max="5120" width="1.125" style="23" customWidth="1"/>
    <col min="5121" max="5121" width="16.5" style="23" customWidth="1"/>
    <col min="5122" max="5122" width="29.375" style="23" customWidth="1"/>
    <col min="5123" max="5123" width="10.875" style="23" customWidth="1"/>
    <col min="5124" max="5124" width="12.625" style="23" customWidth="1"/>
    <col min="5125" max="5125" width="12.375" style="23" customWidth="1"/>
    <col min="5126" max="5126" width="12.5" style="23" customWidth="1"/>
    <col min="5127" max="5375" width="9" style="23"/>
    <col min="5376" max="5376" width="1.125" style="23" customWidth="1"/>
    <col min="5377" max="5377" width="16.5" style="23" customWidth="1"/>
    <col min="5378" max="5378" width="29.375" style="23" customWidth="1"/>
    <col min="5379" max="5379" width="10.875" style="23" customWidth="1"/>
    <col min="5380" max="5380" width="12.625" style="23" customWidth="1"/>
    <col min="5381" max="5381" width="12.375" style="23" customWidth="1"/>
    <col min="5382" max="5382" width="12.5" style="23" customWidth="1"/>
    <col min="5383" max="5631" width="9" style="23"/>
    <col min="5632" max="5632" width="1.125" style="23" customWidth="1"/>
    <col min="5633" max="5633" width="16.5" style="23" customWidth="1"/>
    <col min="5634" max="5634" width="29.375" style="23" customWidth="1"/>
    <col min="5635" max="5635" width="10.875" style="23" customWidth="1"/>
    <col min="5636" max="5636" width="12.625" style="23" customWidth="1"/>
    <col min="5637" max="5637" width="12.375" style="23" customWidth="1"/>
    <col min="5638" max="5638" width="12.5" style="23" customWidth="1"/>
    <col min="5639" max="5887" width="9" style="23"/>
    <col min="5888" max="5888" width="1.125" style="23" customWidth="1"/>
    <col min="5889" max="5889" width="16.5" style="23" customWidth="1"/>
    <col min="5890" max="5890" width="29.375" style="23" customWidth="1"/>
    <col min="5891" max="5891" width="10.875" style="23" customWidth="1"/>
    <col min="5892" max="5892" width="12.625" style="23" customWidth="1"/>
    <col min="5893" max="5893" width="12.375" style="23" customWidth="1"/>
    <col min="5894" max="5894" width="12.5" style="23" customWidth="1"/>
    <col min="5895" max="6143" width="9" style="23"/>
    <col min="6144" max="6144" width="1.125" style="23" customWidth="1"/>
    <col min="6145" max="6145" width="16.5" style="23" customWidth="1"/>
    <col min="6146" max="6146" width="29.375" style="23" customWidth="1"/>
    <col min="6147" max="6147" width="10.875" style="23" customWidth="1"/>
    <col min="6148" max="6148" width="12.625" style="23" customWidth="1"/>
    <col min="6149" max="6149" width="12.375" style="23" customWidth="1"/>
    <col min="6150" max="6150" width="12.5" style="23" customWidth="1"/>
    <col min="6151" max="6399" width="9" style="23"/>
    <col min="6400" max="6400" width="1.125" style="23" customWidth="1"/>
    <col min="6401" max="6401" width="16.5" style="23" customWidth="1"/>
    <col min="6402" max="6402" width="29.375" style="23" customWidth="1"/>
    <col min="6403" max="6403" width="10.875" style="23" customWidth="1"/>
    <col min="6404" max="6404" width="12.625" style="23" customWidth="1"/>
    <col min="6405" max="6405" width="12.375" style="23" customWidth="1"/>
    <col min="6406" max="6406" width="12.5" style="23" customWidth="1"/>
    <col min="6407" max="6655" width="9" style="23"/>
    <col min="6656" max="6656" width="1.125" style="23" customWidth="1"/>
    <col min="6657" max="6657" width="16.5" style="23" customWidth="1"/>
    <col min="6658" max="6658" width="29.375" style="23" customWidth="1"/>
    <col min="6659" max="6659" width="10.875" style="23" customWidth="1"/>
    <col min="6660" max="6660" width="12.625" style="23" customWidth="1"/>
    <col min="6661" max="6661" width="12.375" style="23" customWidth="1"/>
    <col min="6662" max="6662" width="12.5" style="23" customWidth="1"/>
    <col min="6663" max="6911" width="9" style="23"/>
    <col min="6912" max="6912" width="1.125" style="23" customWidth="1"/>
    <col min="6913" max="6913" width="16.5" style="23" customWidth="1"/>
    <col min="6914" max="6914" width="29.375" style="23" customWidth="1"/>
    <col min="6915" max="6915" width="10.875" style="23" customWidth="1"/>
    <col min="6916" max="6916" width="12.625" style="23" customWidth="1"/>
    <col min="6917" max="6917" width="12.375" style="23" customWidth="1"/>
    <col min="6918" max="6918" width="12.5" style="23" customWidth="1"/>
    <col min="6919" max="7167" width="9" style="23"/>
    <col min="7168" max="7168" width="1.125" style="23" customWidth="1"/>
    <col min="7169" max="7169" width="16.5" style="23" customWidth="1"/>
    <col min="7170" max="7170" width="29.375" style="23" customWidth="1"/>
    <col min="7171" max="7171" width="10.875" style="23" customWidth="1"/>
    <col min="7172" max="7172" width="12.625" style="23" customWidth="1"/>
    <col min="7173" max="7173" width="12.375" style="23" customWidth="1"/>
    <col min="7174" max="7174" width="12.5" style="23" customWidth="1"/>
    <col min="7175" max="7423" width="9" style="23"/>
    <col min="7424" max="7424" width="1.125" style="23" customWidth="1"/>
    <col min="7425" max="7425" width="16.5" style="23" customWidth="1"/>
    <col min="7426" max="7426" width="29.375" style="23" customWidth="1"/>
    <col min="7427" max="7427" width="10.875" style="23" customWidth="1"/>
    <col min="7428" max="7428" width="12.625" style="23" customWidth="1"/>
    <col min="7429" max="7429" width="12.375" style="23" customWidth="1"/>
    <col min="7430" max="7430" width="12.5" style="23" customWidth="1"/>
    <col min="7431" max="7679" width="9" style="23"/>
    <col min="7680" max="7680" width="1.125" style="23" customWidth="1"/>
    <col min="7681" max="7681" width="16.5" style="23" customWidth="1"/>
    <col min="7682" max="7682" width="29.375" style="23" customWidth="1"/>
    <col min="7683" max="7683" width="10.875" style="23" customWidth="1"/>
    <col min="7684" max="7684" width="12.625" style="23" customWidth="1"/>
    <col min="7685" max="7685" width="12.375" style="23" customWidth="1"/>
    <col min="7686" max="7686" width="12.5" style="23" customWidth="1"/>
    <col min="7687" max="7935" width="9" style="23"/>
    <col min="7936" max="7936" width="1.125" style="23" customWidth="1"/>
    <col min="7937" max="7937" width="16.5" style="23" customWidth="1"/>
    <col min="7938" max="7938" width="29.375" style="23" customWidth="1"/>
    <col min="7939" max="7939" width="10.875" style="23" customWidth="1"/>
    <col min="7940" max="7940" width="12.625" style="23" customWidth="1"/>
    <col min="7941" max="7941" width="12.375" style="23" customWidth="1"/>
    <col min="7942" max="7942" width="12.5" style="23" customWidth="1"/>
    <col min="7943" max="8191" width="9" style="23"/>
    <col min="8192" max="8192" width="1.125" style="23" customWidth="1"/>
    <col min="8193" max="8193" width="16.5" style="23" customWidth="1"/>
    <col min="8194" max="8194" width="29.375" style="23" customWidth="1"/>
    <col min="8195" max="8195" width="10.875" style="23" customWidth="1"/>
    <col min="8196" max="8196" width="12.625" style="23" customWidth="1"/>
    <col min="8197" max="8197" width="12.375" style="23" customWidth="1"/>
    <col min="8198" max="8198" width="12.5" style="23" customWidth="1"/>
    <col min="8199" max="8447" width="9" style="23"/>
    <col min="8448" max="8448" width="1.125" style="23" customWidth="1"/>
    <col min="8449" max="8449" width="16.5" style="23" customWidth="1"/>
    <col min="8450" max="8450" width="29.375" style="23" customWidth="1"/>
    <col min="8451" max="8451" width="10.875" style="23" customWidth="1"/>
    <col min="8452" max="8452" width="12.625" style="23" customWidth="1"/>
    <col min="8453" max="8453" width="12.375" style="23" customWidth="1"/>
    <col min="8454" max="8454" width="12.5" style="23" customWidth="1"/>
    <col min="8455" max="8703" width="9" style="23"/>
    <col min="8704" max="8704" width="1.125" style="23" customWidth="1"/>
    <col min="8705" max="8705" width="16.5" style="23" customWidth="1"/>
    <col min="8706" max="8706" width="29.375" style="23" customWidth="1"/>
    <col min="8707" max="8707" width="10.875" style="23" customWidth="1"/>
    <col min="8708" max="8708" width="12.625" style="23" customWidth="1"/>
    <col min="8709" max="8709" width="12.375" style="23" customWidth="1"/>
    <col min="8710" max="8710" width="12.5" style="23" customWidth="1"/>
    <col min="8711" max="8959" width="9" style="23"/>
    <col min="8960" max="8960" width="1.125" style="23" customWidth="1"/>
    <col min="8961" max="8961" width="16.5" style="23" customWidth="1"/>
    <col min="8962" max="8962" width="29.375" style="23" customWidth="1"/>
    <col min="8963" max="8963" width="10.875" style="23" customWidth="1"/>
    <col min="8964" max="8964" width="12.625" style="23" customWidth="1"/>
    <col min="8965" max="8965" width="12.375" style="23" customWidth="1"/>
    <col min="8966" max="8966" width="12.5" style="23" customWidth="1"/>
    <col min="8967" max="9215" width="9" style="23"/>
    <col min="9216" max="9216" width="1.125" style="23" customWidth="1"/>
    <col min="9217" max="9217" width="16.5" style="23" customWidth="1"/>
    <col min="9218" max="9218" width="29.375" style="23" customWidth="1"/>
    <col min="9219" max="9219" width="10.875" style="23" customWidth="1"/>
    <col min="9220" max="9220" width="12.625" style="23" customWidth="1"/>
    <col min="9221" max="9221" width="12.375" style="23" customWidth="1"/>
    <col min="9222" max="9222" width="12.5" style="23" customWidth="1"/>
    <col min="9223" max="9471" width="9" style="23"/>
    <col min="9472" max="9472" width="1.125" style="23" customWidth="1"/>
    <col min="9473" max="9473" width="16.5" style="23" customWidth="1"/>
    <col min="9474" max="9474" width="29.375" style="23" customWidth="1"/>
    <col min="9475" max="9475" width="10.875" style="23" customWidth="1"/>
    <col min="9476" max="9476" width="12.625" style="23" customWidth="1"/>
    <col min="9477" max="9477" width="12.375" style="23" customWidth="1"/>
    <col min="9478" max="9478" width="12.5" style="23" customWidth="1"/>
    <col min="9479" max="9727" width="9" style="23"/>
    <col min="9728" max="9728" width="1.125" style="23" customWidth="1"/>
    <col min="9729" max="9729" width="16.5" style="23" customWidth="1"/>
    <col min="9730" max="9730" width="29.375" style="23" customWidth="1"/>
    <col min="9731" max="9731" width="10.875" style="23" customWidth="1"/>
    <col min="9732" max="9732" width="12.625" style="23" customWidth="1"/>
    <col min="9733" max="9733" width="12.375" style="23" customWidth="1"/>
    <col min="9734" max="9734" width="12.5" style="23" customWidth="1"/>
    <col min="9735" max="9983" width="9" style="23"/>
    <col min="9984" max="9984" width="1.125" style="23" customWidth="1"/>
    <col min="9985" max="9985" width="16.5" style="23" customWidth="1"/>
    <col min="9986" max="9986" width="29.375" style="23" customWidth="1"/>
    <col min="9987" max="9987" width="10.875" style="23" customWidth="1"/>
    <col min="9988" max="9988" width="12.625" style="23" customWidth="1"/>
    <col min="9989" max="9989" width="12.375" style="23" customWidth="1"/>
    <col min="9990" max="9990" width="12.5" style="23" customWidth="1"/>
    <col min="9991" max="10239" width="9" style="23"/>
    <col min="10240" max="10240" width="1.125" style="23" customWidth="1"/>
    <col min="10241" max="10241" width="16.5" style="23" customWidth="1"/>
    <col min="10242" max="10242" width="29.375" style="23" customWidth="1"/>
    <col min="10243" max="10243" width="10.875" style="23" customWidth="1"/>
    <col min="10244" max="10244" width="12.625" style="23" customWidth="1"/>
    <col min="10245" max="10245" width="12.375" style="23" customWidth="1"/>
    <col min="10246" max="10246" width="12.5" style="23" customWidth="1"/>
    <col min="10247" max="10495" width="9" style="23"/>
    <col min="10496" max="10496" width="1.125" style="23" customWidth="1"/>
    <col min="10497" max="10497" width="16.5" style="23" customWidth="1"/>
    <col min="10498" max="10498" width="29.375" style="23" customWidth="1"/>
    <col min="10499" max="10499" width="10.875" style="23" customWidth="1"/>
    <col min="10500" max="10500" width="12.625" style="23" customWidth="1"/>
    <col min="10501" max="10501" width="12.375" style="23" customWidth="1"/>
    <col min="10502" max="10502" width="12.5" style="23" customWidth="1"/>
    <col min="10503" max="10751" width="9" style="23"/>
    <col min="10752" max="10752" width="1.125" style="23" customWidth="1"/>
    <col min="10753" max="10753" width="16.5" style="23" customWidth="1"/>
    <col min="10754" max="10754" width="29.375" style="23" customWidth="1"/>
    <col min="10755" max="10755" width="10.875" style="23" customWidth="1"/>
    <col min="10756" max="10756" width="12.625" style="23" customWidth="1"/>
    <col min="10757" max="10757" width="12.375" style="23" customWidth="1"/>
    <col min="10758" max="10758" width="12.5" style="23" customWidth="1"/>
    <col min="10759" max="11007" width="9" style="23"/>
    <col min="11008" max="11008" width="1.125" style="23" customWidth="1"/>
    <col min="11009" max="11009" width="16.5" style="23" customWidth="1"/>
    <col min="11010" max="11010" width="29.375" style="23" customWidth="1"/>
    <col min="11011" max="11011" width="10.875" style="23" customWidth="1"/>
    <col min="11012" max="11012" width="12.625" style="23" customWidth="1"/>
    <col min="11013" max="11013" width="12.375" style="23" customWidth="1"/>
    <col min="11014" max="11014" width="12.5" style="23" customWidth="1"/>
    <col min="11015" max="11263" width="9" style="23"/>
    <col min="11264" max="11264" width="1.125" style="23" customWidth="1"/>
    <col min="11265" max="11265" width="16.5" style="23" customWidth="1"/>
    <col min="11266" max="11266" width="29.375" style="23" customWidth="1"/>
    <col min="11267" max="11267" width="10.875" style="23" customWidth="1"/>
    <col min="11268" max="11268" width="12.625" style="23" customWidth="1"/>
    <col min="11269" max="11269" width="12.375" style="23" customWidth="1"/>
    <col min="11270" max="11270" width="12.5" style="23" customWidth="1"/>
    <col min="11271" max="11519" width="9" style="23"/>
    <col min="11520" max="11520" width="1.125" style="23" customWidth="1"/>
    <col min="11521" max="11521" width="16.5" style="23" customWidth="1"/>
    <col min="11522" max="11522" width="29.375" style="23" customWidth="1"/>
    <col min="11523" max="11523" width="10.875" style="23" customWidth="1"/>
    <col min="11524" max="11524" width="12.625" style="23" customWidth="1"/>
    <col min="11525" max="11525" width="12.375" style="23" customWidth="1"/>
    <col min="11526" max="11526" width="12.5" style="23" customWidth="1"/>
    <col min="11527" max="11775" width="9" style="23"/>
    <col min="11776" max="11776" width="1.125" style="23" customWidth="1"/>
    <col min="11777" max="11777" width="16.5" style="23" customWidth="1"/>
    <col min="11778" max="11778" width="29.375" style="23" customWidth="1"/>
    <col min="11779" max="11779" width="10.875" style="23" customWidth="1"/>
    <col min="11780" max="11780" width="12.625" style="23" customWidth="1"/>
    <col min="11781" max="11781" width="12.375" style="23" customWidth="1"/>
    <col min="11782" max="11782" width="12.5" style="23" customWidth="1"/>
    <col min="11783" max="12031" width="9" style="23"/>
    <col min="12032" max="12032" width="1.125" style="23" customWidth="1"/>
    <col min="12033" max="12033" width="16.5" style="23" customWidth="1"/>
    <col min="12034" max="12034" width="29.375" style="23" customWidth="1"/>
    <col min="12035" max="12035" width="10.875" style="23" customWidth="1"/>
    <col min="12036" max="12036" width="12.625" style="23" customWidth="1"/>
    <col min="12037" max="12037" width="12.375" style="23" customWidth="1"/>
    <col min="12038" max="12038" width="12.5" style="23" customWidth="1"/>
    <col min="12039" max="12287" width="9" style="23"/>
    <col min="12288" max="12288" width="1.125" style="23" customWidth="1"/>
    <col min="12289" max="12289" width="16.5" style="23" customWidth="1"/>
    <col min="12290" max="12290" width="29.375" style="23" customWidth="1"/>
    <col min="12291" max="12291" width="10.875" style="23" customWidth="1"/>
    <col min="12292" max="12292" width="12.625" style="23" customWidth="1"/>
    <col min="12293" max="12293" width="12.375" style="23" customWidth="1"/>
    <col min="12294" max="12294" width="12.5" style="23" customWidth="1"/>
    <col min="12295" max="12543" width="9" style="23"/>
    <col min="12544" max="12544" width="1.125" style="23" customWidth="1"/>
    <col min="12545" max="12545" width="16.5" style="23" customWidth="1"/>
    <col min="12546" max="12546" width="29.375" style="23" customWidth="1"/>
    <col min="12547" max="12547" width="10.875" style="23" customWidth="1"/>
    <col min="12548" max="12548" width="12.625" style="23" customWidth="1"/>
    <col min="12549" max="12549" width="12.375" style="23" customWidth="1"/>
    <col min="12550" max="12550" width="12.5" style="23" customWidth="1"/>
    <col min="12551" max="12799" width="9" style="23"/>
    <col min="12800" max="12800" width="1.125" style="23" customWidth="1"/>
    <col min="12801" max="12801" width="16.5" style="23" customWidth="1"/>
    <col min="12802" max="12802" width="29.375" style="23" customWidth="1"/>
    <col min="12803" max="12803" width="10.875" style="23" customWidth="1"/>
    <col min="12804" max="12804" width="12.625" style="23" customWidth="1"/>
    <col min="12805" max="12805" width="12.375" style="23" customWidth="1"/>
    <col min="12806" max="12806" width="12.5" style="23" customWidth="1"/>
    <col min="12807" max="13055" width="9" style="23"/>
    <col min="13056" max="13056" width="1.125" style="23" customWidth="1"/>
    <col min="13057" max="13057" width="16.5" style="23" customWidth="1"/>
    <col min="13058" max="13058" width="29.375" style="23" customWidth="1"/>
    <col min="13059" max="13059" width="10.875" style="23" customWidth="1"/>
    <col min="13060" max="13060" width="12.625" style="23" customWidth="1"/>
    <col min="13061" max="13061" width="12.375" style="23" customWidth="1"/>
    <col min="13062" max="13062" width="12.5" style="23" customWidth="1"/>
    <col min="13063" max="13311" width="9" style="23"/>
    <col min="13312" max="13312" width="1.125" style="23" customWidth="1"/>
    <col min="13313" max="13313" width="16.5" style="23" customWidth="1"/>
    <col min="13314" max="13314" width="29.375" style="23" customWidth="1"/>
    <col min="13315" max="13315" width="10.875" style="23" customWidth="1"/>
    <col min="13316" max="13316" width="12.625" style="23" customWidth="1"/>
    <col min="13317" max="13317" width="12.375" style="23" customWidth="1"/>
    <col min="13318" max="13318" width="12.5" style="23" customWidth="1"/>
    <col min="13319" max="13567" width="9" style="23"/>
    <col min="13568" max="13568" width="1.125" style="23" customWidth="1"/>
    <col min="13569" max="13569" width="16.5" style="23" customWidth="1"/>
    <col min="13570" max="13570" width="29.375" style="23" customWidth="1"/>
    <col min="13571" max="13571" width="10.875" style="23" customWidth="1"/>
    <col min="13572" max="13572" width="12.625" style="23" customWidth="1"/>
    <col min="13573" max="13573" width="12.375" style="23" customWidth="1"/>
    <col min="13574" max="13574" width="12.5" style="23" customWidth="1"/>
    <col min="13575" max="13823" width="9" style="23"/>
    <col min="13824" max="13824" width="1.125" style="23" customWidth="1"/>
    <col min="13825" max="13825" width="16.5" style="23" customWidth="1"/>
    <col min="13826" max="13826" width="29.375" style="23" customWidth="1"/>
    <col min="13827" max="13827" width="10.875" style="23" customWidth="1"/>
    <col min="13828" max="13828" width="12.625" style="23" customWidth="1"/>
    <col min="13829" max="13829" width="12.375" style="23" customWidth="1"/>
    <col min="13830" max="13830" width="12.5" style="23" customWidth="1"/>
    <col min="13831" max="14079" width="9" style="23"/>
    <col min="14080" max="14080" width="1.125" style="23" customWidth="1"/>
    <col min="14081" max="14081" width="16.5" style="23" customWidth="1"/>
    <col min="14082" max="14082" width="29.375" style="23" customWidth="1"/>
    <col min="14083" max="14083" width="10.875" style="23" customWidth="1"/>
    <col min="14084" max="14084" width="12.625" style="23" customWidth="1"/>
    <col min="14085" max="14085" width="12.375" style="23" customWidth="1"/>
    <col min="14086" max="14086" width="12.5" style="23" customWidth="1"/>
    <col min="14087" max="14335" width="9" style="23"/>
    <col min="14336" max="14336" width="1.125" style="23" customWidth="1"/>
    <col min="14337" max="14337" width="16.5" style="23" customWidth="1"/>
    <col min="14338" max="14338" width="29.375" style="23" customWidth="1"/>
    <col min="14339" max="14339" width="10.875" style="23" customWidth="1"/>
    <col min="14340" max="14340" width="12.625" style="23" customWidth="1"/>
    <col min="14341" max="14341" width="12.375" style="23" customWidth="1"/>
    <col min="14342" max="14342" width="12.5" style="23" customWidth="1"/>
    <col min="14343" max="14591" width="9" style="23"/>
    <col min="14592" max="14592" width="1.125" style="23" customWidth="1"/>
    <col min="14593" max="14593" width="16.5" style="23" customWidth="1"/>
    <col min="14594" max="14594" width="29.375" style="23" customWidth="1"/>
    <col min="14595" max="14595" width="10.875" style="23" customWidth="1"/>
    <col min="14596" max="14596" width="12.625" style="23" customWidth="1"/>
    <col min="14597" max="14597" width="12.375" style="23" customWidth="1"/>
    <col min="14598" max="14598" width="12.5" style="23" customWidth="1"/>
    <col min="14599" max="14847" width="9" style="23"/>
    <col min="14848" max="14848" width="1.125" style="23" customWidth="1"/>
    <col min="14849" max="14849" width="16.5" style="23" customWidth="1"/>
    <col min="14850" max="14850" width="29.375" style="23" customWidth="1"/>
    <col min="14851" max="14851" width="10.875" style="23" customWidth="1"/>
    <col min="14852" max="14852" width="12.625" style="23" customWidth="1"/>
    <col min="14853" max="14853" width="12.375" style="23" customWidth="1"/>
    <col min="14854" max="14854" width="12.5" style="23" customWidth="1"/>
    <col min="14855" max="15103" width="9" style="23"/>
    <col min="15104" max="15104" width="1.125" style="23" customWidth="1"/>
    <col min="15105" max="15105" width="16.5" style="23" customWidth="1"/>
    <col min="15106" max="15106" width="29.375" style="23" customWidth="1"/>
    <col min="15107" max="15107" width="10.875" style="23" customWidth="1"/>
    <col min="15108" max="15108" width="12.625" style="23" customWidth="1"/>
    <col min="15109" max="15109" width="12.375" style="23" customWidth="1"/>
    <col min="15110" max="15110" width="12.5" style="23" customWidth="1"/>
    <col min="15111" max="15359" width="9" style="23"/>
    <col min="15360" max="15360" width="1.125" style="23" customWidth="1"/>
    <col min="15361" max="15361" width="16.5" style="23" customWidth="1"/>
    <col min="15362" max="15362" width="29.375" style="23" customWidth="1"/>
    <col min="15363" max="15363" width="10.875" style="23" customWidth="1"/>
    <col min="15364" max="15364" width="12.625" style="23" customWidth="1"/>
    <col min="15365" max="15365" width="12.375" style="23" customWidth="1"/>
    <col min="15366" max="15366" width="12.5" style="23" customWidth="1"/>
    <col min="15367" max="15615" width="9" style="23"/>
    <col min="15616" max="15616" width="1.125" style="23" customWidth="1"/>
    <col min="15617" max="15617" width="16.5" style="23" customWidth="1"/>
    <col min="15618" max="15618" width="29.375" style="23" customWidth="1"/>
    <col min="15619" max="15619" width="10.875" style="23" customWidth="1"/>
    <col min="15620" max="15620" width="12.625" style="23" customWidth="1"/>
    <col min="15621" max="15621" width="12.375" style="23" customWidth="1"/>
    <col min="15622" max="15622" width="12.5" style="23" customWidth="1"/>
    <col min="15623" max="15871" width="9" style="23"/>
    <col min="15872" max="15872" width="1.125" style="23" customWidth="1"/>
    <col min="15873" max="15873" width="16.5" style="23" customWidth="1"/>
    <col min="15874" max="15874" width="29.375" style="23" customWidth="1"/>
    <col min="15875" max="15875" width="10.875" style="23" customWidth="1"/>
    <col min="15876" max="15876" width="12.625" style="23" customWidth="1"/>
    <col min="15877" max="15877" width="12.375" style="23" customWidth="1"/>
    <col min="15878" max="15878" width="12.5" style="23" customWidth="1"/>
    <col min="15879" max="16127" width="9" style="23"/>
    <col min="16128" max="16128" width="1.125" style="23" customWidth="1"/>
    <col min="16129" max="16129" width="16.5" style="23" customWidth="1"/>
    <col min="16130" max="16130" width="29.375" style="23" customWidth="1"/>
    <col min="16131" max="16131" width="10.875" style="23" customWidth="1"/>
    <col min="16132" max="16132" width="12.625" style="23" customWidth="1"/>
    <col min="16133" max="16133" width="12.375" style="23" customWidth="1"/>
    <col min="16134" max="16134" width="12.5" style="23" customWidth="1"/>
    <col min="16135" max="16384" width="9" style="23"/>
  </cols>
  <sheetData>
    <row r="1" ht="21" customHeight="1" spans="1:1">
      <c r="A1" s="24" t="s">
        <v>474</v>
      </c>
    </row>
    <row r="2" ht="47.25" customHeight="1" spans="1:6">
      <c r="A2" s="25" t="s">
        <v>475</v>
      </c>
      <c r="B2" s="25"/>
      <c r="C2" s="25"/>
      <c r="D2" s="25"/>
      <c r="E2" s="25"/>
      <c r="F2" s="25"/>
    </row>
    <row r="3" ht="19.5" customHeight="1" spans="1:6">
      <c r="A3" s="3"/>
      <c r="B3" s="3"/>
      <c r="C3" s="3"/>
      <c r="D3" s="3"/>
      <c r="E3" s="3"/>
      <c r="F3" s="26" t="s">
        <v>313</v>
      </c>
    </row>
    <row r="4" ht="36" customHeight="1" spans="1:6">
      <c r="A4" s="27" t="s">
        <v>476</v>
      </c>
      <c r="B4" s="27" t="s">
        <v>477</v>
      </c>
      <c r="C4" s="27"/>
      <c r="D4" s="27" t="s">
        <v>478</v>
      </c>
      <c r="E4" s="27">
        <v>9091.28</v>
      </c>
      <c r="F4" s="27"/>
    </row>
    <row r="5" ht="36" customHeight="1" spans="1:6">
      <c r="A5" s="27"/>
      <c r="B5" s="27"/>
      <c r="C5" s="27"/>
      <c r="D5" s="27" t="s">
        <v>479</v>
      </c>
      <c r="E5" s="27">
        <v>9091.28</v>
      </c>
      <c r="F5" s="27"/>
    </row>
    <row r="6" ht="153" customHeight="1" spans="1:6">
      <c r="A6" s="27" t="s">
        <v>480</v>
      </c>
      <c r="B6" s="28" t="s">
        <v>481</v>
      </c>
      <c r="C6" s="29"/>
      <c r="D6" s="29"/>
      <c r="E6" s="29"/>
      <c r="F6" s="30"/>
    </row>
    <row r="7" ht="26.25" customHeight="1" spans="1:6">
      <c r="A7" s="31" t="s">
        <v>482</v>
      </c>
      <c r="B7" s="27" t="s">
        <v>483</v>
      </c>
      <c r="C7" s="27" t="s">
        <v>484</v>
      </c>
      <c r="D7" s="27" t="s">
        <v>485</v>
      </c>
      <c r="E7" s="27" t="s">
        <v>486</v>
      </c>
      <c r="F7" s="27" t="s">
        <v>487</v>
      </c>
    </row>
    <row r="8" ht="26.25" customHeight="1" spans="1:6">
      <c r="A8" s="31"/>
      <c r="B8" s="27" t="s">
        <v>488</v>
      </c>
      <c r="C8" s="27" t="s">
        <v>489</v>
      </c>
      <c r="D8" s="27" t="s">
        <v>490</v>
      </c>
      <c r="E8" s="32" t="s">
        <v>491</v>
      </c>
      <c r="F8" s="32" t="s">
        <v>492</v>
      </c>
    </row>
    <row r="9" ht="26.25" customHeight="1" spans="1:6">
      <c r="A9" s="31"/>
      <c r="B9" s="27" t="s">
        <v>493</v>
      </c>
      <c r="C9" s="27" t="s">
        <v>489</v>
      </c>
      <c r="D9" s="27" t="s">
        <v>494</v>
      </c>
      <c r="E9" s="32" t="s">
        <v>491</v>
      </c>
      <c r="F9" s="32" t="s">
        <v>495</v>
      </c>
    </row>
    <row r="10" ht="26.25" customHeight="1" spans="1:6">
      <c r="A10" s="31"/>
      <c r="B10" s="27" t="s">
        <v>496</v>
      </c>
      <c r="C10" s="27" t="s">
        <v>489</v>
      </c>
      <c r="D10" s="27" t="s">
        <v>497</v>
      </c>
      <c r="E10" s="32" t="s">
        <v>491</v>
      </c>
      <c r="F10" s="32" t="s">
        <v>498</v>
      </c>
    </row>
    <row r="11" ht="26.25" customHeight="1" spans="1:6">
      <c r="A11" s="31"/>
      <c r="B11" s="27" t="s">
        <v>499</v>
      </c>
      <c r="C11" s="27" t="s">
        <v>489</v>
      </c>
      <c r="D11" s="27" t="s">
        <v>497</v>
      </c>
      <c r="E11" s="32" t="s">
        <v>491</v>
      </c>
      <c r="F11" s="32" t="s">
        <v>500</v>
      </c>
    </row>
    <row r="12" ht="26.25" customHeight="1" spans="1:6">
      <c r="A12" s="31"/>
      <c r="B12" s="27" t="s">
        <v>501</v>
      </c>
      <c r="C12" s="27" t="s">
        <v>489</v>
      </c>
      <c r="D12" s="27" t="s">
        <v>497</v>
      </c>
      <c r="E12" s="32" t="s">
        <v>491</v>
      </c>
      <c r="F12" s="32" t="s">
        <v>502</v>
      </c>
    </row>
    <row r="13" ht="26.25" customHeight="1" spans="1:6">
      <c r="A13" s="31"/>
      <c r="B13" s="27" t="s">
        <v>503</v>
      </c>
      <c r="C13" s="27" t="s">
        <v>489</v>
      </c>
      <c r="D13" s="27" t="s">
        <v>504</v>
      </c>
      <c r="E13" s="32" t="s">
        <v>491</v>
      </c>
      <c r="F13" s="32" t="s">
        <v>505</v>
      </c>
    </row>
    <row r="14" ht="26.25" customHeight="1" spans="1:6">
      <c r="A14" s="31"/>
      <c r="B14" s="27" t="s">
        <v>506</v>
      </c>
      <c r="C14" s="27" t="s">
        <v>489</v>
      </c>
      <c r="D14" s="27" t="s">
        <v>504</v>
      </c>
      <c r="E14" s="32" t="s">
        <v>491</v>
      </c>
      <c r="F14" s="32" t="s">
        <v>507</v>
      </c>
    </row>
    <row r="15" ht="26.25" customHeight="1" spans="1:6">
      <c r="A15" s="31"/>
      <c r="B15" s="27" t="s">
        <v>508</v>
      </c>
      <c r="C15" s="27" t="s">
        <v>489</v>
      </c>
      <c r="D15" s="27" t="s">
        <v>494</v>
      </c>
      <c r="E15" s="32" t="s">
        <v>491</v>
      </c>
      <c r="F15" s="32" t="s">
        <v>495</v>
      </c>
    </row>
    <row r="16" ht="26.25" customHeight="1" spans="1:6">
      <c r="A16" s="31"/>
      <c r="B16" s="27" t="s">
        <v>509</v>
      </c>
      <c r="C16" s="27" t="s">
        <v>489</v>
      </c>
      <c r="D16" s="27" t="s">
        <v>510</v>
      </c>
      <c r="E16" s="32" t="s">
        <v>491</v>
      </c>
      <c r="F16" s="32" t="s">
        <v>511</v>
      </c>
    </row>
    <row r="17" ht="26.25" customHeight="1" spans="1:6">
      <c r="A17" s="31"/>
      <c r="B17" s="27" t="s">
        <v>512</v>
      </c>
      <c r="C17" s="27" t="s">
        <v>489</v>
      </c>
      <c r="D17" s="27" t="s">
        <v>510</v>
      </c>
      <c r="E17" s="32" t="s">
        <v>491</v>
      </c>
      <c r="F17" s="32" t="s">
        <v>513</v>
      </c>
    </row>
    <row r="18" ht="26.25" customHeight="1" spans="1:6">
      <c r="A18" s="31"/>
      <c r="B18" s="27" t="s">
        <v>514</v>
      </c>
      <c r="C18" s="27" t="s">
        <v>489</v>
      </c>
      <c r="D18" s="27" t="s">
        <v>515</v>
      </c>
      <c r="E18" s="32" t="s">
        <v>491</v>
      </c>
      <c r="F18" s="32" t="s">
        <v>516</v>
      </c>
    </row>
    <row r="19" ht="26.25" customHeight="1" spans="1:6">
      <c r="A19" s="31"/>
      <c r="B19" s="27" t="s">
        <v>517</v>
      </c>
      <c r="C19" s="27" t="s">
        <v>489</v>
      </c>
      <c r="D19" s="27" t="s">
        <v>510</v>
      </c>
      <c r="E19" s="32" t="s">
        <v>491</v>
      </c>
      <c r="F19" s="32" t="s">
        <v>518</v>
      </c>
    </row>
    <row r="20" ht="26.25" customHeight="1" spans="1:6">
      <c r="A20" s="31"/>
      <c r="B20" s="27" t="s">
        <v>519</v>
      </c>
      <c r="C20" s="27" t="s">
        <v>489</v>
      </c>
      <c r="D20" s="27" t="s">
        <v>510</v>
      </c>
      <c r="E20" s="32" t="s">
        <v>491</v>
      </c>
      <c r="F20" s="32" t="s">
        <v>520</v>
      </c>
    </row>
    <row r="21" ht="26.25" customHeight="1" spans="1:6">
      <c r="A21" s="31"/>
      <c r="B21" s="27" t="s">
        <v>521</v>
      </c>
      <c r="C21" s="27" t="s">
        <v>489</v>
      </c>
      <c r="D21" s="27" t="s">
        <v>522</v>
      </c>
      <c r="E21" s="32" t="s">
        <v>491</v>
      </c>
      <c r="F21" s="32" t="s">
        <v>523</v>
      </c>
    </row>
    <row r="22" ht="26.25" customHeight="1" spans="1:6">
      <c r="A22" s="31"/>
      <c r="B22" s="27" t="s">
        <v>524</v>
      </c>
      <c r="C22" s="27" t="s">
        <v>489</v>
      </c>
      <c r="D22" s="27" t="s">
        <v>522</v>
      </c>
      <c r="E22" s="32" t="s">
        <v>491</v>
      </c>
      <c r="F22" s="32" t="s">
        <v>525</v>
      </c>
    </row>
    <row r="23" ht="26.25" customHeight="1" spans="1:6">
      <c r="A23" s="31"/>
      <c r="B23" s="27" t="s">
        <v>526</v>
      </c>
      <c r="C23" s="27" t="s">
        <v>489</v>
      </c>
      <c r="D23" s="27" t="s">
        <v>494</v>
      </c>
      <c r="E23" s="32" t="s">
        <v>491</v>
      </c>
      <c r="F23" s="32" t="s">
        <v>495</v>
      </c>
    </row>
    <row r="24" ht="26.25" customHeight="1" spans="1:6">
      <c r="A24" s="31"/>
      <c r="B24" s="27" t="s">
        <v>527</v>
      </c>
      <c r="C24" s="27" t="s">
        <v>489</v>
      </c>
      <c r="D24" s="27" t="s">
        <v>494</v>
      </c>
      <c r="E24" s="32" t="s">
        <v>491</v>
      </c>
      <c r="F24" s="32" t="s">
        <v>495</v>
      </c>
    </row>
    <row r="25" ht="26.25" customHeight="1" spans="1:6">
      <c r="A25" s="31"/>
      <c r="B25" s="27" t="s">
        <v>528</v>
      </c>
      <c r="C25" s="27" t="s">
        <v>489</v>
      </c>
      <c r="D25" s="27" t="s">
        <v>490</v>
      </c>
      <c r="E25" s="32" t="s">
        <v>491</v>
      </c>
      <c r="F25" s="32" t="s">
        <v>529</v>
      </c>
    </row>
    <row r="26" ht="26.25" customHeight="1" spans="1:6">
      <c r="A26" s="31"/>
      <c r="B26" s="27" t="s">
        <v>530</v>
      </c>
      <c r="C26" s="27" t="s">
        <v>489</v>
      </c>
      <c r="D26" s="27" t="s">
        <v>494</v>
      </c>
      <c r="E26" s="32" t="s">
        <v>491</v>
      </c>
      <c r="F26" s="32" t="s">
        <v>531</v>
      </c>
    </row>
    <row r="27" ht="26.25" customHeight="1" spans="1:6">
      <c r="A27" s="31"/>
      <c r="B27" s="27" t="s">
        <v>532</v>
      </c>
      <c r="C27" s="27" t="s">
        <v>489</v>
      </c>
      <c r="D27" s="27" t="s">
        <v>533</v>
      </c>
      <c r="E27" s="32" t="s">
        <v>491</v>
      </c>
      <c r="F27" s="32" t="s">
        <v>495</v>
      </c>
    </row>
    <row r="28" spans="1:6">
      <c r="A28" s="33" t="s">
        <v>534</v>
      </c>
      <c r="B28" s="34"/>
      <c r="C28" s="34"/>
      <c r="D28" s="34"/>
      <c r="E28" s="34"/>
      <c r="F28" s="34"/>
    </row>
    <row r="29" spans="1:6">
      <c r="A29" s="35"/>
      <c r="B29" s="35"/>
      <c r="C29" s="35"/>
      <c r="D29" s="35"/>
      <c r="E29" s="35"/>
      <c r="F29" s="35"/>
    </row>
    <row r="30" spans="1:6">
      <c r="A30" s="36"/>
      <c r="B30" s="37"/>
      <c r="C30" s="38"/>
      <c r="D30" s="38"/>
      <c r="E30" s="38"/>
      <c r="F30" s="37"/>
    </row>
    <row r="31" spans="1:6">
      <c r="A31" s="36"/>
      <c r="B31" s="37"/>
      <c r="C31" s="38"/>
      <c r="D31" s="38"/>
      <c r="E31" s="38"/>
      <c r="F31" s="37"/>
    </row>
    <row r="32" spans="1:6">
      <c r="A32" s="36"/>
      <c r="B32" s="37"/>
      <c r="C32" s="38"/>
      <c r="D32" s="38"/>
      <c r="E32" s="38"/>
      <c r="F32" s="37"/>
    </row>
    <row r="33" spans="1:6">
      <c r="A33" s="36"/>
      <c r="B33" s="37"/>
      <c r="C33" s="38"/>
      <c r="D33" s="38"/>
      <c r="E33" s="38"/>
      <c r="F33" s="37"/>
    </row>
    <row r="34" spans="1:6">
      <c r="A34" s="36"/>
      <c r="B34" s="37"/>
      <c r="C34" s="38"/>
      <c r="D34" s="38"/>
      <c r="E34" s="38"/>
      <c r="F34" s="37"/>
    </row>
    <row r="35" spans="1:6">
      <c r="A35" s="36"/>
      <c r="B35" s="37"/>
      <c r="C35" s="38"/>
      <c r="D35" s="38"/>
      <c r="E35" s="38"/>
      <c r="F35" s="37"/>
    </row>
    <row r="36" spans="1:6">
      <c r="A36" s="36"/>
      <c r="B36" s="37"/>
      <c r="C36" s="38"/>
      <c r="D36" s="38"/>
      <c r="E36" s="38"/>
      <c r="F36" s="37"/>
    </row>
    <row r="37" spans="1:6">
      <c r="A37" s="36"/>
      <c r="B37" s="37"/>
      <c r="C37" s="38"/>
      <c r="D37" s="38"/>
      <c r="E37" s="38"/>
      <c r="F37" s="37"/>
    </row>
    <row r="38" spans="1:6">
      <c r="A38" s="36"/>
      <c r="B38" s="37"/>
      <c r="C38" s="38"/>
      <c r="D38" s="38"/>
      <c r="E38" s="38"/>
      <c r="F38" s="37"/>
    </row>
    <row r="39" spans="1:6">
      <c r="A39" s="36"/>
      <c r="B39" s="37"/>
      <c r="C39" s="38"/>
      <c r="D39" s="38"/>
      <c r="E39" s="38"/>
      <c r="F39" s="37"/>
    </row>
    <row r="40" spans="1:6">
      <c r="A40" s="36"/>
      <c r="B40" s="37"/>
      <c r="C40" s="38"/>
      <c r="D40" s="38"/>
      <c r="E40" s="38"/>
      <c r="F40" s="37"/>
    </row>
    <row r="41" spans="1:6">
      <c r="A41" s="36"/>
      <c r="B41" s="37"/>
      <c r="C41" s="38"/>
      <c r="D41" s="38"/>
      <c r="E41" s="38"/>
      <c r="F41" s="37"/>
    </row>
    <row r="42" spans="1:6">
      <c r="A42" s="36"/>
      <c r="B42" s="37"/>
      <c r="C42" s="38"/>
      <c r="D42" s="38"/>
      <c r="E42" s="38"/>
      <c r="F42" s="37"/>
    </row>
    <row r="43" spans="1:6">
      <c r="A43" s="36"/>
      <c r="B43" s="37"/>
      <c r="C43" s="38"/>
      <c r="D43" s="38"/>
      <c r="E43" s="38"/>
      <c r="F43" s="37"/>
    </row>
    <row r="44" spans="1:6">
      <c r="A44" s="36"/>
      <c r="B44" s="37"/>
      <c r="C44" s="38"/>
      <c r="D44" s="38"/>
      <c r="E44" s="38"/>
      <c r="F44" s="37"/>
    </row>
    <row r="45" spans="1:6">
      <c r="A45" s="36"/>
      <c r="B45" s="37"/>
      <c r="C45" s="38"/>
      <c r="D45" s="38"/>
      <c r="E45" s="38"/>
      <c r="F45" s="37"/>
    </row>
    <row r="46" spans="1:6">
      <c r="A46" s="36"/>
      <c r="B46" s="37"/>
      <c r="C46" s="38"/>
      <c r="D46" s="38"/>
      <c r="E46" s="38"/>
      <c r="F46" s="37"/>
    </row>
    <row r="47" spans="2:6">
      <c r="B47" s="39"/>
      <c r="C47" s="40"/>
      <c r="D47" s="40"/>
      <c r="E47" s="40"/>
      <c r="F47" s="39"/>
    </row>
    <row r="48" spans="2:6">
      <c r="B48" s="39"/>
      <c r="C48" s="40"/>
      <c r="D48" s="40"/>
      <c r="E48" s="40"/>
      <c r="F48" s="39"/>
    </row>
    <row r="49" spans="2:6">
      <c r="B49" s="39"/>
      <c r="C49" s="39"/>
      <c r="D49" s="39"/>
      <c r="E49" s="39"/>
      <c r="F49" s="39"/>
    </row>
    <row r="50" spans="2:6">
      <c r="B50" s="39"/>
      <c r="C50" s="39"/>
      <c r="D50" s="39"/>
      <c r="E50" s="39"/>
      <c r="F50" s="39"/>
    </row>
    <row r="51" spans="2:6">
      <c r="B51" s="39"/>
      <c r="C51" s="39"/>
      <c r="D51" s="39"/>
      <c r="E51" s="39"/>
      <c r="F51" s="39"/>
    </row>
    <row r="52" spans="2:6">
      <c r="B52" s="39"/>
      <c r="C52" s="39"/>
      <c r="D52" s="39"/>
      <c r="E52" s="39"/>
      <c r="F52" s="39"/>
    </row>
    <row r="53" spans="2:6">
      <c r="B53" s="39"/>
      <c r="C53" s="39"/>
      <c r="D53" s="39"/>
      <c r="E53" s="39"/>
      <c r="F53" s="39"/>
    </row>
    <row r="54" spans="2:6">
      <c r="B54" s="39"/>
      <c r="C54" s="39"/>
      <c r="D54" s="39"/>
      <c r="E54" s="39"/>
      <c r="F54" s="39"/>
    </row>
    <row r="55" spans="2:6">
      <c r="B55" s="39"/>
      <c r="C55" s="39"/>
      <c r="D55" s="39"/>
      <c r="E55" s="39"/>
      <c r="F55" s="39"/>
    </row>
    <row r="56" spans="2:6">
      <c r="B56" s="39"/>
      <c r="C56" s="39"/>
      <c r="D56" s="39"/>
      <c r="E56" s="39"/>
      <c r="F56" s="39"/>
    </row>
    <row r="57" spans="2:6">
      <c r="B57" s="39"/>
      <c r="C57" s="39"/>
      <c r="D57" s="39"/>
      <c r="E57" s="39"/>
      <c r="F57" s="39"/>
    </row>
    <row r="58" spans="2:6">
      <c r="B58" s="39"/>
      <c r="C58" s="39"/>
      <c r="D58" s="39"/>
      <c r="E58" s="39"/>
      <c r="F58" s="39"/>
    </row>
    <row r="59" spans="2:6">
      <c r="B59" s="39"/>
      <c r="C59" s="39"/>
      <c r="D59" s="39"/>
      <c r="E59" s="39"/>
      <c r="F59" s="39"/>
    </row>
    <row r="60" spans="2:6">
      <c r="B60" s="39"/>
      <c r="C60" s="39"/>
      <c r="D60" s="39"/>
      <c r="E60" s="39"/>
      <c r="F60" s="39"/>
    </row>
    <row r="61" spans="2:6">
      <c r="B61" s="39"/>
      <c r="C61" s="39"/>
      <c r="D61" s="39"/>
      <c r="E61" s="39"/>
      <c r="F61" s="39"/>
    </row>
    <row r="62" spans="2:6">
      <c r="B62" s="39"/>
      <c r="C62" s="39"/>
      <c r="D62" s="39"/>
      <c r="E62" s="39"/>
      <c r="F62" s="39"/>
    </row>
    <row r="63" spans="2:6">
      <c r="B63" s="39"/>
      <c r="C63" s="39"/>
      <c r="D63" s="39"/>
      <c r="E63" s="39"/>
      <c r="F63" s="39"/>
    </row>
    <row r="64" spans="2:6">
      <c r="B64" s="39"/>
      <c r="C64" s="39"/>
      <c r="D64" s="39"/>
      <c r="E64" s="39"/>
      <c r="F64" s="39"/>
    </row>
    <row r="65" spans="2:6">
      <c r="B65" s="39"/>
      <c r="C65" s="39"/>
      <c r="D65" s="39"/>
      <c r="E65" s="39"/>
      <c r="F65" s="39"/>
    </row>
    <row r="66" spans="2:6">
      <c r="B66" s="39"/>
      <c r="C66" s="39"/>
      <c r="D66" s="39"/>
      <c r="E66" s="39"/>
      <c r="F66" s="39"/>
    </row>
    <row r="67" spans="2:6">
      <c r="B67" s="39"/>
      <c r="C67" s="39"/>
      <c r="D67" s="39"/>
      <c r="E67" s="39"/>
      <c r="F67" s="39"/>
    </row>
  </sheetData>
  <mergeCells count="8">
    <mergeCell ref="A2:F2"/>
    <mergeCell ref="E4:F4"/>
    <mergeCell ref="E5:F5"/>
    <mergeCell ref="B6:F6"/>
    <mergeCell ref="A4:A5"/>
    <mergeCell ref="A7:A27"/>
    <mergeCell ref="A28:F29"/>
    <mergeCell ref="B4:C5"/>
  </mergeCells>
  <printOptions horizontalCentered="1"/>
  <pageMargins left="0.708661417322835" right="0.708661417322835" top="0.748031496062992" bottom="0.748031496062992" header="0.31496062992126" footer="0.31496062992126"/>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G22"/>
  <sheetViews>
    <sheetView workbookViewId="0">
      <selection activeCell="G11" sqref="G11:G20"/>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spans="1:7">
      <c r="A3" s="4"/>
      <c r="B3" s="3"/>
      <c r="C3" s="3"/>
      <c r="D3" s="3"/>
      <c r="E3" s="3"/>
      <c r="G3" s="5" t="s">
        <v>313</v>
      </c>
    </row>
    <row r="4" ht="27.75" customHeight="1" spans="1:7">
      <c r="A4" s="6" t="s">
        <v>537</v>
      </c>
      <c r="B4" s="7" t="s">
        <v>538</v>
      </c>
      <c r="C4" s="7"/>
      <c r="D4" s="7"/>
      <c r="E4" s="7" t="s">
        <v>539</v>
      </c>
      <c r="F4" s="7" t="s">
        <v>477</v>
      </c>
      <c r="G4" s="7"/>
    </row>
    <row r="5" ht="27.75" customHeight="1" spans="1:7">
      <c r="A5" s="7" t="s">
        <v>540</v>
      </c>
      <c r="B5" s="7">
        <v>20</v>
      </c>
      <c r="C5" s="7"/>
      <c r="D5" s="7"/>
      <c r="E5" s="7" t="s">
        <v>541</v>
      </c>
      <c r="F5" s="7">
        <v>20</v>
      </c>
      <c r="G5" s="7"/>
    </row>
    <row r="6" ht="27.75" customHeight="1" spans="1:7">
      <c r="A6" s="7"/>
      <c r="B6" s="7"/>
      <c r="C6" s="7"/>
      <c r="D6" s="7"/>
      <c r="E6" s="7" t="s">
        <v>542</v>
      </c>
      <c r="F6" s="7" t="s">
        <v>543</v>
      </c>
      <c r="G6" s="7"/>
    </row>
    <row r="7" ht="61.5" customHeight="1" spans="1:7">
      <c r="A7" s="7" t="s">
        <v>544</v>
      </c>
      <c r="B7" s="11" t="s">
        <v>545</v>
      </c>
      <c r="C7" s="11"/>
      <c r="D7" s="11"/>
      <c r="E7" s="11"/>
      <c r="F7" s="11"/>
      <c r="G7" s="11"/>
    </row>
    <row r="8" ht="34.5" customHeight="1" spans="1:7">
      <c r="A8" s="7" t="s">
        <v>546</v>
      </c>
      <c r="B8" s="11" t="s">
        <v>547</v>
      </c>
      <c r="C8" s="11"/>
      <c r="D8" s="11"/>
      <c r="E8" s="11"/>
      <c r="F8" s="11"/>
      <c r="G8" s="11"/>
    </row>
    <row r="9" ht="34.5" customHeight="1" spans="1:7">
      <c r="A9" s="7" t="s">
        <v>548</v>
      </c>
      <c r="B9" s="11" t="s">
        <v>549</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7">
      <c r="A11" s="12"/>
      <c r="B11" s="7" t="s">
        <v>551</v>
      </c>
      <c r="C11" s="7" t="s">
        <v>552</v>
      </c>
      <c r="D11" s="20" t="s">
        <v>510</v>
      </c>
      <c r="E11" s="21" t="s">
        <v>553</v>
      </c>
      <c r="F11" s="21" t="s">
        <v>554</v>
      </c>
      <c r="G11" s="22" t="s">
        <v>555</v>
      </c>
    </row>
    <row r="12" ht="23.25" customHeight="1" spans="1:7">
      <c r="A12" s="12"/>
      <c r="B12" s="7" t="s">
        <v>556</v>
      </c>
      <c r="C12" s="7" t="s">
        <v>557</v>
      </c>
      <c r="D12" s="20" t="s">
        <v>494</v>
      </c>
      <c r="E12" s="21" t="s">
        <v>553</v>
      </c>
      <c r="F12" s="21" t="s">
        <v>558</v>
      </c>
      <c r="G12" s="22" t="s">
        <v>555</v>
      </c>
    </row>
    <row r="13" ht="23.25" customHeight="1" spans="1:7">
      <c r="A13" s="12"/>
      <c r="B13" s="7" t="s">
        <v>559</v>
      </c>
      <c r="C13" s="7" t="s">
        <v>557</v>
      </c>
      <c r="D13" s="20" t="s">
        <v>494</v>
      </c>
      <c r="E13" s="21" t="s">
        <v>553</v>
      </c>
      <c r="F13" s="21" t="s">
        <v>558</v>
      </c>
      <c r="G13" s="22" t="s">
        <v>555</v>
      </c>
    </row>
    <row r="14" ht="23.25" customHeight="1" spans="1:7">
      <c r="A14" s="12"/>
      <c r="B14" s="7" t="s">
        <v>560</v>
      </c>
      <c r="C14" s="7" t="s">
        <v>561</v>
      </c>
      <c r="D14" s="20" t="s">
        <v>504</v>
      </c>
      <c r="E14" s="21" t="s">
        <v>553</v>
      </c>
      <c r="F14" s="21" t="s">
        <v>562</v>
      </c>
      <c r="G14" s="22" t="s">
        <v>555</v>
      </c>
    </row>
    <row r="15" ht="23.25" customHeight="1" spans="1:7">
      <c r="A15" s="12"/>
      <c r="B15" s="7" t="s">
        <v>563</v>
      </c>
      <c r="C15" s="7" t="s">
        <v>564</v>
      </c>
      <c r="D15" s="20" t="s">
        <v>494</v>
      </c>
      <c r="E15" s="21" t="s">
        <v>553</v>
      </c>
      <c r="F15" s="21" t="s">
        <v>558</v>
      </c>
      <c r="G15" s="22" t="s">
        <v>555</v>
      </c>
    </row>
    <row r="16" ht="23.25" customHeight="1" spans="1:7">
      <c r="A16" s="12"/>
      <c r="B16" s="7" t="s">
        <v>565</v>
      </c>
      <c r="C16" s="7" t="s">
        <v>557</v>
      </c>
      <c r="D16" s="20" t="s">
        <v>494</v>
      </c>
      <c r="E16" s="21" t="s">
        <v>553</v>
      </c>
      <c r="F16" s="21" t="s">
        <v>558</v>
      </c>
      <c r="G16" s="22" t="s">
        <v>555</v>
      </c>
    </row>
    <row r="17" ht="23.25" customHeight="1" spans="1:7">
      <c r="A17" s="12"/>
      <c r="B17" s="7" t="s">
        <v>566</v>
      </c>
      <c r="C17" s="7" t="s">
        <v>567</v>
      </c>
      <c r="D17" s="20" t="s">
        <v>494</v>
      </c>
      <c r="E17" s="21" t="s">
        <v>568</v>
      </c>
      <c r="F17" s="21" t="s">
        <v>569</v>
      </c>
      <c r="G17" s="22" t="s">
        <v>555</v>
      </c>
    </row>
    <row r="18" ht="23.25" customHeight="1" spans="1:7">
      <c r="A18" s="12"/>
      <c r="B18" s="7" t="s">
        <v>570</v>
      </c>
      <c r="C18" s="7" t="s">
        <v>567</v>
      </c>
      <c r="D18" s="20" t="s">
        <v>494</v>
      </c>
      <c r="E18" s="21" t="s">
        <v>553</v>
      </c>
      <c r="F18" s="21" t="s">
        <v>571</v>
      </c>
      <c r="G18" s="22" t="s">
        <v>555</v>
      </c>
    </row>
    <row r="19" ht="23.25" customHeight="1" spans="1:7">
      <c r="A19" s="12"/>
      <c r="B19" s="7" t="s">
        <v>572</v>
      </c>
      <c r="C19" s="7" t="s">
        <v>567</v>
      </c>
      <c r="D19" s="20" t="s">
        <v>494</v>
      </c>
      <c r="E19" s="21" t="s">
        <v>553</v>
      </c>
      <c r="F19" s="21" t="s">
        <v>571</v>
      </c>
      <c r="G19" s="22" t="s">
        <v>555</v>
      </c>
    </row>
    <row r="20" ht="23.25" customHeight="1" spans="1:7">
      <c r="A20" s="12"/>
      <c r="B20" s="7" t="s">
        <v>573</v>
      </c>
      <c r="C20" s="7" t="s">
        <v>567</v>
      </c>
      <c r="D20" s="20" t="s">
        <v>494</v>
      </c>
      <c r="E20" s="21" t="s">
        <v>568</v>
      </c>
      <c r="F20" s="21" t="s">
        <v>569</v>
      </c>
      <c r="G20" s="22" t="s">
        <v>555</v>
      </c>
    </row>
    <row r="21" spans="1:7">
      <c r="A21" s="14" t="s">
        <v>574</v>
      </c>
      <c r="B21" s="14"/>
      <c r="C21" s="14"/>
      <c r="D21" s="14"/>
      <c r="E21" s="14"/>
      <c r="F21" s="14"/>
      <c r="G21" s="14"/>
    </row>
    <row r="22" spans="1:7">
      <c r="A22" s="15"/>
      <c r="B22" s="15"/>
      <c r="C22" s="15"/>
      <c r="D22" s="15"/>
      <c r="E22" s="15"/>
      <c r="F22" s="15"/>
      <c r="G22" s="15"/>
    </row>
  </sheetData>
  <mergeCells count="12">
    <mergeCell ref="A2:G2"/>
    <mergeCell ref="B4:D4"/>
    <mergeCell ref="F4:G4"/>
    <mergeCell ref="F5:G5"/>
    <mergeCell ref="F6:G6"/>
    <mergeCell ref="B7:G7"/>
    <mergeCell ref="B8:G8"/>
    <mergeCell ref="B9:G9"/>
    <mergeCell ref="A5:A6"/>
    <mergeCell ref="A10:A20"/>
    <mergeCell ref="A21:G22"/>
    <mergeCell ref="B5:D6"/>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62"/>
  <sheetViews>
    <sheetView tabSelected="1" workbookViewId="0">
      <selection activeCell="B12" sqref="B12"/>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575</v>
      </c>
      <c r="C4" s="7"/>
      <c r="D4" s="7"/>
      <c r="E4" s="7" t="s">
        <v>539</v>
      </c>
      <c r="F4" s="7" t="s">
        <v>477</v>
      </c>
      <c r="G4" s="7"/>
    </row>
    <row r="5" ht="27.75" customHeight="1" spans="1:7">
      <c r="A5" s="7" t="s">
        <v>540</v>
      </c>
      <c r="B5" s="10">
        <v>2700</v>
      </c>
      <c r="C5" s="7"/>
      <c r="D5" s="7"/>
      <c r="E5" s="7" t="s">
        <v>541</v>
      </c>
      <c r="F5" s="7">
        <v>2700</v>
      </c>
      <c r="G5" s="7"/>
    </row>
    <row r="6" ht="27.75" customHeight="1" spans="1:7">
      <c r="A6" s="7"/>
      <c r="B6" s="7"/>
      <c r="C6" s="7"/>
      <c r="D6" s="7"/>
      <c r="E6" s="7" t="s">
        <v>542</v>
      </c>
      <c r="F6" s="7" t="s">
        <v>543</v>
      </c>
      <c r="G6" s="7"/>
    </row>
    <row r="7" ht="61.5" customHeight="1" spans="1:7">
      <c r="A7" s="7" t="s">
        <v>544</v>
      </c>
      <c r="B7" s="11" t="s">
        <v>576</v>
      </c>
      <c r="C7" s="11"/>
      <c r="D7" s="11"/>
      <c r="E7" s="11"/>
      <c r="F7" s="11"/>
      <c r="G7" s="11"/>
    </row>
    <row r="8" ht="34.5" customHeight="1" spans="1:7">
      <c r="A8" s="7" t="s">
        <v>546</v>
      </c>
      <c r="B8" s="11" t="s">
        <v>577</v>
      </c>
      <c r="C8" s="11"/>
      <c r="D8" s="11"/>
      <c r="E8" s="11"/>
      <c r="F8" s="11"/>
      <c r="G8" s="11"/>
    </row>
    <row r="9" ht="34.5" customHeight="1" spans="1:7">
      <c r="A9" s="7" t="s">
        <v>548</v>
      </c>
      <c r="B9" s="11" t="s">
        <v>578</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7">
      <c r="A11" s="12"/>
      <c r="B11" s="5" t="s">
        <v>579</v>
      </c>
      <c r="C11" s="7" t="s">
        <v>580</v>
      </c>
      <c r="D11" s="7" t="s">
        <v>497</v>
      </c>
      <c r="E11" s="7" t="s">
        <v>553</v>
      </c>
      <c r="F11" s="7" t="s">
        <v>581</v>
      </c>
      <c r="G11" s="7" t="s">
        <v>555</v>
      </c>
    </row>
    <row r="12" ht="23.25" customHeight="1" spans="1:7">
      <c r="A12" s="12"/>
      <c r="B12" s="5" t="s">
        <v>582</v>
      </c>
      <c r="C12" s="7" t="s">
        <v>557</v>
      </c>
      <c r="D12" s="7" t="s">
        <v>494</v>
      </c>
      <c r="E12" s="7" t="s">
        <v>583</v>
      </c>
      <c r="F12" s="7" t="s">
        <v>584</v>
      </c>
      <c r="G12" s="7" t="s">
        <v>555</v>
      </c>
    </row>
    <row r="13" ht="23.25" customHeight="1" spans="1:7">
      <c r="A13" s="12"/>
      <c r="B13" s="5" t="s">
        <v>585</v>
      </c>
      <c r="C13" s="7" t="s">
        <v>557</v>
      </c>
      <c r="D13" s="7" t="s">
        <v>494</v>
      </c>
      <c r="E13" s="7" t="s">
        <v>553</v>
      </c>
      <c r="F13" s="7" t="s">
        <v>558</v>
      </c>
      <c r="G13" s="7" t="s">
        <v>555</v>
      </c>
    </row>
    <row r="14" ht="23.25" customHeight="1" spans="1:7">
      <c r="A14" s="12"/>
      <c r="B14" s="5" t="s">
        <v>560</v>
      </c>
      <c r="C14" s="7" t="s">
        <v>586</v>
      </c>
      <c r="D14" s="7" t="s">
        <v>504</v>
      </c>
      <c r="E14" s="7" t="s">
        <v>553</v>
      </c>
      <c r="F14" s="7" t="s">
        <v>587</v>
      </c>
      <c r="G14" s="7" t="s">
        <v>555</v>
      </c>
    </row>
    <row r="15" ht="23.25" customHeight="1" spans="1:7">
      <c r="A15" s="12"/>
      <c r="B15" s="5" t="s">
        <v>588</v>
      </c>
      <c r="C15" s="7" t="s">
        <v>586</v>
      </c>
      <c r="D15" s="7" t="s">
        <v>497</v>
      </c>
      <c r="E15" s="7" t="s">
        <v>553</v>
      </c>
      <c r="F15" s="7" t="s">
        <v>589</v>
      </c>
      <c r="G15" s="7" t="s">
        <v>555</v>
      </c>
    </row>
    <row r="16" ht="23.25" customHeight="1" spans="1:7">
      <c r="A16" s="12"/>
      <c r="B16" s="5" t="s">
        <v>590</v>
      </c>
      <c r="C16" s="7" t="s">
        <v>591</v>
      </c>
      <c r="D16" s="7" t="s">
        <v>494</v>
      </c>
      <c r="E16" s="7" t="s">
        <v>592</v>
      </c>
      <c r="F16" s="7" t="s">
        <v>593</v>
      </c>
      <c r="G16" s="7" t="s">
        <v>555</v>
      </c>
    </row>
    <row r="17" ht="23.25" customHeight="1" spans="1:7">
      <c r="A17" s="12"/>
      <c r="B17" s="5" t="s">
        <v>566</v>
      </c>
      <c r="C17" s="7" t="s">
        <v>591</v>
      </c>
      <c r="D17" s="7" t="s">
        <v>494</v>
      </c>
      <c r="E17" s="7" t="s">
        <v>568</v>
      </c>
      <c r="F17" s="7" t="s">
        <v>569</v>
      </c>
      <c r="G17" s="7" t="s">
        <v>543</v>
      </c>
    </row>
    <row r="18" ht="23.25" customHeight="1" spans="1:7">
      <c r="A18" s="12"/>
      <c r="B18" s="5" t="s">
        <v>570</v>
      </c>
      <c r="C18" s="7" t="s">
        <v>591</v>
      </c>
      <c r="D18" s="7" t="s">
        <v>494</v>
      </c>
      <c r="E18" s="7" t="s">
        <v>553</v>
      </c>
      <c r="F18" s="7" t="s">
        <v>571</v>
      </c>
      <c r="G18" s="7" t="s">
        <v>543</v>
      </c>
    </row>
    <row r="19" ht="23.25" customHeight="1" spans="1:7">
      <c r="A19" s="12"/>
      <c r="B19" s="5" t="s">
        <v>572</v>
      </c>
      <c r="C19" s="7" t="s">
        <v>591</v>
      </c>
      <c r="D19" s="7" t="s">
        <v>494</v>
      </c>
      <c r="E19" s="7" t="s">
        <v>553</v>
      </c>
      <c r="F19" s="7" t="s">
        <v>558</v>
      </c>
      <c r="G19" s="7" t="s">
        <v>543</v>
      </c>
    </row>
    <row r="20" ht="13.5" customHeight="1" spans="1:7">
      <c r="A20" s="14" t="s">
        <v>574</v>
      </c>
      <c r="B20" s="14"/>
      <c r="C20" s="14"/>
      <c r="D20" s="14"/>
      <c r="E20" s="14"/>
      <c r="F20" s="14"/>
      <c r="G20" s="14"/>
    </row>
    <row r="21" ht="13.5" customHeight="1" spans="1:7">
      <c r="A21" s="15"/>
      <c r="B21" s="15"/>
      <c r="C21" s="15"/>
      <c r="D21" s="15"/>
      <c r="E21" s="15"/>
      <c r="F21" s="15"/>
      <c r="G21" s="15"/>
    </row>
    <row r="23" ht="13.5" customHeight="1"/>
    <row r="24" ht="13.5" customHeight="1"/>
    <row r="26" ht="13.5" customHeight="1"/>
    <row r="27" ht="13.5" customHeight="1"/>
    <row r="29"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4" ht="13.5" customHeight="1"/>
    <row r="45" ht="13.5" customHeight="1"/>
    <row r="47" ht="13.5" customHeight="1"/>
    <row r="48" ht="13.5" customHeight="1"/>
    <row r="51" ht="13.5" customHeight="1"/>
    <row r="53" customHeight="1"/>
    <row r="54" ht="13.5" customHeight="1"/>
    <row r="55" ht="13.5" customHeight="1"/>
    <row r="56" ht="13.5" customHeight="1"/>
    <row r="57" ht="13.5" customHeight="1"/>
    <row r="58" customHeight="1"/>
    <row r="59" ht="13.5" customHeight="1"/>
    <row r="60" ht="13.5" customHeight="1"/>
    <row r="61" ht="13.5" customHeight="1"/>
    <row r="62" customHeight="1"/>
  </sheetData>
  <mergeCells count="12">
    <mergeCell ref="A2:G2"/>
    <mergeCell ref="B4:D4"/>
    <mergeCell ref="F4:G4"/>
    <mergeCell ref="F5:G5"/>
    <mergeCell ref="F6:G6"/>
    <mergeCell ref="B7:G7"/>
    <mergeCell ref="B8:G8"/>
    <mergeCell ref="B9:G9"/>
    <mergeCell ref="A5:A6"/>
    <mergeCell ref="A10:A19"/>
    <mergeCell ref="B5:D6"/>
    <mergeCell ref="A20:G21"/>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G63"/>
  <sheetViews>
    <sheetView workbookViewId="0">
      <selection activeCell="B4" sqref="B4:D4"/>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8" t="s">
        <v>594</v>
      </c>
      <c r="C4" s="19"/>
      <c r="D4" s="9"/>
      <c r="E4" s="7" t="s">
        <v>539</v>
      </c>
      <c r="F4" s="8" t="s">
        <v>477</v>
      </c>
      <c r="G4" s="9"/>
    </row>
    <row r="5" ht="27.75" customHeight="1" spans="1:7">
      <c r="A5" s="7" t="s">
        <v>540</v>
      </c>
      <c r="B5" s="10">
        <v>600</v>
      </c>
      <c r="C5" s="7"/>
      <c r="D5" s="7"/>
      <c r="E5" s="7" t="s">
        <v>541</v>
      </c>
      <c r="F5" s="10">
        <f>B5</f>
        <v>600</v>
      </c>
      <c r="G5" s="7"/>
    </row>
    <row r="6" ht="27.75" customHeight="1" spans="1:7">
      <c r="A6" s="7"/>
      <c r="B6" s="7"/>
      <c r="C6" s="7"/>
      <c r="D6" s="7"/>
      <c r="E6" s="7" t="s">
        <v>542</v>
      </c>
      <c r="F6" s="7" t="s">
        <v>543</v>
      </c>
      <c r="G6" s="7"/>
    </row>
    <row r="7" ht="61.5" customHeight="1" spans="1:7">
      <c r="A7" s="7" t="s">
        <v>544</v>
      </c>
      <c r="B7" s="16" t="s">
        <v>595</v>
      </c>
      <c r="C7" s="17"/>
      <c r="D7" s="17"/>
      <c r="E7" s="17"/>
      <c r="F7" s="17"/>
      <c r="G7" s="18"/>
    </row>
    <row r="8" ht="34.5" customHeight="1" spans="1:7">
      <c r="A8" s="7" t="s">
        <v>546</v>
      </c>
      <c r="B8" s="16" t="s">
        <v>596</v>
      </c>
      <c r="C8" s="17"/>
      <c r="D8" s="17"/>
      <c r="E8" s="17"/>
      <c r="F8" s="17"/>
      <c r="G8" s="18"/>
    </row>
    <row r="9" ht="34.5" customHeight="1" spans="1:7">
      <c r="A9" s="7" t="s">
        <v>548</v>
      </c>
      <c r="B9" s="16" t="s">
        <v>597</v>
      </c>
      <c r="C9" s="17"/>
      <c r="D9" s="17"/>
      <c r="E9" s="17"/>
      <c r="F9" s="17"/>
      <c r="G9" s="18"/>
    </row>
    <row r="10" ht="23.25" customHeight="1" spans="1:7">
      <c r="A10" s="12" t="s">
        <v>482</v>
      </c>
      <c r="B10" s="7" t="s">
        <v>483</v>
      </c>
      <c r="C10" s="7" t="s">
        <v>484</v>
      </c>
      <c r="D10" s="7" t="s">
        <v>485</v>
      </c>
      <c r="E10" s="7" t="s">
        <v>486</v>
      </c>
      <c r="F10" s="7" t="s">
        <v>487</v>
      </c>
      <c r="G10" s="7" t="s">
        <v>550</v>
      </c>
    </row>
    <row r="11" ht="23.25" customHeight="1" spans="1:7">
      <c r="A11" s="12"/>
      <c r="B11" s="7" t="s">
        <v>598</v>
      </c>
      <c r="C11" s="7" t="s">
        <v>580</v>
      </c>
      <c r="D11" s="7" t="s">
        <v>515</v>
      </c>
      <c r="E11" s="7" t="s">
        <v>553</v>
      </c>
      <c r="F11" s="7" t="s">
        <v>599</v>
      </c>
      <c r="G11" s="7" t="s">
        <v>555</v>
      </c>
    </row>
    <row r="12" ht="23.25" customHeight="1" spans="1:7">
      <c r="A12" s="12"/>
      <c r="B12" s="7" t="s">
        <v>600</v>
      </c>
      <c r="C12" s="7" t="s">
        <v>580</v>
      </c>
      <c r="D12" s="7" t="s">
        <v>494</v>
      </c>
      <c r="E12" s="7" t="s">
        <v>553</v>
      </c>
      <c r="F12" s="7" t="s">
        <v>558</v>
      </c>
      <c r="G12" s="7" t="s">
        <v>555</v>
      </c>
    </row>
    <row r="13" ht="23.25" customHeight="1" spans="1:7">
      <c r="A13" s="12"/>
      <c r="B13" s="7" t="s">
        <v>585</v>
      </c>
      <c r="C13" s="7" t="s">
        <v>557</v>
      </c>
      <c r="D13" s="7" t="s">
        <v>494</v>
      </c>
      <c r="E13" s="7" t="s">
        <v>553</v>
      </c>
      <c r="F13" s="7" t="s">
        <v>558</v>
      </c>
      <c r="G13" s="7" t="s">
        <v>555</v>
      </c>
    </row>
    <row r="14" ht="23.25" customHeight="1" spans="1:7">
      <c r="A14" s="12"/>
      <c r="B14" s="7" t="s">
        <v>560</v>
      </c>
      <c r="C14" s="7" t="s">
        <v>557</v>
      </c>
      <c r="D14" s="7" t="s">
        <v>504</v>
      </c>
      <c r="E14" s="7" t="s">
        <v>553</v>
      </c>
      <c r="F14" s="7" t="s">
        <v>523</v>
      </c>
      <c r="G14" s="7" t="s">
        <v>555</v>
      </c>
    </row>
    <row r="15" ht="23.25" customHeight="1" spans="1:7">
      <c r="A15" s="12"/>
      <c r="B15" s="7" t="s">
        <v>563</v>
      </c>
      <c r="C15" s="7" t="s">
        <v>601</v>
      </c>
      <c r="D15" s="7" t="s">
        <v>494</v>
      </c>
      <c r="E15" s="7" t="s">
        <v>553</v>
      </c>
      <c r="F15" s="7" t="s">
        <v>558</v>
      </c>
      <c r="G15" s="7" t="s">
        <v>555</v>
      </c>
    </row>
    <row r="16" ht="23.25" customHeight="1" spans="1:7">
      <c r="A16" s="12"/>
      <c r="B16" s="7" t="s">
        <v>590</v>
      </c>
      <c r="C16" s="7" t="s">
        <v>601</v>
      </c>
      <c r="D16" s="7" t="s">
        <v>494</v>
      </c>
      <c r="E16" s="7" t="s">
        <v>592</v>
      </c>
      <c r="F16" s="7" t="s">
        <v>602</v>
      </c>
      <c r="G16" s="7" t="s">
        <v>555</v>
      </c>
    </row>
    <row r="17" ht="23.25" customHeight="1" spans="1:7">
      <c r="A17" s="12"/>
      <c r="B17" s="7" t="s">
        <v>566</v>
      </c>
      <c r="C17" s="7" t="s">
        <v>567</v>
      </c>
      <c r="D17" s="7" t="s">
        <v>494</v>
      </c>
      <c r="E17" s="7" t="s">
        <v>568</v>
      </c>
      <c r="F17" s="7" t="s">
        <v>569</v>
      </c>
      <c r="G17" s="7" t="s">
        <v>555</v>
      </c>
    </row>
    <row r="18" ht="23.25" customHeight="1" spans="1:7">
      <c r="A18" s="12"/>
      <c r="B18" s="7" t="s">
        <v>570</v>
      </c>
      <c r="C18" s="7" t="s">
        <v>567</v>
      </c>
      <c r="D18" s="7" t="s">
        <v>494</v>
      </c>
      <c r="E18" s="7" t="s">
        <v>553</v>
      </c>
      <c r="F18" s="7" t="s">
        <v>571</v>
      </c>
      <c r="G18" s="7" t="s">
        <v>555</v>
      </c>
    </row>
    <row r="19" ht="23.25" customHeight="1" spans="1:7">
      <c r="A19" s="12"/>
      <c r="B19" s="7" t="s">
        <v>572</v>
      </c>
      <c r="C19" s="7" t="s">
        <v>567</v>
      </c>
      <c r="D19" s="7" t="s">
        <v>494</v>
      </c>
      <c r="E19" s="7" t="s">
        <v>553</v>
      </c>
      <c r="F19" s="7" t="s">
        <v>571</v>
      </c>
      <c r="G19" s="7" t="s">
        <v>555</v>
      </c>
    </row>
    <row r="20" ht="23.25" customHeight="1" spans="1:7">
      <c r="A20" s="12"/>
      <c r="B20" s="7" t="s">
        <v>573</v>
      </c>
      <c r="C20" s="7" t="s">
        <v>567</v>
      </c>
      <c r="D20" s="7" t="s">
        <v>494</v>
      </c>
      <c r="E20" s="7" t="s">
        <v>568</v>
      </c>
      <c r="F20" s="7" t="s">
        <v>569</v>
      </c>
      <c r="G20" s="7" t="s">
        <v>555</v>
      </c>
    </row>
    <row r="21" ht="13.5" customHeight="1" spans="1:7">
      <c r="A21" s="14" t="s">
        <v>574</v>
      </c>
      <c r="B21" s="14"/>
      <c r="C21" s="14"/>
      <c r="D21" s="14"/>
      <c r="E21" s="14"/>
      <c r="F21" s="14"/>
      <c r="G21" s="14"/>
    </row>
    <row r="22" ht="13.5" customHeight="1" spans="1:7">
      <c r="A22" s="15"/>
      <c r="B22" s="15"/>
      <c r="C22" s="15"/>
      <c r="D22" s="15"/>
      <c r="E22" s="15"/>
      <c r="F22" s="15"/>
      <c r="G22" s="15"/>
    </row>
    <row r="24" ht="13.5" customHeight="1"/>
    <row r="25" ht="13.5" customHeight="1"/>
    <row r="27" ht="13.5" customHeight="1"/>
    <row r="28" ht="13.5" customHeight="1"/>
    <row r="30"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5" ht="13.5" customHeight="1"/>
    <row r="46" ht="13.5" customHeight="1"/>
    <row r="48" ht="13.5" customHeight="1"/>
    <row r="49" ht="13.5" customHeight="1"/>
    <row r="52" ht="13.5" customHeight="1"/>
    <row r="54" customHeight="1"/>
    <row r="55" ht="13.5" customHeight="1"/>
    <row r="56" ht="13.5" customHeight="1"/>
    <row r="57" ht="13.5" customHeight="1"/>
    <row r="58" ht="13.5" customHeight="1"/>
    <row r="59" customHeight="1"/>
    <row r="60" ht="13.5" customHeight="1"/>
    <row r="61" ht="13.5" customHeight="1"/>
    <row r="62" ht="13.5" customHeight="1"/>
    <row r="63" customHeight="1"/>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G69"/>
  <sheetViews>
    <sheetView workbookViewId="0">
      <selection activeCell="E20" sqref="E20"/>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603</v>
      </c>
      <c r="C4" s="7"/>
      <c r="D4" s="7"/>
      <c r="E4" s="7" t="s">
        <v>539</v>
      </c>
      <c r="F4" s="8" t="s">
        <v>477</v>
      </c>
      <c r="G4" s="9"/>
    </row>
    <row r="5" ht="27.75" customHeight="1" spans="1:7">
      <c r="A5" s="7" t="s">
        <v>540</v>
      </c>
      <c r="B5" s="10">
        <v>1200</v>
      </c>
      <c r="C5" s="7"/>
      <c r="D5" s="7"/>
      <c r="E5" s="7" t="s">
        <v>541</v>
      </c>
      <c r="F5" s="10">
        <f>B5</f>
        <v>1200</v>
      </c>
      <c r="G5" s="7"/>
    </row>
    <row r="6" ht="27.75" customHeight="1" spans="1:7">
      <c r="A6" s="7"/>
      <c r="B6" s="7"/>
      <c r="C6" s="7"/>
      <c r="D6" s="7"/>
      <c r="E6" s="7" t="s">
        <v>542</v>
      </c>
      <c r="F6" s="7" t="s">
        <v>543</v>
      </c>
      <c r="G6" s="7"/>
    </row>
    <row r="7" ht="61.5" customHeight="1" spans="1:7">
      <c r="A7" s="7" t="s">
        <v>544</v>
      </c>
      <c r="B7" s="16" t="s">
        <v>604</v>
      </c>
      <c r="C7" s="17"/>
      <c r="D7" s="17"/>
      <c r="E7" s="17"/>
      <c r="F7" s="17"/>
      <c r="G7" s="18"/>
    </row>
    <row r="8" ht="34.5" customHeight="1" spans="1:7">
      <c r="A8" s="7" t="s">
        <v>546</v>
      </c>
      <c r="B8" s="16" t="s">
        <v>605</v>
      </c>
      <c r="C8" s="17"/>
      <c r="D8" s="17"/>
      <c r="E8" s="17"/>
      <c r="F8" s="17"/>
      <c r="G8" s="18"/>
    </row>
    <row r="9" ht="34.5" customHeight="1" spans="1:7">
      <c r="A9" s="7" t="s">
        <v>548</v>
      </c>
      <c r="B9" s="16" t="s">
        <v>606</v>
      </c>
      <c r="C9" s="17"/>
      <c r="D9" s="17"/>
      <c r="E9" s="17"/>
      <c r="F9" s="17"/>
      <c r="G9" s="18"/>
    </row>
    <row r="10" ht="23.25" customHeight="1" spans="1:7">
      <c r="A10" s="12" t="s">
        <v>482</v>
      </c>
      <c r="B10" s="7" t="s">
        <v>483</v>
      </c>
      <c r="C10" s="7" t="s">
        <v>484</v>
      </c>
      <c r="D10" s="7" t="s">
        <v>485</v>
      </c>
      <c r="E10" s="7" t="s">
        <v>486</v>
      </c>
      <c r="F10" s="7" t="s">
        <v>487</v>
      </c>
      <c r="G10" s="7" t="s">
        <v>550</v>
      </c>
    </row>
    <row r="11" ht="23.25" customHeight="1" spans="1:7">
      <c r="A11" s="12"/>
      <c r="B11" s="7" t="s">
        <v>598</v>
      </c>
      <c r="C11" s="7" t="s">
        <v>580</v>
      </c>
      <c r="D11" s="7" t="s">
        <v>515</v>
      </c>
      <c r="E11" s="7" t="s">
        <v>553</v>
      </c>
      <c r="F11" s="7" t="s">
        <v>599</v>
      </c>
      <c r="G11" s="7" t="s">
        <v>555</v>
      </c>
    </row>
    <row r="12" ht="23.25" customHeight="1" spans="1:7">
      <c r="A12" s="12"/>
      <c r="B12" s="7" t="s">
        <v>607</v>
      </c>
      <c r="C12" s="7" t="s">
        <v>580</v>
      </c>
      <c r="D12" s="7" t="s">
        <v>608</v>
      </c>
      <c r="E12" s="7" t="s">
        <v>553</v>
      </c>
      <c r="F12" s="7" t="s">
        <v>609</v>
      </c>
      <c r="G12" s="7" t="s">
        <v>555</v>
      </c>
    </row>
    <row r="13" ht="23.25" customHeight="1" spans="1:7">
      <c r="A13" s="12"/>
      <c r="B13" s="7" t="s">
        <v>610</v>
      </c>
      <c r="C13" s="7" t="s">
        <v>557</v>
      </c>
      <c r="D13" s="7" t="s">
        <v>494</v>
      </c>
      <c r="E13" s="7" t="s">
        <v>553</v>
      </c>
      <c r="F13" s="7" t="s">
        <v>558</v>
      </c>
      <c r="G13" s="7" t="s">
        <v>555</v>
      </c>
    </row>
    <row r="14" ht="23.25" customHeight="1" spans="1:7">
      <c r="A14" s="12"/>
      <c r="B14" s="7" t="s">
        <v>611</v>
      </c>
      <c r="C14" s="7" t="s">
        <v>557</v>
      </c>
      <c r="D14" s="7" t="s">
        <v>494</v>
      </c>
      <c r="E14" s="7" t="s">
        <v>553</v>
      </c>
      <c r="F14" s="7" t="s">
        <v>558</v>
      </c>
      <c r="G14" s="7" t="s">
        <v>555</v>
      </c>
    </row>
    <row r="15" ht="23.25" customHeight="1" spans="1:7">
      <c r="A15" s="12"/>
      <c r="B15" s="7" t="s">
        <v>612</v>
      </c>
      <c r="C15" s="7" t="s">
        <v>601</v>
      </c>
      <c r="D15" s="7" t="s">
        <v>494</v>
      </c>
      <c r="E15" s="7" t="s">
        <v>553</v>
      </c>
      <c r="F15" s="7" t="s">
        <v>558</v>
      </c>
      <c r="G15" s="7" t="s">
        <v>555</v>
      </c>
    </row>
    <row r="16" ht="23.25" customHeight="1" spans="1:7">
      <c r="A16" s="12"/>
      <c r="B16" s="7" t="s">
        <v>560</v>
      </c>
      <c r="C16" s="7" t="s">
        <v>601</v>
      </c>
      <c r="D16" s="7" t="s">
        <v>504</v>
      </c>
      <c r="E16" s="7" t="s">
        <v>553</v>
      </c>
      <c r="F16" s="7" t="s">
        <v>516</v>
      </c>
      <c r="G16" s="7" t="s">
        <v>555</v>
      </c>
    </row>
    <row r="17" ht="23.25" customHeight="1" spans="1:7">
      <c r="A17" s="12"/>
      <c r="B17" s="7" t="s">
        <v>613</v>
      </c>
      <c r="C17" s="7" t="s">
        <v>601</v>
      </c>
      <c r="D17" s="7" t="s">
        <v>494</v>
      </c>
      <c r="E17" s="7" t="s">
        <v>592</v>
      </c>
      <c r="F17" s="7" t="s">
        <v>614</v>
      </c>
      <c r="G17" s="7" t="s">
        <v>555</v>
      </c>
    </row>
    <row r="18" ht="23.25" customHeight="1" spans="1:7">
      <c r="A18" s="12"/>
      <c r="B18" s="7" t="s">
        <v>615</v>
      </c>
      <c r="C18" s="7" t="s">
        <v>616</v>
      </c>
      <c r="D18" s="7" t="s">
        <v>494</v>
      </c>
      <c r="E18" s="7" t="s">
        <v>592</v>
      </c>
      <c r="F18" s="7" t="s">
        <v>602</v>
      </c>
      <c r="G18" s="7" t="s">
        <v>555</v>
      </c>
    </row>
    <row r="19" ht="23.25" customHeight="1" spans="1:7">
      <c r="A19" s="12"/>
      <c r="B19" s="7" t="s">
        <v>566</v>
      </c>
      <c r="C19" s="7" t="s">
        <v>616</v>
      </c>
      <c r="D19" s="7" t="s">
        <v>494</v>
      </c>
      <c r="E19" s="7" t="s">
        <v>568</v>
      </c>
      <c r="F19" s="7" t="s">
        <v>569</v>
      </c>
      <c r="G19" s="7" t="s">
        <v>555</v>
      </c>
    </row>
    <row r="20" ht="23.25" customHeight="1" spans="1:7">
      <c r="A20" s="12"/>
      <c r="B20" s="7" t="s">
        <v>570</v>
      </c>
      <c r="C20" s="7" t="s">
        <v>616</v>
      </c>
      <c r="D20" s="7" t="s">
        <v>494</v>
      </c>
      <c r="E20" s="7" t="s">
        <v>553</v>
      </c>
      <c r="F20" s="7" t="s">
        <v>571</v>
      </c>
      <c r="G20" s="7" t="s">
        <v>555</v>
      </c>
    </row>
    <row r="21" ht="23.25" customHeight="1" spans="1:7">
      <c r="A21" s="12"/>
      <c r="B21" s="7" t="s">
        <v>572</v>
      </c>
      <c r="C21" s="7" t="s">
        <v>616</v>
      </c>
      <c r="D21" s="7" t="s">
        <v>494</v>
      </c>
      <c r="E21" s="7" t="s">
        <v>553</v>
      </c>
      <c r="F21" s="7" t="s">
        <v>571</v>
      </c>
      <c r="G21" s="7" t="s">
        <v>555</v>
      </c>
    </row>
    <row r="22" ht="23.25" customHeight="1" spans="1:7">
      <c r="A22" s="12"/>
      <c r="B22" s="7" t="s">
        <v>573</v>
      </c>
      <c r="C22" s="7" t="s">
        <v>616</v>
      </c>
      <c r="D22" s="7" t="s">
        <v>494</v>
      </c>
      <c r="E22" s="7" t="s">
        <v>568</v>
      </c>
      <c r="F22" s="7" t="s">
        <v>569</v>
      </c>
      <c r="G22" s="7" t="s">
        <v>555</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13.5" customHeight="1" spans="1:7">
      <c r="A27" s="14" t="s">
        <v>574</v>
      </c>
      <c r="B27" s="14"/>
      <c r="C27" s="14"/>
      <c r="D27" s="14"/>
      <c r="E27" s="14"/>
      <c r="F27" s="14"/>
      <c r="G27" s="14"/>
    </row>
    <row r="28" ht="13.5" customHeight="1" spans="1:7">
      <c r="A28" s="15"/>
      <c r="B28" s="15"/>
      <c r="C28" s="15"/>
      <c r="D28" s="15"/>
      <c r="E28" s="15"/>
      <c r="F28" s="15"/>
      <c r="G28" s="15"/>
    </row>
    <row r="30" ht="13.5" customHeight="1"/>
    <row r="31" ht="13.5" customHeight="1"/>
    <row r="33" ht="13.5" customHeight="1"/>
    <row r="34" ht="13.5" customHeight="1"/>
    <row r="36"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1" ht="13.5" customHeight="1"/>
    <row r="52" ht="13.5" customHeight="1"/>
    <row r="54" ht="13.5" customHeight="1"/>
    <row r="55" ht="13.5" customHeight="1"/>
    <row r="58" ht="13.5" customHeight="1"/>
    <row r="60" customHeight="1"/>
    <row r="61" ht="13.5" customHeight="1"/>
    <row r="62" ht="13.5" customHeight="1"/>
    <row r="63" ht="13.5" customHeight="1"/>
    <row r="64" ht="13.5" customHeight="1"/>
    <row r="65" customHeight="1"/>
    <row r="66" ht="13.5" customHeight="1"/>
    <row r="67" ht="13.5" customHeight="1"/>
    <row r="68" ht="13.5" customHeight="1"/>
    <row r="69" customHeight="1"/>
  </sheetData>
  <mergeCells count="12">
    <mergeCell ref="A2:G2"/>
    <mergeCell ref="B4:D4"/>
    <mergeCell ref="F4:G4"/>
    <mergeCell ref="F5:G5"/>
    <mergeCell ref="F6:G6"/>
    <mergeCell ref="B7:G7"/>
    <mergeCell ref="B8:G8"/>
    <mergeCell ref="B9:G9"/>
    <mergeCell ref="A5:A6"/>
    <mergeCell ref="A10:A26"/>
    <mergeCell ref="B5:D6"/>
    <mergeCell ref="A27:G28"/>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G70"/>
  <sheetViews>
    <sheetView workbookViewId="0">
      <selection activeCell="G20" sqref="G20"/>
    </sheetView>
  </sheetViews>
  <sheetFormatPr defaultColWidth="9" defaultRowHeight="14.25" outlineLevelCol="6"/>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617</v>
      </c>
      <c r="C4" s="7"/>
      <c r="D4" s="7"/>
      <c r="E4" s="7" t="s">
        <v>539</v>
      </c>
      <c r="F4" s="8" t="s">
        <v>477</v>
      </c>
      <c r="G4" s="9"/>
    </row>
    <row r="5" ht="27.75" customHeight="1" spans="1:7">
      <c r="A5" s="7" t="s">
        <v>540</v>
      </c>
      <c r="B5" s="10">
        <v>110</v>
      </c>
      <c r="C5" s="7"/>
      <c r="D5" s="7"/>
      <c r="E5" s="7" t="s">
        <v>541</v>
      </c>
      <c r="F5" s="10">
        <f>B5</f>
        <v>110</v>
      </c>
      <c r="G5" s="7"/>
    </row>
    <row r="6" ht="27.75" customHeight="1" spans="1:7">
      <c r="A6" s="7"/>
      <c r="B6" s="7"/>
      <c r="C6" s="7"/>
      <c r="D6" s="7"/>
      <c r="E6" s="7" t="s">
        <v>542</v>
      </c>
      <c r="F6" s="7" t="s">
        <v>543</v>
      </c>
      <c r="G6" s="7"/>
    </row>
    <row r="7" ht="61.5" customHeight="1" spans="1:7">
      <c r="A7" s="7" t="s">
        <v>544</v>
      </c>
      <c r="B7" s="11" t="s">
        <v>618</v>
      </c>
      <c r="C7" s="11"/>
      <c r="D7" s="11"/>
      <c r="E7" s="11"/>
      <c r="F7" s="11"/>
      <c r="G7" s="11"/>
    </row>
    <row r="8" ht="34.5" customHeight="1" spans="1:7">
      <c r="A8" s="7" t="s">
        <v>546</v>
      </c>
      <c r="B8" s="11" t="s">
        <v>619</v>
      </c>
      <c r="C8" s="11"/>
      <c r="D8" s="11"/>
      <c r="E8" s="11"/>
      <c r="F8" s="11"/>
      <c r="G8" s="11"/>
    </row>
    <row r="9" ht="34.5" customHeight="1" spans="1:7">
      <c r="A9" s="7" t="s">
        <v>548</v>
      </c>
      <c r="B9" s="11" t="s">
        <v>620</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7">
      <c r="A11" s="12"/>
      <c r="B11" s="7" t="s">
        <v>621</v>
      </c>
      <c r="C11" s="7" t="s">
        <v>586</v>
      </c>
      <c r="D11" s="7" t="s">
        <v>494</v>
      </c>
      <c r="E11" s="7" t="s">
        <v>553</v>
      </c>
      <c r="F11" s="7" t="s">
        <v>558</v>
      </c>
      <c r="G11" s="7" t="s">
        <v>555</v>
      </c>
    </row>
    <row r="12" ht="23.25" customHeight="1" spans="1:7">
      <c r="A12" s="12"/>
      <c r="B12" s="7" t="s">
        <v>622</v>
      </c>
      <c r="C12" s="7" t="s">
        <v>601</v>
      </c>
      <c r="D12" s="7" t="s">
        <v>494</v>
      </c>
      <c r="E12" s="7" t="s">
        <v>592</v>
      </c>
      <c r="F12" s="7" t="s">
        <v>552</v>
      </c>
      <c r="G12" s="7" t="s">
        <v>555</v>
      </c>
    </row>
    <row r="13" ht="23.25" customHeight="1" spans="1:7">
      <c r="A13" s="12"/>
      <c r="B13" s="7" t="s">
        <v>623</v>
      </c>
      <c r="C13" s="7" t="s">
        <v>601</v>
      </c>
      <c r="D13" s="7" t="s">
        <v>494</v>
      </c>
      <c r="E13" s="7" t="s">
        <v>592</v>
      </c>
      <c r="F13" s="7" t="s">
        <v>552</v>
      </c>
      <c r="G13" s="7" t="s">
        <v>555</v>
      </c>
    </row>
    <row r="14" ht="23.25" customHeight="1" spans="1:7">
      <c r="A14" s="12"/>
      <c r="B14" s="7" t="s">
        <v>624</v>
      </c>
      <c r="C14" s="7" t="s">
        <v>586</v>
      </c>
      <c r="D14" s="7" t="s">
        <v>504</v>
      </c>
      <c r="E14" s="7"/>
      <c r="F14" s="7" t="s">
        <v>625</v>
      </c>
      <c r="G14" s="7" t="s">
        <v>555</v>
      </c>
    </row>
    <row r="15" ht="23.25" customHeight="1" spans="1:7">
      <c r="A15" s="12"/>
      <c r="B15" s="7" t="s">
        <v>626</v>
      </c>
      <c r="C15" s="7" t="s">
        <v>586</v>
      </c>
      <c r="D15" s="7" t="s">
        <v>504</v>
      </c>
      <c r="E15" s="7" t="s">
        <v>553</v>
      </c>
      <c r="F15" s="7" t="s">
        <v>627</v>
      </c>
      <c r="G15" s="7" t="s">
        <v>555</v>
      </c>
    </row>
    <row r="16" ht="23.25" customHeight="1" spans="1:7">
      <c r="A16" s="12"/>
      <c r="B16" s="7" t="s">
        <v>628</v>
      </c>
      <c r="C16" s="7" t="s">
        <v>601</v>
      </c>
      <c r="D16" s="7" t="s">
        <v>608</v>
      </c>
      <c r="E16" s="7" t="s">
        <v>553</v>
      </c>
      <c r="F16" s="7" t="s">
        <v>629</v>
      </c>
      <c r="G16" s="7" t="s">
        <v>555</v>
      </c>
    </row>
    <row r="17" ht="23.25" customHeight="1" spans="1:7">
      <c r="A17" s="12"/>
      <c r="B17" s="7" t="s">
        <v>630</v>
      </c>
      <c r="C17" s="7" t="s">
        <v>601</v>
      </c>
      <c r="D17" s="7" t="s">
        <v>494</v>
      </c>
      <c r="E17" s="7" t="s">
        <v>592</v>
      </c>
      <c r="F17" s="7" t="s">
        <v>631</v>
      </c>
      <c r="G17" s="7" t="s">
        <v>555</v>
      </c>
    </row>
    <row r="18" ht="23.25" customHeight="1" spans="1:7">
      <c r="A18" s="12"/>
      <c r="B18" s="7" t="s">
        <v>632</v>
      </c>
      <c r="C18" s="7" t="s">
        <v>601</v>
      </c>
      <c r="D18" s="7" t="s">
        <v>494</v>
      </c>
      <c r="E18" s="7" t="s">
        <v>592</v>
      </c>
      <c r="F18" s="7" t="s">
        <v>633</v>
      </c>
      <c r="G18" s="7" t="s">
        <v>555</v>
      </c>
    </row>
    <row r="19" ht="23.25" customHeight="1" spans="1:7">
      <c r="A19" s="12"/>
      <c r="B19" s="7" t="s">
        <v>634</v>
      </c>
      <c r="C19" s="7" t="s">
        <v>601</v>
      </c>
      <c r="D19" s="7" t="s">
        <v>504</v>
      </c>
      <c r="E19" s="7" t="s">
        <v>553</v>
      </c>
      <c r="F19" s="7" t="s">
        <v>635</v>
      </c>
      <c r="G19" s="7" t="s">
        <v>555</v>
      </c>
    </row>
    <row r="20" ht="23.25" customHeight="1" spans="1:7">
      <c r="A20" s="12"/>
      <c r="B20" s="7" t="s">
        <v>636</v>
      </c>
      <c r="C20" s="7" t="s">
        <v>637</v>
      </c>
      <c r="D20" s="7" t="s">
        <v>494</v>
      </c>
      <c r="E20" s="7" t="s">
        <v>583</v>
      </c>
      <c r="F20" s="7" t="s">
        <v>638</v>
      </c>
      <c r="G20" s="7" t="s">
        <v>543</v>
      </c>
    </row>
    <row r="21" ht="23.25" customHeight="1" spans="1:7">
      <c r="A21" s="12"/>
      <c r="B21" s="7" t="s">
        <v>639</v>
      </c>
      <c r="C21" s="7" t="s">
        <v>616</v>
      </c>
      <c r="D21" s="7" t="s">
        <v>494</v>
      </c>
      <c r="E21" s="7" t="s">
        <v>583</v>
      </c>
      <c r="F21" s="7" t="s">
        <v>584</v>
      </c>
      <c r="G21" s="7" t="s">
        <v>555</v>
      </c>
    </row>
    <row r="22" ht="23.25" customHeight="1" spans="1:7">
      <c r="A22" s="12"/>
      <c r="B22" s="7" t="s">
        <v>640</v>
      </c>
      <c r="C22" s="7" t="s">
        <v>591</v>
      </c>
      <c r="D22" s="7" t="s">
        <v>494</v>
      </c>
      <c r="E22" s="7" t="s">
        <v>583</v>
      </c>
      <c r="F22" s="7" t="s">
        <v>641</v>
      </c>
      <c r="G22" s="7" t="s">
        <v>555</v>
      </c>
    </row>
    <row r="23" ht="23.25" customHeight="1" spans="1:7">
      <c r="A23" s="12"/>
      <c r="B23" s="7" t="s">
        <v>642</v>
      </c>
      <c r="C23" s="7" t="s">
        <v>591</v>
      </c>
      <c r="D23" s="7" t="s">
        <v>494</v>
      </c>
      <c r="E23" s="7" t="s">
        <v>583</v>
      </c>
      <c r="F23" s="7" t="s">
        <v>643</v>
      </c>
      <c r="G23" s="7" t="s">
        <v>555</v>
      </c>
    </row>
    <row r="24" ht="23.25" customHeight="1" spans="1:7">
      <c r="A24" s="12"/>
      <c r="B24" s="7" t="s">
        <v>644</v>
      </c>
      <c r="C24" s="7" t="s">
        <v>616</v>
      </c>
      <c r="D24" s="7" t="s">
        <v>494</v>
      </c>
      <c r="E24" s="7" t="s">
        <v>568</v>
      </c>
      <c r="F24" s="7" t="s">
        <v>569</v>
      </c>
      <c r="G24" s="7" t="s">
        <v>555</v>
      </c>
    </row>
    <row r="25" ht="23.25" customHeight="1" spans="1:7">
      <c r="A25" s="12"/>
      <c r="B25" s="7" t="s">
        <v>645</v>
      </c>
      <c r="C25" s="7" t="s">
        <v>616</v>
      </c>
      <c r="D25" s="7" t="s">
        <v>494</v>
      </c>
      <c r="E25" s="7" t="s">
        <v>553</v>
      </c>
      <c r="F25" s="7" t="s">
        <v>571</v>
      </c>
      <c r="G25" s="7" t="s">
        <v>555</v>
      </c>
    </row>
    <row r="26" ht="23.25" customHeight="1" spans="1:7">
      <c r="A26" s="12"/>
      <c r="B26" s="7" t="s">
        <v>572</v>
      </c>
      <c r="C26" s="7" t="s">
        <v>616</v>
      </c>
      <c r="D26" s="7" t="s">
        <v>494</v>
      </c>
      <c r="E26" s="7" t="s">
        <v>583</v>
      </c>
      <c r="F26" s="7" t="s">
        <v>602</v>
      </c>
      <c r="G26" s="7" t="s">
        <v>555</v>
      </c>
    </row>
    <row r="27" ht="23.25" customHeight="1" spans="1:7">
      <c r="A27" s="12"/>
      <c r="B27" s="7" t="s">
        <v>646</v>
      </c>
      <c r="C27" s="7" t="s">
        <v>637</v>
      </c>
      <c r="D27" s="7" t="s">
        <v>494</v>
      </c>
      <c r="E27" s="7" t="s">
        <v>568</v>
      </c>
      <c r="F27" s="7" t="s">
        <v>569</v>
      </c>
      <c r="G27" s="7" t="s">
        <v>555</v>
      </c>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H70"/>
  <sheetViews>
    <sheetView workbookViewId="0">
      <selection activeCell="B7" sqref="B7:G7"/>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647</v>
      </c>
      <c r="C4" s="7"/>
      <c r="D4" s="7"/>
      <c r="E4" s="7" t="s">
        <v>539</v>
      </c>
      <c r="F4" s="8" t="s">
        <v>477</v>
      </c>
      <c r="G4" s="9"/>
    </row>
    <row r="5" ht="27.75" customHeight="1" spans="1:7">
      <c r="A5" s="7" t="s">
        <v>540</v>
      </c>
      <c r="B5" s="10">
        <f>8.5+6</f>
        <v>14.5</v>
      </c>
      <c r="C5" s="7"/>
      <c r="D5" s="7"/>
      <c r="E5" s="7" t="s">
        <v>541</v>
      </c>
      <c r="F5" s="10">
        <f>B5</f>
        <v>14.5</v>
      </c>
      <c r="G5" s="7"/>
    </row>
    <row r="6" ht="27.75" customHeight="1" spans="1:7">
      <c r="A6" s="7"/>
      <c r="B6" s="7"/>
      <c r="C6" s="7"/>
      <c r="D6" s="7"/>
      <c r="E6" s="7" t="s">
        <v>542</v>
      </c>
      <c r="F6" s="7" t="s">
        <v>543</v>
      </c>
      <c r="G6" s="7"/>
    </row>
    <row r="7" ht="61.5" customHeight="1" spans="1:7">
      <c r="A7" s="7" t="s">
        <v>544</v>
      </c>
      <c r="B7" s="11" t="s">
        <v>648</v>
      </c>
      <c r="C7" s="11"/>
      <c r="D7" s="11"/>
      <c r="E7" s="11"/>
      <c r="F7" s="11"/>
      <c r="G7" s="11"/>
    </row>
    <row r="8" ht="34.5" customHeight="1" spans="1:7">
      <c r="A8" s="7" t="s">
        <v>546</v>
      </c>
      <c r="B8" s="11" t="s">
        <v>649</v>
      </c>
      <c r="C8" s="11"/>
      <c r="D8" s="11"/>
      <c r="E8" s="11"/>
      <c r="F8" s="11"/>
      <c r="G8" s="11"/>
    </row>
    <row r="9" ht="34.5" customHeight="1" spans="1:7">
      <c r="A9" s="7" t="s">
        <v>548</v>
      </c>
      <c r="B9" s="11" t="s">
        <v>650</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651</v>
      </c>
      <c r="C11" s="7" t="s">
        <v>586</v>
      </c>
      <c r="D11" s="7" t="s">
        <v>497</v>
      </c>
      <c r="E11" s="7" t="s">
        <v>553</v>
      </c>
      <c r="F11" s="7" t="s">
        <v>652</v>
      </c>
      <c r="G11" s="7" t="s">
        <v>555</v>
      </c>
      <c r="H11" s="13"/>
    </row>
    <row r="12" ht="23.25" customHeight="1" spans="1:8">
      <c r="A12" s="12"/>
      <c r="B12" s="7" t="s">
        <v>600</v>
      </c>
      <c r="C12" s="7" t="s">
        <v>557</v>
      </c>
      <c r="D12" s="7" t="s">
        <v>608</v>
      </c>
      <c r="E12" s="7" t="s">
        <v>553</v>
      </c>
      <c r="F12" s="7" t="s">
        <v>609</v>
      </c>
      <c r="G12" s="7" t="s">
        <v>555</v>
      </c>
      <c r="H12" s="13"/>
    </row>
    <row r="13" ht="23.25" customHeight="1" spans="1:8">
      <c r="A13" s="12"/>
      <c r="B13" s="7" t="s">
        <v>653</v>
      </c>
      <c r="C13" s="7" t="s">
        <v>580</v>
      </c>
      <c r="D13" s="7" t="s">
        <v>494</v>
      </c>
      <c r="E13" s="7" t="s">
        <v>553</v>
      </c>
      <c r="F13" s="7" t="s">
        <v>558</v>
      </c>
      <c r="G13" s="7" t="s">
        <v>555</v>
      </c>
      <c r="H13" s="13"/>
    </row>
    <row r="14" ht="23.25" customHeight="1" spans="1:8">
      <c r="A14" s="12"/>
      <c r="B14" s="7" t="s">
        <v>654</v>
      </c>
      <c r="C14" s="7" t="s">
        <v>557</v>
      </c>
      <c r="D14" s="7" t="s">
        <v>494</v>
      </c>
      <c r="E14" s="7" t="s">
        <v>553</v>
      </c>
      <c r="F14" s="7" t="s">
        <v>655</v>
      </c>
      <c r="G14" s="7" t="s">
        <v>555</v>
      </c>
      <c r="H14" s="13"/>
    </row>
    <row r="15" ht="23.25" customHeight="1" spans="1:8">
      <c r="A15" s="12"/>
      <c r="B15" s="7" t="s">
        <v>656</v>
      </c>
      <c r="C15" s="7" t="s">
        <v>601</v>
      </c>
      <c r="D15" s="7" t="s">
        <v>494</v>
      </c>
      <c r="E15" s="7" t="s">
        <v>553</v>
      </c>
      <c r="F15" s="7" t="s">
        <v>558</v>
      </c>
      <c r="G15" s="7" t="s">
        <v>555</v>
      </c>
      <c r="H15" s="13"/>
    </row>
    <row r="16" ht="23.25" customHeight="1" spans="1:8">
      <c r="A16" s="12"/>
      <c r="B16" s="7" t="s">
        <v>657</v>
      </c>
      <c r="C16" s="7" t="s">
        <v>580</v>
      </c>
      <c r="D16" s="7" t="s">
        <v>494</v>
      </c>
      <c r="E16" s="7" t="s">
        <v>592</v>
      </c>
      <c r="F16" s="7" t="s">
        <v>602</v>
      </c>
      <c r="G16" s="7" t="s">
        <v>555</v>
      </c>
      <c r="H16" s="13"/>
    </row>
    <row r="17" ht="23.25" customHeight="1" spans="1:8">
      <c r="A17" s="12"/>
      <c r="B17" s="7" t="s">
        <v>658</v>
      </c>
      <c r="C17" s="7" t="s">
        <v>564</v>
      </c>
      <c r="D17" s="7" t="s">
        <v>494</v>
      </c>
      <c r="E17" s="7" t="s">
        <v>568</v>
      </c>
      <c r="F17" s="7" t="s">
        <v>569</v>
      </c>
      <c r="G17" s="7" t="s">
        <v>555</v>
      </c>
      <c r="H17" s="13"/>
    </row>
    <row r="18" ht="23.25" customHeight="1" spans="1:8">
      <c r="A18" s="12"/>
      <c r="B18" s="7" t="s">
        <v>659</v>
      </c>
      <c r="C18" s="7" t="s">
        <v>564</v>
      </c>
      <c r="D18" s="7" t="s">
        <v>494</v>
      </c>
      <c r="E18" s="7" t="s">
        <v>553</v>
      </c>
      <c r="F18" s="7" t="s">
        <v>571</v>
      </c>
      <c r="G18" s="7" t="s">
        <v>555</v>
      </c>
      <c r="H18" s="13"/>
    </row>
    <row r="19" ht="23.25" customHeight="1" spans="1:8">
      <c r="A19" s="12"/>
      <c r="B19" s="7" t="s">
        <v>660</v>
      </c>
      <c r="C19" s="7" t="s">
        <v>564</v>
      </c>
      <c r="D19" s="7" t="s">
        <v>494</v>
      </c>
      <c r="E19" s="7" t="s">
        <v>553</v>
      </c>
      <c r="F19" s="7" t="s">
        <v>571</v>
      </c>
      <c r="G19" s="7" t="s">
        <v>555</v>
      </c>
      <c r="H19" s="13"/>
    </row>
    <row r="20" ht="23.25" customHeight="1" spans="1:8">
      <c r="A20" s="12"/>
      <c r="B20" s="7" t="s">
        <v>661</v>
      </c>
      <c r="C20" s="7" t="s">
        <v>616</v>
      </c>
      <c r="D20" s="7" t="s">
        <v>494</v>
      </c>
      <c r="E20" s="7" t="s">
        <v>568</v>
      </c>
      <c r="F20" s="7" t="s">
        <v>569</v>
      </c>
      <c r="G20" s="7" t="s">
        <v>555</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H70"/>
  <sheetViews>
    <sheetView workbookViewId="0">
      <selection activeCell="J13" sqref="J13"/>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662</v>
      </c>
      <c r="C4" s="7"/>
      <c r="D4" s="7"/>
      <c r="E4" s="7" t="s">
        <v>539</v>
      </c>
      <c r="F4" s="8" t="s">
        <v>477</v>
      </c>
      <c r="G4" s="9"/>
    </row>
    <row r="5" ht="27.75" customHeight="1" spans="1:7">
      <c r="A5" s="7" t="s">
        <v>540</v>
      </c>
      <c r="B5" s="10">
        <f>15.6+5.75</f>
        <v>21.35</v>
      </c>
      <c r="C5" s="7"/>
      <c r="D5" s="7"/>
      <c r="E5" s="7" t="s">
        <v>541</v>
      </c>
      <c r="F5" s="10">
        <f>B5</f>
        <v>21.35</v>
      </c>
      <c r="G5" s="7"/>
    </row>
    <row r="6" ht="27.75" customHeight="1" spans="1:7">
      <c r="A6" s="7"/>
      <c r="B6" s="7"/>
      <c r="C6" s="7"/>
      <c r="D6" s="7"/>
      <c r="E6" s="7" t="s">
        <v>542</v>
      </c>
      <c r="F6" s="7" t="s">
        <v>543</v>
      </c>
      <c r="G6" s="7"/>
    </row>
    <row r="7" ht="61.5" customHeight="1" spans="1:7">
      <c r="A7" s="7" t="s">
        <v>544</v>
      </c>
      <c r="B7" s="11" t="s">
        <v>663</v>
      </c>
      <c r="C7" s="11"/>
      <c r="D7" s="11"/>
      <c r="E7" s="11"/>
      <c r="F7" s="11"/>
      <c r="G7" s="11"/>
    </row>
    <row r="8" ht="34.5" customHeight="1" spans="1:7">
      <c r="A8" s="7" t="s">
        <v>546</v>
      </c>
      <c r="B8" s="11" t="s">
        <v>664</v>
      </c>
      <c r="C8" s="11"/>
      <c r="D8" s="11"/>
      <c r="E8" s="11"/>
      <c r="F8" s="11"/>
      <c r="G8" s="11"/>
    </row>
    <row r="9" ht="34.5" customHeight="1" spans="1:7">
      <c r="A9" s="7" t="s">
        <v>548</v>
      </c>
      <c r="B9" s="11" t="s">
        <v>665</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651</v>
      </c>
      <c r="C11" s="7" t="s">
        <v>586</v>
      </c>
      <c r="D11" s="7" t="s">
        <v>515</v>
      </c>
      <c r="E11" s="7" t="s">
        <v>553</v>
      </c>
      <c r="F11" s="7" t="s">
        <v>637</v>
      </c>
      <c r="G11" s="7" t="s">
        <v>555</v>
      </c>
      <c r="H11" s="13"/>
    </row>
    <row r="12" ht="23.25" customHeight="1" spans="1:8">
      <c r="A12" s="12"/>
      <c r="B12" s="7" t="s">
        <v>600</v>
      </c>
      <c r="C12" s="7" t="s">
        <v>586</v>
      </c>
      <c r="D12" s="7" t="s">
        <v>494</v>
      </c>
      <c r="E12" s="7" t="s">
        <v>553</v>
      </c>
      <c r="F12" s="7" t="s">
        <v>558</v>
      </c>
      <c r="G12" s="7" t="s">
        <v>555</v>
      </c>
      <c r="H12" s="13"/>
    </row>
    <row r="13" ht="23.25" customHeight="1" spans="1:8">
      <c r="A13" s="12"/>
      <c r="B13" s="7" t="s">
        <v>653</v>
      </c>
      <c r="C13" s="7" t="s">
        <v>666</v>
      </c>
      <c r="D13" s="7" t="s">
        <v>494</v>
      </c>
      <c r="E13" s="7" t="s">
        <v>583</v>
      </c>
      <c r="F13" s="7" t="s">
        <v>631</v>
      </c>
      <c r="G13" s="7" t="s">
        <v>555</v>
      </c>
      <c r="H13" s="13"/>
    </row>
    <row r="14" ht="23.25" customHeight="1" spans="1:8">
      <c r="A14" s="12"/>
      <c r="B14" s="7" t="s">
        <v>654</v>
      </c>
      <c r="C14" s="7" t="s">
        <v>666</v>
      </c>
      <c r="D14" s="7" t="s">
        <v>533</v>
      </c>
      <c r="E14" s="7" t="s">
        <v>553</v>
      </c>
      <c r="F14" s="7" t="s">
        <v>667</v>
      </c>
      <c r="G14" s="7" t="s">
        <v>555</v>
      </c>
      <c r="H14" s="13"/>
    </row>
    <row r="15" ht="23.25" customHeight="1" spans="1:8">
      <c r="A15" s="12"/>
      <c r="B15" s="7" t="s">
        <v>656</v>
      </c>
      <c r="C15" s="7" t="s">
        <v>591</v>
      </c>
      <c r="D15" s="7" t="s">
        <v>494</v>
      </c>
      <c r="E15" s="7" t="s">
        <v>668</v>
      </c>
      <c r="F15" s="7" t="s">
        <v>669</v>
      </c>
      <c r="G15" s="7" t="s">
        <v>555</v>
      </c>
      <c r="H15" s="13"/>
    </row>
    <row r="16" ht="23.25" customHeight="1" spans="1:8">
      <c r="A16" s="12"/>
      <c r="B16" s="7" t="s">
        <v>657</v>
      </c>
      <c r="C16" s="7" t="s">
        <v>616</v>
      </c>
      <c r="D16" s="7" t="s">
        <v>494</v>
      </c>
      <c r="E16" s="7" t="s">
        <v>553</v>
      </c>
      <c r="F16" s="7" t="s">
        <v>558</v>
      </c>
      <c r="G16" s="7" t="s">
        <v>555</v>
      </c>
      <c r="H16" s="13"/>
    </row>
    <row r="17" ht="23.25" customHeight="1" spans="1:8">
      <c r="A17" s="12"/>
      <c r="B17" s="7" t="s">
        <v>658</v>
      </c>
      <c r="C17" s="7" t="s">
        <v>616</v>
      </c>
      <c r="D17" s="7" t="s">
        <v>494</v>
      </c>
      <c r="E17" s="7" t="s">
        <v>668</v>
      </c>
      <c r="F17" s="7" t="s">
        <v>669</v>
      </c>
      <c r="G17" s="7" t="s">
        <v>555</v>
      </c>
      <c r="H17" s="13"/>
    </row>
    <row r="18" ht="23.25" customHeight="1" spans="1:8">
      <c r="A18" s="12"/>
      <c r="B18" s="7" t="s">
        <v>659</v>
      </c>
      <c r="C18" s="7" t="s">
        <v>591</v>
      </c>
      <c r="D18" s="7" t="s">
        <v>494</v>
      </c>
      <c r="E18" s="7" t="s">
        <v>670</v>
      </c>
      <c r="F18" s="7" t="s">
        <v>591</v>
      </c>
      <c r="G18" s="7" t="s">
        <v>555</v>
      </c>
      <c r="H18" s="13"/>
    </row>
    <row r="19" ht="23.25" customHeight="1" spans="1:8">
      <c r="A19" s="12"/>
      <c r="B19" s="7" t="s">
        <v>660</v>
      </c>
      <c r="C19" s="7" t="s">
        <v>591</v>
      </c>
      <c r="D19" s="7" t="s">
        <v>494</v>
      </c>
      <c r="E19" s="7" t="s">
        <v>668</v>
      </c>
      <c r="F19" s="7" t="s">
        <v>669</v>
      </c>
      <c r="G19" s="7" t="s">
        <v>555</v>
      </c>
      <c r="H19" s="13"/>
    </row>
    <row r="20" ht="23.25" customHeight="1" spans="1:8">
      <c r="A20" s="12"/>
      <c r="B20" s="7" t="s">
        <v>661</v>
      </c>
      <c r="C20" s="7" t="s">
        <v>591</v>
      </c>
      <c r="D20" s="7" t="s">
        <v>494</v>
      </c>
      <c r="E20" s="7" t="s">
        <v>668</v>
      </c>
      <c r="F20" s="7" t="s">
        <v>669</v>
      </c>
      <c r="G20" s="7" t="s">
        <v>555</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H70"/>
  <sheetViews>
    <sheetView workbookViewId="0">
      <selection activeCell="F17" sqref="F17"/>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671</v>
      </c>
      <c r="C4" s="7"/>
      <c r="D4" s="7"/>
      <c r="E4" s="7" t="s">
        <v>539</v>
      </c>
      <c r="F4" s="8" t="s">
        <v>477</v>
      </c>
      <c r="G4" s="9"/>
    </row>
    <row r="5" ht="27.75" customHeight="1" spans="1:7">
      <c r="A5" s="7" t="s">
        <v>540</v>
      </c>
      <c r="B5" s="10">
        <v>2100</v>
      </c>
      <c r="C5" s="7"/>
      <c r="D5" s="7"/>
      <c r="E5" s="7" t="s">
        <v>541</v>
      </c>
      <c r="F5" s="10">
        <f>B5</f>
        <v>2100</v>
      </c>
      <c r="G5" s="7"/>
    </row>
    <row r="6" ht="27.75" customHeight="1" spans="1:7">
      <c r="A6" s="7"/>
      <c r="B6" s="7"/>
      <c r="C6" s="7"/>
      <c r="D6" s="7"/>
      <c r="E6" s="7" t="s">
        <v>542</v>
      </c>
      <c r="F6" s="7" t="s">
        <v>543</v>
      </c>
      <c r="G6" s="7"/>
    </row>
    <row r="7" ht="61.5" customHeight="1" spans="1:7">
      <c r="A7" s="7" t="s">
        <v>544</v>
      </c>
      <c r="B7" s="11" t="s">
        <v>672</v>
      </c>
      <c r="C7" s="11"/>
      <c r="D7" s="11"/>
      <c r="E7" s="11"/>
      <c r="F7" s="11"/>
      <c r="G7" s="11"/>
    </row>
    <row r="8" ht="34.5" customHeight="1" spans="1:7">
      <c r="A8" s="7" t="s">
        <v>546</v>
      </c>
      <c r="B8" s="11" t="s">
        <v>673</v>
      </c>
      <c r="C8" s="11"/>
      <c r="D8" s="11"/>
      <c r="E8" s="11"/>
      <c r="F8" s="11"/>
      <c r="G8" s="11"/>
    </row>
    <row r="9" ht="56.25" customHeight="1" spans="1:7">
      <c r="A9" s="7" t="s">
        <v>548</v>
      </c>
      <c r="B9" s="11" t="s">
        <v>674</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675</v>
      </c>
      <c r="C11" s="7" t="s">
        <v>666</v>
      </c>
      <c r="D11" s="7" t="s">
        <v>515</v>
      </c>
      <c r="E11" s="7" t="s">
        <v>553</v>
      </c>
      <c r="F11" s="7" t="s">
        <v>676</v>
      </c>
      <c r="G11" s="7" t="s">
        <v>555</v>
      </c>
      <c r="H11" s="13"/>
    </row>
    <row r="12" ht="23.25" customHeight="1" spans="1:8">
      <c r="A12" s="12"/>
      <c r="B12" s="7" t="s">
        <v>677</v>
      </c>
      <c r="C12" s="7" t="s">
        <v>666</v>
      </c>
      <c r="D12" s="7" t="s">
        <v>515</v>
      </c>
      <c r="E12" s="7" t="s">
        <v>553</v>
      </c>
      <c r="F12" s="7" t="s">
        <v>678</v>
      </c>
      <c r="G12" s="7" t="s">
        <v>555</v>
      </c>
      <c r="H12" s="13"/>
    </row>
    <row r="13" ht="23.25" customHeight="1" spans="1:8">
      <c r="A13" s="12"/>
      <c r="B13" s="7" t="s">
        <v>679</v>
      </c>
      <c r="C13" s="7" t="s">
        <v>586</v>
      </c>
      <c r="D13" s="7" t="s">
        <v>494</v>
      </c>
      <c r="E13" s="7" t="s">
        <v>583</v>
      </c>
      <c r="F13" s="7" t="s">
        <v>680</v>
      </c>
      <c r="G13" s="7" t="s">
        <v>555</v>
      </c>
      <c r="H13" s="13"/>
    </row>
    <row r="14" ht="23.25" customHeight="1" spans="1:8">
      <c r="A14" s="12"/>
      <c r="B14" s="7" t="s">
        <v>681</v>
      </c>
      <c r="C14" s="7" t="s">
        <v>682</v>
      </c>
      <c r="D14" s="7" t="s">
        <v>494</v>
      </c>
      <c r="E14" s="7" t="s">
        <v>668</v>
      </c>
      <c r="F14" s="7" t="s">
        <v>631</v>
      </c>
      <c r="G14" s="7" t="s">
        <v>555</v>
      </c>
      <c r="H14" s="13"/>
    </row>
    <row r="15" ht="23.25" customHeight="1" spans="1:8">
      <c r="A15" s="12"/>
      <c r="B15" s="7" t="s">
        <v>560</v>
      </c>
      <c r="C15" s="7" t="s">
        <v>557</v>
      </c>
      <c r="D15" s="7" t="s">
        <v>504</v>
      </c>
      <c r="E15" s="7" t="s">
        <v>553</v>
      </c>
      <c r="F15" s="7" t="s">
        <v>683</v>
      </c>
      <c r="G15" s="7" t="s">
        <v>555</v>
      </c>
      <c r="H15" s="13"/>
    </row>
    <row r="16" ht="23.25" customHeight="1" spans="1:8">
      <c r="A16" s="12"/>
      <c r="B16" s="7" t="s">
        <v>684</v>
      </c>
      <c r="C16" s="7" t="s">
        <v>557</v>
      </c>
      <c r="D16" s="7" t="s">
        <v>494</v>
      </c>
      <c r="E16" s="7" t="s">
        <v>668</v>
      </c>
      <c r="F16" s="7" t="s">
        <v>631</v>
      </c>
      <c r="G16" s="7" t="s">
        <v>555</v>
      </c>
      <c r="H16" s="13"/>
    </row>
    <row r="17" ht="23.25" customHeight="1" spans="1:8">
      <c r="A17" s="12"/>
      <c r="B17" s="7" t="s">
        <v>590</v>
      </c>
      <c r="C17" s="7" t="s">
        <v>591</v>
      </c>
      <c r="D17" s="7" t="s">
        <v>494</v>
      </c>
      <c r="E17" s="7" t="s">
        <v>668</v>
      </c>
      <c r="F17" s="7" t="s">
        <v>643</v>
      </c>
      <c r="G17" s="7" t="s">
        <v>555</v>
      </c>
      <c r="H17" s="13"/>
    </row>
    <row r="18" ht="23.25" customHeight="1" spans="1:8">
      <c r="A18" s="12"/>
      <c r="B18" s="7" t="s">
        <v>640</v>
      </c>
      <c r="C18" s="7" t="s">
        <v>591</v>
      </c>
      <c r="D18" s="7" t="s">
        <v>494</v>
      </c>
      <c r="E18" s="7" t="s">
        <v>668</v>
      </c>
      <c r="F18" s="7" t="s">
        <v>631</v>
      </c>
      <c r="G18" s="7" t="s">
        <v>555</v>
      </c>
      <c r="H18" s="13"/>
    </row>
    <row r="19" ht="23.25" customHeight="1" spans="1:8">
      <c r="A19" s="12"/>
      <c r="B19" s="7" t="s">
        <v>566</v>
      </c>
      <c r="C19" s="7" t="s">
        <v>591</v>
      </c>
      <c r="D19" s="7" t="s">
        <v>494</v>
      </c>
      <c r="E19" s="7" t="s">
        <v>568</v>
      </c>
      <c r="F19" s="7" t="s">
        <v>569</v>
      </c>
      <c r="G19" s="7" t="s">
        <v>555</v>
      </c>
      <c r="H19" s="13"/>
    </row>
    <row r="20" ht="23.25" customHeight="1" spans="1:8">
      <c r="A20" s="12"/>
      <c r="B20" s="7" t="s">
        <v>570</v>
      </c>
      <c r="C20" s="7" t="s">
        <v>591</v>
      </c>
      <c r="D20" s="7" t="s">
        <v>494</v>
      </c>
      <c r="E20" s="7" t="s">
        <v>553</v>
      </c>
      <c r="F20" s="7" t="s">
        <v>571</v>
      </c>
      <c r="G20" s="7" t="s">
        <v>555</v>
      </c>
      <c r="H20" s="13"/>
    </row>
    <row r="21" ht="23.25" customHeight="1" spans="1:7">
      <c r="A21" s="12"/>
      <c r="B21" s="7" t="s">
        <v>572</v>
      </c>
      <c r="C21" s="7" t="s">
        <v>616</v>
      </c>
      <c r="D21" s="7" t="s">
        <v>494</v>
      </c>
      <c r="E21" s="7" t="s">
        <v>553</v>
      </c>
      <c r="F21" s="7" t="s">
        <v>571</v>
      </c>
      <c r="G21" s="7" t="s">
        <v>555</v>
      </c>
    </row>
    <row r="22" ht="23.25" customHeight="1" spans="1:7">
      <c r="A22" s="12"/>
      <c r="B22" s="7" t="s">
        <v>573</v>
      </c>
      <c r="C22" s="7" t="s">
        <v>616</v>
      </c>
      <c r="D22" s="7" t="s">
        <v>494</v>
      </c>
      <c r="E22" s="7" t="s">
        <v>568</v>
      </c>
      <c r="F22" s="7" t="s">
        <v>569</v>
      </c>
      <c r="G22" s="7" t="s">
        <v>555</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M19"/>
  <sheetViews>
    <sheetView showGridLines="0" showZeros="0" workbookViewId="0">
      <selection activeCell="A2" sqref="A2"/>
    </sheetView>
  </sheetViews>
  <sheetFormatPr defaultColWidth="6.875" defaultRowHeight="20.1" customHeight="1"/>
  <cols>
    <col min="1" max="1" width="22.875" style="179" customWidth="1"/>
    <col min="2" max="2" width="19" style="179" customWidth="1"/>
    <col min="3" max="3" width="20.5" style="179" customWidth="1"/>
    <col min="4" max="7" width="19" style="179" customWidth="1"/>
    <col min="8" max="256" width="6.875" style="180"/>
    <col min="257" max="257" width="22.875" style="180" customWidth="1"/>
    <col min="258" max="258" width="19" style="180" customWidth="1"/>
    <col min="259" max="259" width="20.5" style="180" customWidth="1"/>
    <col min="260" max="263" width="19" style="180" customWidth="1"/>
    <col min="264" max="512" width="6.875" style="180"/>
    <col min="513" max="513" width="22.875" style="180" customWidth="1"/>
    <col min="514" max="514" width="19" style="180" customWidth="1"/>
    <col min="515" max="515" width="20.5" style="180" customWidth="1"/>
    <col min="516" max="519" width="19" style="180" customWidth="1"/>
    <col min="520" max="768" width="6.875" style="180"/>
    <col min="769" max="769" width="22.875" style="180" customWidth="1"/>
    <col min="770" max="770" width="19" style="180" customWidth="1"/>
    <col min="771" max="771" width="20.5" style="180" customWidth="1"/>
    <col min="772" max="775" width="19" style="180" customWidth="1"/>
    <col min="776" max="1024" width="6.875" style="180"/>
    <col min="1025" max="1025" width="22.875" style="180" customWidth="1"/>
    <col min="1026" max="1026" width="19" style="180" customWidth="1"/>
    <col min="1027" max="1027" width="20.5" style="180" customWidth="1"/>
    <col min="1028" max="1031" width="19" style="180" customWidth="1"/>
    <col min="1032" max="1280" width="6.875" style="180"/>
    <col min="1281" max="1281" width="22.875" style="180" customWidth="1"/>
    <col min="1282" max="1282" width="19" style="180" customWidth="1"/>
    <col min="1283" max="1283" width="20.5" style="180" customWidth="1"/>
    <col min="1284" max="1287" width="19" style="180" customWidth="1"/>
    <col min="1288" max="1536" width="6.875" style="180"/>
    <col min="1537" max="1537" width="22.875" style="180" customWidth="1"/>
    <col min="1538" max="1538" width="19" style="180" customWidth="1"/>
    <col min="1539" max="1539" width="20.5" style="180" customWidth="1"/>
    <col min="1540" max="1543" width="19" style="180" customWidth="1"/>
    <col min="1544" max="1792" width="6.875" style="180"/>
    <col min="1793" max="1793" width="22.875" style="180" customWidth="1"/>
    <col min="1794" max="1794" width="19" style="180" customWidth="1"/>
    <col min="1795" max="1795" width="20.5" style="180" customWidth="1"/>
    <col min="1796" max="1799" width="19" style="180" customWidth="1"/>
    <col min="1800" max="2048" width="6.875" style="180"/>
    <col min="2049" max="2049" width="22.875" style="180" customWidth="1"/>
    <col min="2050" max="2050" width="19" style="180" customWidth="1"/>
    <col min="2051" max="2051" width="20.5" style="180" customWidth="1"/>
    <col min="2052" max="2055" width="19" style="180" customWidth="1"/>
    <col min="2056" max="2304" width="6.875" style="180"/>
    <col min="2305" max="2305" width="22.875" style="180" customWidth="1"/>
    <col min="2306" max="2306" width="19" style="180" customWidth="1"/>
    <col min="2307" max="2307" width="20.5" style="180" customWidth="1"/>
    <col min="2308" max="2311" width="19" style="180" customWidth="1"/>
    <col min="2312" max="2560" width="6.875" style="180"/>
    <col min="2561" max="2561" width="22.875" style="180" customWidth="1"/>
    <col min="2562" max="2562" width="19" style="180" customWidth="1"/>
    <col min="2563" max="2563" width="20.5" style="180" customWidth="1"/>
    <col min="2564" max="2567" width="19" style="180" customWidth="1"/>
    <col min="2568" max="2816" width="6.875" style="180"/>
    <col min="2817" max="2817" width="22.875" style="180" customWidth="1"/>
    <col min="2818" max="2818" width="19" style="180" customWidth="1"/>
    <col min="2819" max="2819" width="20.5" style="180" customWidth="1"/>
    <col min="2820" max="2823" width="19" style="180" customWidth="1"/>
    <col min="2824" max="3072" width="6.875" style="180"/>
    <col min="3073" max="3073" width="22.875" style="180" customWidth="1"/>
    <col min="3074" max="3074" width="19" style="180" customWidth="1"/>
    <col min="3075" max="3075" width="20.5" style="180" customWidth="1"/>
    <col min="3076" max="3079" width="19" style="180" customWidth="1"/>
    <col min="3080" max="3328" width="6.875" style="180"/>
    <col min="3329" max="3329" width="22.875" style="180" customWidth="1"/>
    <col min="3330" max="3330" width="19" style="180" customWidth="1"/>
    <col min="3331" max="3331" width="20.5" style="180" customWidth="1"/>
    <col min="3332" max="3335" width="19" style="180" customWidth="1"/>
    <col min="3336" max="3584" width="6.875" style="180"/>
    <col min="3585" max="3585" width="22.875" style="180" customWidth="1"/>
    <col min="3586" max="3586" width="19" style="180" customWidth="1"/>
    <col min="3587" max="3587" width="20.5" style="180" customWidth="1"/>
    <col min="3588" max="3591" width="19" style="180" customWidth="1"/>
    <col min="3592" max="3840" width="6.875" style="180"/>
    <col min="3841" max="3841" width="22.875" style="180" customWidth="1"/>
    <col min="3842" max="3842" width="19" style="180" customWidth="1"/>
    <col min="3843" max="3843" width="20.5" style="180" customWidth="1"/>
    <col min="3844" max="3847" width="19" style="180" customWidth="1"/>
    <col min="3848" max="4096" width="6.875" style="180"/>
    <col min="4097" max="4097" width="22.875" style="180" customWidth="1"/>
    <col min="4098" max="4098" width="19" style="180" customWidth="1"/>
    <col min="4099" max="4099" width="20.5" style="180" customWidth="1"/>
    <col min="4100" max="4103" width="19" style="180" customWidth="1"/>
    <col min="4104" max="4352" width="6.875" style="180"/>
    <col min="4353" max="4353" width="22.875" style="180" customWidth="1"/>
    <col min="4354" max="4354" width="19" style="180" customWidth="1"/>
    <col min="4355" max="4355" width="20.5" style="180" customWidth="1"/>
    <col min="4356" max="4359" width="19" style="180" customWidth="1"/>
    <col min="4360" max="4608" width="6.875" style="180"/>
    <col min="4609" max="4609" width="22.875" style="180" customWidth="1"/>
    <col min="4610" max="4610" width="19" style="180" customWidth="1"/>
    <col min="4611" max="4611" width="20.5" style="180" customWidth="1"/>
    <col min="4612" max="4615" width="19" style="180" customWidth="1"/>
    <col min="4616" max="4864" width="6.875" style="180"/>
    <col min="4865" max="4865" width="22.875" style="180" customWidth="1"/>
    <col min="4866" max="4866" width="19" style="180" customWidth="1"/>
    <col min="4867" max="4867" width="20.5" style="180" customWidth="1"/>
    <col min="4868" max="4871" width="19" style="180" customWidth="1"/>
    <col min="4872" max="5120" width="6.875" style="180"/>
    <col min="5121" max="5121" width="22.875" style="180" customWidth="1"/>
    <col min="5122" max="5122" width="19" style="180" customWidth="1"/>
    <col min="5123" max="5123" width="20.5" style="180" customWidth="1"/>
    <col min="5124" max="5127" width="19" style="180" customWidth="1"/>
    <col min="5128" max="5376" width="6.875" style="180"/>
    <col min="5377" max="5377" width="22.875" style="180" customWidth="1"/>
    <col min="5378" max="5378" width="19" style="180" customWidth="1"/>
    <col min="5379" max="5379" width="20.5" style="180" customWidth="1"/>
    <col min="5380" max="5383" width="19" style="180" customWidth="1"/>
    <col min="5384" max="5632" width="6.875" style="180"/>
    <col min="5633" max="5633" width="22.875" style="180" customWidth="1"/>
    <col min="5634" max="5634" width="19" style="180" customWidth="1"/>
    <col min="5635" max="5635" width="20.5" style="180" customWidth="1"/>
    <col min="5636" max="5639" width="19" style="180" customWidth="1"/>
    <col min="5640" max="5888" width="6.875" style="180"/>
    <col min="5889" max="5889" width="22.875" style="180" customWidth="1"/>
    <col min="5890" max="5890" width="19" style="180" customWidth="1"/>
    <col min="5891" max="5891" width="20.5" style="180" customWidth="1"/>
    <col min="5892" max="5895" width="19" style="180" customWidth="1"/>
    <col min="5896" max="6144" width="6.875" style="180"/>
    <col min="6145" max="6145" width="22.875" style="180" customWidth="1"/>
    <col min="6146" max="6146" width="19" style="180" customWidth="1"/>
    <col min="6147" max="6147" width="20.5" style="180" customWidth="1"/>
    <col min="6148" max="6151" width="19" style="180" customWidth="1"/>
    <col min="6152" max="6400" width="6.875" style="180"/>
    <col min="6401" max="6401" width="22.875" style="180" customWidth="1"/>
    <col min="6402" max="6402" width="19" style="180" customWidth="1"/>
    <col min="6403" max="6403" width="20.5" style="180" customWidth="1"/>
    <col min="6404" max="6407" width="19" style="180" customWidth="1"/>
    <col min="6408" max="6656" width="6.875" style="180"/>
    <col min="6657" max="6657" width="22.875" style="180" customWidth="1"/>
    <col min="6658" max="6658" width="19" style="180" customWidth="1"/>
    <col min="6659" max="6659" width="20.5" style="180" customWidth="1"/>
    <col min="6660" max="6663" width="19" style="180" customWidth="1"/>
    <col min="6664" max="6912" width="6.875" style="180"/>
    <col min="6913" max="6913" width="22.875" style="180" customWidth="1"/>
    <col min="6914" max="6914" width="19" style="180" customWidth="1"/>
    <col min="6915" max="6915" width="20.5" style="180" customWidth="1"/>
    <col min="6916" max="6919" width="19" style="180" customWidth="1"/>
    <col min="6920" max="7168" width="6.875" style="180"/>
    <col min="7169" max="7169" width="22.875" style="180" customWidth="1"/>
    <col min="7170" max="7170" width="19" style="180" customWidth="1"/>
    <col min="7171" max="7171" width="20.5" style="180" customWidth="1"/>
    <col min="7172" max="7175" width="19" style="180" customWidth="1"/>
    <col min="7176" max="7424" width="6.875" style="180"/>
    <col min="7425" max="7425" width="22.875" style="180" customWidth="1"/>
    <col min="7426" max="7426" width="19" style="180" customWidth="1"/>
    <col min="7427" max="7427" width="20.5" style="180" customWidth="1"/>
    <col min="7428" max="7431" width="19" style="180" customWidth="1"/>
    <col min="7432" max="7680" width="6.875" style="180"/>
    <col min="7681" max="7681" width="22.875" style="180" customWidth="1"/>
    <col min="7682" max="7682" width="19" style="180" customWidth="1"/>
    <col min="7683" max="7683" width="20.5" style="180" customWidth="1"/>
    <col min="7684" max="7687" width="19" style="180" customWidth="1"/>
    <col min="7688" max="7936" width="6.875" style="180"/>
    <col min="7937" max="7937" width="22.875" style="180" customWidth="1"/>
    <col min="7938" max="7938" width="19" style="180" customWidth="1"/>
    <col min="7939" max="7939" width="20.5" style="180" customWidth="1"/>
    <col min="7940" max="7943" width="19" style="180" customWidth="1"/>
    <col min="7944" max="8192" width="6.875" style="180"/>
    <col min="8193" max="8193" width="22.875" style="180" customWidth="1"/>
    <col min="8194" max="8194" width="19" style="180" customWidth="1"/>
    <col min="8195" max="8195" width="20.5" style="180" customWidth="1"/>
    <col min="8196" max="8199" width="19" style="180" customWidth="1"/>
    <col min="8200" max="8448" width="6.875" style="180"/>
    <col min="8449" max="8449" width="22.875" style="180" customWidth="1"/>
    <col min="8450" max="8450" width="19" style="180" customWidth="1"/>
    <col min="8451" max="8451" width="20.5" style="180" customWidth="1"/>
    <col min="8452" max="8455" width="19" style="180" customWidth="1"/>
    <col min="8456" max="8704" width="6.875" style="180"/>
    <col min="8705" max="8705" width="22.875" style="180" customWidth="1"/>
    <col min="8706" max="8706" width="19" style="180" customWidth="1"/>
    <col min="8707" max="8707" width="20.5" style="180" customWidth="1"/>
    <col min="8708" max="8711" width="19" style="180" customWidth="1"/>
    <col min="8712" max="8960" width="6.875" style="180"/>
    <col min="8961" max="8961" width="22.875" style="180" customWidth="1"/>
    <col min="8962" max="8962" width="19" style="180" customWidth="1"/>
    <col min="8963" max="8963" width="20.5" style="180" customWidth="1"/>
    <col min="8964" max="8967" width="19" style="180" customWidth="1"/>
    <col min="8968" max="9216" width="6.875" style="180"/>
    <col min="9217" max="9217" width="22.875" style="180" customWidth="1"/>
    <col min="9218" max="9218" width="19" style="180" customWidth="1"/>
    <col min="9219" max="9219" width="20.5" style="180" customWidth="1"/>
    <col min="9220" max="9223" width="19" style="180" customWidth="1"/>
    <col min="9224" max="9472" width="6.875" style="180"/>
    <col min="9473" max="9473" width="22.875" style="180" customWidth="1"/>
    <col min="9474" max="9474" width="19" style="180" customWidth="1"/>
    <col min="9475" max="9475" width="20.5" style="180" customWidth="1"/>
    <col min="9476" max="9479" width="19" style="180" customWidth="1"/>
    <col min="9480" max="9728" width="6.875" style="180"/>
    <col min="9729" max="9729" width="22.875" style="180" customWidth="1"/>
    <col min="9730" max="9730" width="19" style="180" customWidth="1"/>
    <col min="9731" max="9731" width="20.5" style="180" customWidth="1"/>
    <col min="9732" max="9735" width="19" style="180" customWidth="1"/>
    <col min="9736" max="9984" width="6.875" style="180"/>
    <col min="9985" max="9985" width="22.875" style="180" customWidth="1"/>
    <col min="9986" max="9986" width="19" style="180" customWidth="1"/>
    <col min="9987" max="9987" width="20.5" style="180" customWidth="1"/>
    <col min="9988" max="9991" width="19" style="180" customWidth="1"/>
    <col min="9992" max="10240" width="6.875" style="180"/>
    <col min="10241" max="10241" width="22.875" style="180" customWidth="1"/>
    <col min="10242" max="10242" width="19" style="180" customWidth="1"/>
    <col min="10243" max="10243" width="20.5" style="180" customWidth="1"/>
    <col min="10244" max="10247" width="19" style="180" customWidth="1"/>
    <col min="10248" max="10496" width="6.875" style="180"/>
    <col min="10497" max="10497" width="22.875" style="180" customWidth="1"/>
    <col min="10498" max="10498" width="19" style="180" customWidth="1"/>
    <col min="10499" max="10499" width="20.5" style="180" customWidth="1"/>
    <col min="10500" max="10503" width="19" style="180" customWidth="1"/>
    <col min="10504" max="10752" width="6.875" style="180"/>
    <col min="10753" max="10753" width="22.875" style="180" customWidth="1"/>
    <col min="10754" max="10754" width="19" style="180" customWidth="1"/>
    <col min="10755" max="10755" width="20.5" style="180" customWidth="1"/>
    <col min="10756" max="10759" width="19" style="180" customWidth="1"/>
    <col min="10760" max="11008" width="6.875" style="180"/>
    <col min="11009" max="11009" width="22.875" style="180" customWidth="1"/>
    <col min="11010" max="11010" width="19" style="180" customWidth="1"/>
    <col min="11011" max="11011" width="20.5" style="180" customWidth="1"/>
    <col min="11012" max="11015" width="19" style="180" customWidth="1"/>
    <col min="11016" max="11264" width="6.875" style="180"/>
    <col min="11265" max="11265" width="22.875" style="180" customWidth="1"/>
    <col min="11266" max="11266" width="19" style="180" customWidth="1"/>
    <col min="11267" max="11267" width="20.5" style="180" customWidth="1"/>
    <col min="11268" max="11271" width="19" style="180" customWidth="1"/>
    <col min="11272" max="11520" width="6.875" style="180"/>
    <col min="11521" max="11521" width="22.875" style="180" customWidth="1"/>
    <col min="11522" max="11522" width="19" style="180" customWidth="1"/>
    <col min="11523" max="11523" width="20.5" style="180" customWidth="1"/>
    <col min="11524" max="11527" width="19" style="180" customWidth="1"/>
    <col min="11528" max="11776" width="6.875" style="180"/>
    <col min="11777" max="11777" width="22.875" style="180" customWidth="1"/>
    <col min="11778" max="11778" width="19" style="180" customWidth="1"/>
    <col min="11779" max="11779" width="20.5" style="180" customWidth="1"/>
    <col min="11780" max="11783" width="19" style="180" customWidth="1"/>
    <col min="11784" max="12032" width="6.875" style="180"/>
    <col min="12033" max="12033" width="22.875" style="180" customWidth="1"/>
    <col min="12034" max="12034" width="19" style="180" customWidth="1"/>
    <col min="12035" max="12035" width="20.5" style="180" customWidth="1"/>
    <col min="12036" max="12039" width="19" style="180" customWidth="1"/>
    <col min="12040" max="12288" width="6.875" style="180"/>
    <col min="12289" max="12289" width="22.875" style="180" customWidth="1"/>
    <col min="12290" max="12290" width="19" style="180" customWidth="1"/>
    <col min="12291" max="12291" width="20.5" style="180" customWidth="1"/>
    <col min="12292" max="12295" width="19" style="180" customWidth="1"/>
    <col min="12296" max="12544" width="6.875" style="180"/>
    <col min="12545" max="12545" width="22.875" style="180" customWidth="1"/>
    <col min="12546" max="12546" width="19" style="180" customWidth="1"/>
    <col min="12547" max="12547" width="20.5" style="180" customWidth="1"/>
    <col min="12548" max="12551" width="19" style="180" customWidth="1"/>
    <col min="12552" max="12800" width="6.875" style="180"/>
    <col min="12801" max="12801" width="22.875" style="180" customWidth="1"/>
    <col min="12802" max="12802" width="19" style="180" customWidth="1"/>
    <col min="12803" max="12803" width="20.5" style="180" customWidth="1"/>
    <col min="12804" max="12807" width="19" style="180" customWidth="1"/>
    <col min="12808" max="13056" width="6.875" style="180"/>
    <col min="13057" max="13057" width="22.875" style="180" customWidth="1"/>
    <col min="13058" max="13058" width="19" style="180" customWidth="1"/>
    <col min="13059" max="13059" width="20.5" style="180" customWidth="1"/>
    <col min="13060" max="13063" width="19" style="180" customWidth="1"/>
    <col min="13064" max="13312" width="6.875" style="180"/>
    <col min="13313" max="13313" width="22.875" style="180" customWidth="1"/>
    <col min="13314" max="13314" width="19" style="180" customWidth="1"/>
    <col min="13315" max="13315" width="20.5" style="180" customWidth="1"/>
    <col min="13316" max="13319" width="19" style="180" customWidth="1"/>
    <col min="13320" max="13568" width="6.875" style="180"/>
    <col min="13569" max="13569" width="22.875" style="180" customWidth="1"/>
    <col min="13570" max="13570" width="19" style="180" customWidth="1"/>
    <col min="13571" max="13571" width="20.5" style="180" customWidth="1"/>
    <col min="13572" max="13575" width="19" style="180" customWidth="1"/>
    <col min="13576" max="13824" width="6.875" style="180"/>
    <col min="13825" max="13825" width="22.875" style="180" customWidth="1"/>
    <col min="13826" max="13826" width="19" style="180" customWidth="1"/>
    <col min="13827" max="13827" width="20.5" style="180" customWidth="1"/>
    <col min="13828" max="13831" width="19" style="180" customWidth="1"/>
    <col min="13832" max="14080" width="6.875" style="180"/>
    <col min="14081" max="14081" width="22.875" style="180" customWidth="1"/>
    <col min="14082" max="14082" width="19" style="180" customWidth="1"/>
    <col min="14083" max="14083" width="20.5" style="180" customWidth="1"/>
    <col min="14084" max="14087" width="19" style="180" customWidth="1"/>
    <col min="14088" max="14336" width="6.875" style="180"/>
    <col min="14337" max="14337" width="22.875" style="180" customWidth="1"/>
    <col min="14338" max="14338" width="19" style="180" customWidth="1"/>
    <col min="14339" max="14339" width="20.5" style="180" customWidth="1"/>
    <col min="14340" max="14343" width="19" style="180" customWidth="1"/>
    <col min="14344" max="14592" width="6.875" style="180"/>
    <col min="14593" max="14593" width="22.875" style="180" customWidth="1"/>
    <col min="14594" max="14594" width="19" style="180" customWidth="1"/>
    <col min="14595" max="14595" width="20.5" style="180" customWidth="1"/>
    <col min="14596" max="14599" width="19" style="180" customWidth="1"/>
    <col min="14600" max="14848" width="6.875" style="180"/>
    <col min="14849" max="14849" width="22.875" style="180" customWidth="1"/>
    <col min="14850" max="14850" width="19" style="180" customWidth="1"/>
    <col min="14851" max="14851" width="20.5" style="180" customWidth="1"/>
    <col min="14852" max="14855" width="19" style="180" customWidth="1"/>
    <col min="14856" max="15104" width="6.875" style="180"/>
    <col min="15105" max="15105" width="22.875" style="180" customWidth="1"/>
    <col min="15106" max="15106" width="19" style="180" customWidth="1"/>
    <col min="15107" max="15107" width="20.5" style="180" customWidth="1"/>
    <col min="15108" max="15111" width="19" style="180" customWidth="1"/>
    <col min="15112" max="15360" width="6.875" style="180"/>
    <col min="15361" max="15361" width="22.875" style="180" customWidth="1"/>
    <col min="15362" max="15362" width="19" style="180" customWidth="1"/>
    <col min="15363" max="15363" width="20.5" style="180" customWidth="1"/>
    <col min="15364" max="15367" width="19" style="180" customWidth="1"/>
    <col min="15368" max="15616" width="6.875" style="180"/>
    <col min="15617" max="15617" width="22.875" style="180" customWidth="1"/>
    <col min="15618" max="15618" width="19" style="180" customWidth="1"/>
    <col min="15619" max="15619" width="20.5" style="180" customWidth="1"/>
    <col min="15620" max="15623" width="19" style="180" customWidth="1"/>
    <col min="15624" max="15872" width="6.875" style="180"/>
    <col min="15873" max="15873" width="22.875" style="180" customWidth="1"/>
    <col min="15874" max="15874" width="19" style="180" customWidth="1"/>
    <col min="15875" max="15875" width="20.5" style="180" customWidth="1"/>
    <col min="15876" max="15879" width="19" style="180" customWidth="1"/>
    <col min="15880" max="16128" width="6.875" style="180"/>
    <col min="16129" max="16129" width="22.875" style="180" customWidth="1"/>
    <col min="16130" max="16130" width="19" style="180" customWidth="1"/>
    <col min="16131" max="16131" width="20.5" style="180" customWidth="1"/>
    <col min="16132" max="16135" width="19" style="180" customWidth="1"/>
    <col min="16136" max="16384" width="6.875" style="180"/>
  </cols>
  <sheetData>
    <row r="1" s="178" customFormat="1" customHeight="1" spans="1:7">
      <c r="A1" s="42" t="s">
        <v>311</v>
      </c>
      <c r="B1" s="181"/>
      <c r="C1" s="181"/>
      <c r="D1" s="181"/>
      <c r="E1" s="181"/>
      <c r="F1" s="181"/>
      <c r="G1" s="181"/>
    </row>
    <row r="2" s="178" customFormat="1" ht="38.25" customHeight="1" spans="1:7">
      <c r="A2" s="182" t="s">
        <v>312</v>
      </c>
      <c r="B2" s="183"/>
      <c r="C2" s="183"/>
      <c r="D2" s="183"/>
      <c r="E2" s="183"/>
      <c r="F2" s="183"/>
      <c r="G2" s="183"/>
    </row>
    <row r="3" s="178" customFormat="1" customHeight="1" spans="1:7">
      <c r="A3" s="184"/>
      <c r="B3" s="181"/>
      <c r="C3" s="181"/>
      <c r="D3" s="181"/>
      <c r="E3" s="181"/>
      <c r="F3" s="181"/>
      <c r="G3" s="181"/>
    </row>
    <row r="4" s="178" customFormat="1" customHeight="1" spans="1:7">
      <c r="A4" s="185"/>
      <c r="B4" s="186"/>
      <c r="C4" s="186"/>
      <c r="D4" s="186"/>
      <c r="E4" s="186"/>
      <c r="F4" s="186"/>
      <c r="G4" s="187" t="s">
        <v>313</v>
      </c>
    </row>
    <row r="5" s="178" customFormat="1" customHeight="1" spans="1:7">
      <c r="A5" s="188" t="s">
        <v>314</v>
      </c>
      <c r="B5" s="188"/>
      <c r="C5" s="188" t="s">
        <v>315</v>
      </c>
      <c r="D5" s="188"/>
      <c r="E5" s="188"/>
      <c r="F5" s="188"/>
      <c r="G5" s="188"/>
    </row>
    <row r="6" s="178" customFormat="1" ht="45" customHeight="1" spans="1:7">
      <c r="A6" s="189" t="s">
        <v>316</v>
      </c>
      <c r="B6" s="189" t="s">
        <v>317</v>
      </c>
      <c r="C6" s="189" t="s">
        <v>316</v>
      </c>
      <c r="D6" s="189" t="s">
        <v>318</v>
      </c>
      <c r="E6" s="189" t="s">
        <v>319</v>
      </c>
      <c r="F6" s="189" t="s">
        <v>320</v>
      </c>
      <c r="G6" s="189" t="s">
        <v>321</v>
      </c>
    </row>
    <row r="7" s="178" customFormat="1" customHeight="1" spans="1:7">
      <c r="A7" s="190" t="s">
        <v>322</v>
      </c>
      <c r="B7" s="191">
        <v>7948.81</v>
      </c>
      <c r="C7" s="192" t="s">
        <v>323</v>
      </c>
      <c r="D7" s="193">
        <f>SUM(D8:D11)</f>
        <v>9091.28</v>
      </c>
      <c r="E7" s="193">
        <f>SUM(E8:E11)</f>
        <v>9091.28</v>
      </c>
      <c r="F7" s="193"/>
      <c r="G7" s="193"/>
    </row>
    <row r="8" s="178" customFormat="1" customHeight="1" spans="1:7">
      <c r="A8" s="194" t="s">
        <v>324</v>
      </c>
      <c r="B8" s="115">
        <v>7948.81</v>
      </c>
      <c r="C8" s="116" t="s">
        <v>325</v>
      </c>
      <c r="D8" s="117">
        <v>74.43</v>
      </c>
      <c r="E8" s="117">
        <v>74.43</v>
      </c>
      <c r="F8" s="117"/>
      <c r="G8" s="117"/>
    </row>
    <row r="9" s="178" customFormat="1" customHeight="1" spans="1:7">
      <c r="A9" s="194" t="s">
        <v>326</v>
      </c>
      <c r="B9" s="195"/>
      <c r="C9" s="116" t="s">
        <v>327</v>
      </c>
      <c r="D9" s="117">
        <v>8982.62</v>
      </c>
      <c r="E9" s="117">
        <v>8982.62</v>
      </c>
      <c r="F9" s="117"/>
      <c r="G9" s="117"/>
    </row>
    <row r="10" s="178" customFormat="1" customHeight="1" spans="1:7">
      <c r="A10" s="196" t="s">
        <v>328</v>
      </c>
      <c r="B10" s="197"/>
      <c r="C10" s="122" t="s">
        <v>329</v>
      </c>
      <c r="D10" s="117">
        <v>2.02</v>
      </c>
      <c r="E10" s="117">
        <v>2.02</v>
      </c>
      <c r="F10" s="117"/>
      <c r="G10" s="117"/>
    </row>
    <row r="11" s="178" customFormat="1" customHeight="1" spans="1:7">
      <c r="A11" s="198" t="s">
        <v>330</v>
      </c>
      <c r="B11" s="191">
        <v>1142.47</v>
      </c>
      <c r="C11" s="125" t="s">
        <v>331</v>
      </c>
      <c r="D11" s="117">
        <v>32.21</v>
      </c>
      <c r="E11" s="117">
        <v>32.21</v>
      </c>
      <c r="F11" s="117"/>
      <c r="G11" s="117"/>
    </row>
    <row r="12" s="178" customFormat="1" customHeight="1" spans="1:7">
      <c r="A12" s="196" t="s">
        <v>324</v>
      </c>
      <c r="B12" s="115">
        <v>1142.47</v>
      </c>
      <c r="C12" s="122"/>
      <c r="D12" s="117"/>
      <c r="E12" s="117"/>
      <c r="F12" s="117"/>
      <c r="G12" s="117"/>
    </row>
    <row r="13" s="178" customFormat="1" customHeight="1" spans="1:7">
      <c r="A13" s="196" t="s">
        <v>326</v>
      </c>
      <c r="B13" s="195"/>
      <c r="C13" s="122"/>
      <c r="D13" s="117"/>
      <c r="E13" s="117"/>
      <c r="F13" s="117"/>
      <c r="G13" s="117"/>
    </row>
    <row r="14" s="178" customFormat="1" customHeight="1" spans="1:13">
      <c r="A14" s="194" t="s">
        <v>328</v>
      </c>
      <c r="B14" s="197"/>
      <c r="C14" s="122"/>
      <c r="D14" s="117"/>
      <c r="E14" s="117"/>
      <c r="F14" s="117"/>
      <c r="G14" s="117"/>
      <c r="M14" s="206"/>
    </row>
    <row r="15" s="178" customFormat="1" customHeight="1" spans="1:7">
      <c r="A15" s="198"/>
      <c r="B15" s="199"/>
      <c r="C15" s="125"/>
      <c r="D15" s="200"/>
      <c r="E15" s="200"/>
      <c r="F15" s="200"/>
      <c r="G15" s="200"/>
    </row>
    <row r="16" s="178" customFormat="1" customHeight="1" spans="1:7">
      <c r="A16" s="198"/>
      <c r="B16" s="199"/>
      <c r="C16" s="199" t="s">
        <v>332</v>
      </c>
      <c r="D16" s="201">
        <f>E16+F16+G16</f>
        <v>0</v>
      </c>
      <c r="E16" s="202">
        <f>B8+B12-E7</f>
        <v>0</v>
      </c>
      <c r="F16" s="202">
        <f>B9+B13-F7</f>
        <v>0</v>
      </c>
      <c r="G16" s="202">
        <f>B10+B14-G7</f>
        <v>0</v>
      </c>
    </row>
    <row r="17" s="178" customFormat="1" customHeight="1" spans="1:7">
      <c r="A17" s="198"/>
      <c r="B17" s="199"/>
      <c r="C17" s="199"/>
      <c r="D17" s="202"/>
      <c r="E17" s="202"/>
      <c r="F17" s="202"/>
      <c r="G17" s="203"/>
    </row>
    <row r="18" s="178" customFormat="1" customHeight="1" spans="1:7">
      <c r="A18" s="198" t="s">
        <v>333</v>
      </c>
      <c r="B18" s="204">
        <f>B7+B11</f>
        <v>9091.28</v>
      </c>
      <c r="C18" s="204" t="s">
        <v>334</v>
      </c>
      <c r="D18" s="202">
        <f>SUM(D7+D16)</f>
        <v>9091.28</v>
      </c>
      <c r="E18" s="202">
        <f>SUM(E7+E16)</f>
        <v>9091.28</v>
      </c>
      <c r="F18" s="202">
        <f>SUM(F7+F16)</f>
        <v>0</v>
      </c>
      <c r="G18" s="202">
        <f>SUM(G7+G16)</f>
        <v>0</v>
      </c>
    </row>
    <row r="19" customHeight="1" spans="1:6">
      <c r="A19" s="205"/>
      <c r="B19" s="205"/>
      <c r="C19" s="205"/>
      <c r="D19" s="205"/>
      <c r="E19" s="205"/>
      <c r="F19" s="205"/>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70"/>
  <sheetViews>
    <sheetView workbookViewId="0">
      <selection activeCell="G20" sqref="G20"/>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685</v>
      </c>
      <c r="C4" s="7"/>
      <c r="D4" s="7"/>
      <c r="E4" s="7" t="s">
        <v>539</v>
      </c>
      <c r="F4" s="8" t="s">
        <v>477</v>
      </c>
      <c r="G4" s="9"/>
    </row>
    <row r="5" ht="27.75" customHeight="1" spans="1:7">
      <c r="A5" s="7" t="s">
        <v>540</v>
      </c>
      <c r="B5" s="10">
        <v>4.5</v>
      </c>
      <c r="C5" s="7"/>
      <c r="D5" s="7"/>
      <c r="E5" s="7" t="s">
        <v>541</v>
      </c>
      <c r="F5" s="10">
        <f>B5</f>
        <v>4.5</v>
      </c>
      <c r="G5" s="7"/>
    </row>
    <row r="6" ht="27.75" customHeight="1" spans="1:7">
      <c r="A6" s="7"/>
      <c r="B6" s="7"/>
      <c r="C6" s="7"/>
      <c r="D6" s="7"/>
      <c r="E6" s="7" t="s">
        <v>542</v>
      </c>
      <c r="F6" s="7" t="s">
        <v>543</v>
      </c>
      <c r="G6" s="7"/>
    </row>
    <row r="7" ht="61.5" customHeight="1" spans="1:7">
      <c r="A7" s="7" t="s">
        <v>544</v>
      </c>
      <c r="B7" s="11" t="s">
        <v>686</v>
      </c>
      <c r="C7" s="11"/>
      <c r="D7" s="11"/>
      <c r="E7" s="11"/>
      <c r="F7" s="11"/>
      <c r="G7" s="11"/>
    </row>
    <row r="8" ht="34.5" customHeight="1" spans="1:7">
      <c r="A8" s="7" t="s">
        <v>546</v>
      </c>
      <c r="B8" s="11" t="s">
        <v>673</v>
      </c>
      <c r="C8" s="11"/>
      <c r="D8" s="11"/>
      <c r="E8" s="11"/>
      <c r="F8" s="11"/>
      <c r="G8" s="11"/>
    </row>
    <row r="9" ht="56.25" customHeight="1" spans="1:7">
      <c r="A9" s="7" t="s">
        <v>548</v>
      </c>
      <c r="B9" s="11" t="s">
        <v>687</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677</v>
      </c>
      <c r="C11" s="7" t="s">
        <v>586</v>
      </c>
      <c r="D11" s="7" t="s">
        <v>515</v>
      </c>
      <c r="E11" s="7" t="s">
        <v>553</v>
      </c>
      <c r="F11" s="7" t="s">
        <v>678</v>
      </c>
      <c r="G11" s="7" t="s">
        <v>555</v>
      </c>
      <c r="H11" s="13"/>
    </row>
    <row r="12" ht="23.25" customHeight="1" spans="1:8">
      <c r="A12" s="12"/>
      <c r="B12" s="7" t="s">
        <v>675</v>
      </c>
      <c r="C12" s="7" t="s">
        <v>586</v>
      </c>
      <c r="D12" s="7" t="s">
        <v>515</v>
      </c>
      <c r="E12" s="7" t="s">
        <v>553</v>
      </c>
      <c r="F12" s="7" t="s">
        <v>688</v>
      </c>
      <c r="G12" s="7" t="s">
        <v>555</v>
      </c>
      <c r="H12" s="13"/>
    </row>
    <row r="13" ht="23.25" customHeight="1" spans="1:8">
      <c r="A13" s="12"/>
      <c r="B13" s="7" t="s">
        <v>689</v>
      </c>
      <c r="C13" s="7" t="s">
        <v>557</v>
      </c>
      <c r="D13" s="7" t="s">
        <v>494</v>
      </c>
      <c r="E13" s="7" t="s">
        <v>553</v>
      </c>
      <c r="F13" s="7" t="s">
        <v>558</v>
      </c>
      <c r="G13" s="7" t="s">
        <v>555</v>
      </c>
      <c r="H13" s="13"/>
    </row>
    <row r="14" ht="23.25" customHeight="1" spans="1:8">
      <c r="A14" s="12"/>
      <c r="B14" s="7" t="s">
        <v>690</v>
      </c>
      <c r="C14" s="7" t="s">
        <v>557</v>
      </c>
      <c r="D14" s="7" t="s">
        <v>494</v>
      </c>
      <c r="E14" s="7" t="s">
        <v>553</v>
      </c>
      <c r="F14" s="7" t="s">
        <v>558</v>
      </c>
      <c r="G14" s="7" t="s">
        <v>555</v>
      </c>
      <c r="H14" s="13"/>
    </row>
    <row r="15" ht="23.25" customHeight="1" spans="1:8">
      <c r="A15" s="12"/>
      <c r="B15" s="7" t="s">
        <v>691</v>
      </c>
      <c r="C15" s="7" t="s">
        <v>586</v>
      </c>
      <c r="D15" s="7" t="s">
        <v>494</v>
      </c>
      <c r="E15" s="7" t="s">
        <v>668</v>
      </c>
      <c r="F15" s="7" t="s">
        <v>669</v>
      </c>
      <c r="G15" s="7" t="s">
        <v>555</v>
      </c>
      <c r="H15" s="13"/>
    </row>
    <row r="16" ht="23.25" customHeight="1" spans="1:8">
      <c r="A16" s="12"/>
      <c r="B16" s="7" t="s">
        <v>560</v>
      </c>
      <c r="C16" s="7" t="s">
        <v>601</v>
      </c>
      <c r="D16" s="7" t="s">
        <v>504</v>
      </c>
      <c r="E16" s="7" t="s">
        <v>553</v>
      </c>
      <c r="F16" s="7" t="s">
        <v>692</v>
      </c>
      <c r="G16" s="7" t="s">
        <v>555</v>
      </c>
      <c r="H16" s="13"/>
    </row>
    <row r="17" ht="23.25" customHeight="1" spans="1:8">
      <c r="A17" s="12"/>
      <c r="B17" s="7" t="s">
        <v>563</v>
      </c>
      <c r="C17" s="7" t="s">
        <v>601</v>
      </c>
      <c r="D17" s="7" t="s">
        <v>494</v>
      </c>
      <c r="E17" s="7" t="s">
        <v>553</v>
      </c>
      <c r="F17" s="7" t="s">
        <v>558</v>
      </c>
      <c r="G17" s="7" t="s">
        <v>555</v>
      </c>
      <c r="H17" s="13"/>
    </row>
    <row r="18" ht="23.25" customHeight="1" spans="1:8">
      <c r="A18" s="12"/>
      <c r="B18" s="7" t="s">
        <v>590</v>
      </c>
      <c r="C18" s="7" t="s">
        <v>591</v>
      </c>
      <c r="D18" s="7" t="s">
        <v>494</v>
      </c>
      <c r="E18" s="7" t="s">
        <v>668</v>
      </c>
      <c r="F18" s="7" t="s">
        <v>495</v>
      </c>
      <c r="G18" s="7" t="s">
        <v>555</v>
      </c>
      <c r="H18" s="13"/>
    </row>
    <row r="19" ht="23.25" customHeight="1" spans="1:8">
      <c r="A19" s="12"/>
      <c r="B19" s="7" t="s">
        <v>566</v>
      </c>
      <c r="C19" s="7" t="s">
        <v>591</v>
      </c>
      <c r="D19" s="7" t="s">
        <v>494</v>
      </c>
      <c r="E19" s="7" t="s">
        <v>568</v>
      </c>
      <c r="F19" s="7" t="s">
        <v>569</v>
      </c>
      <c r="G19" s="7" t="s">
        <v>555</v>
      </c>
      <c r="H19" s="13"/>
    </row>
    <row r="20" ht="23.25" customHeight="1" spans="1:8">
      <c r="A20" s="12"/>
      <c r="B20" s="7" t="s">
        <v>570</v>
      </c>
      <c r="C20" s="7" t="s">
        <v>591</v>
      </c>
      <c r="D20" s="7" t="s">
        <v>494</v>
      </c>
      <c r="E20" s="7" t="s">
        <v>553</v>
      </c>
      <c r="F20" s="7" t="s">
        <v>571</v>
      </c>
      <c r="G20" s="7" t="s">
        <v>555</v>
      </c>
      <c r="H20" s="13"/>
    </row>
    <row r="21" ht="23.25" customHeight="1" spans="1:7">
      <c r="A21" s="12"/>
      <c r="B21" s="7" t="s">
        <v>573</v>
      </c>
      <c r="C21" s="7" t="s">
        <v>591</v>
      </c>
      <c r="D21" s="7" t="s">
        <v>494</v>
      </c>
      <c r="E21" s="7" t="s">
        <v>568</v>
      </c>
      <c r="F21" s="7" t="s">
        <v>569</v>
      </c>
      <c r="G21" s="7" t="s">
        <v>555</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dimension ref="A1:H70"/>
  <sheetViews>
    <sheetView workbookViewId="0">
      <selection activeCell="E22" sqref="E22"/>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693</v>
      </c>
      <c r="C4" s="7"/>
      <c r="D4" s="7"/>
      <c r="E4" s="7" t="s">
        <v>539</v>
      </c>
      <c r="F4" s="8" t="s">
        <v>477</v>
      </c>
      <c r="G4" s="9"/>
    </row>
    <row r="5" ht="27.75" customHeight="1" spans="1:7">
      <c r="A5" s="7" t="s">
        <v>540</v>
      </c>
      <c r="B5" s="10">
        <v>200</v>
      </c>
      <c r="C5" s="7"/>
      <c r="D5" s="7"/>
      <c r="E5" s="7" t="s">
        <v>541</v>
      </c>
      <c r="F5" s="10">
        <f>B5</f>
        <v>200</v>
      </c>
      <c r="G5" s="7"/>
    </row>
    <row r="6" ht="27.75" customHeight="1" spans="1:7">
      <c r="A6" s="7"/>
      <c r="B6" s="7"/>
      <c r="C6" s="7"/>
      <c r="D6" s="7"/>
      <c r="E6" s="7" t="s">
        <v>542</v>
      </c>
      <c r="F6" s="7" t="s">
        <v>543</v>
      </c>
      <c r="G6" s="7"/>
    </row>
    <row r="7" ht="61.5" customHeight="1" spans="1:7">
      <c r="A7" s="7" t="s">
        <v>544</v>
      </c>
      <c r="B7" s="11" t="s">
        <v>694</v>
      </c>
      <c r="C7" s="11"/>
      <c r="D7" s="11"/>
      <c r="E7" s="11"/>
      <c r="F7" s="11"/>
      <c r="G7" s="11"/>
    </row>
    <row r="8" ht="34.5" customHeight="1" spans="1:7">
      <c r="A8" s="7" t="s">
        <v>546</v>
      </c>
      <c r="B8" s="11" t="s">
        <v>695</v>
      </c>
      <c r="C8" s="11"/>
      <c r="D8" s="11"/>
      <c r="E8" s="11"/>
      <c r="F8" s="11"/>
      <c r="G8" s="11"/>
    </row>
    <row r="9" ht="56.25" customHeight="1" spans="1:7">
      <c r="A9" s="7" t="s">
        <v>548</v>
      </c>
      <c r="B9" s="11" t="s">
        <v>696</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588</v>
      </c>
      <c r="C11" s="7" t="s">
        <v>580</v>
      </c>
      <c r="D11" s="7" t="s">
        <v>515</v>
      </c>
      <c r="E11" s="7" t="s">
        <v>553</v>
      </c>
      <c r="F11" s="7" t="s">
        <v>697</v>
      </c>
      <c r="G11" s="7" t="s">
        <v>555</v>
      </c>
      <c r="H11" s="13"/>
    </row>
    <row r="12" ht="23.25" customHeight="1" spans="1:8">
      <c r="A12" s="12"/>
      <c r="B12" s="7" t="s">
        <v>607</v>
      </c>
      <c r="C12" s="7" t="s">
        <v>557</v>
      </c>
      <c r="D12" s="7" t="s">
        <v>494</v>
      </c>
      <c r="E12" s="7" t="s">
        <v>553</v>
      </c>
      <c r="F12" s="7" t="s">
        <v>609</v>
      </c>
      <c r="G12" s="7" t="s">
        <v>555</v>
      </c>
      <c r="H12" s="13"/>
    </row>
    <row r="13" ht="23.25" customHeight="1" spans="1:8">
      <c r="A13" s="12"/>
      <c r="B13" s="7" t="s">
        <v>698</v>
      </c>
      <c r="C13" s="7" t="s">
        <v>586</v>
      </c>
      <c r="D13" s="7" t="s">
        <v>494</v>
      </c>
      <c r="E13" s="7" t="s">
        <v>583</v>
      </c>
      <c r="F13" s="7" t="s">
        <v>699</v>
      </c>
      <c r="G13" s="7" t="s">
        <v>555</v>
      </c>
      <c r="H13" s="13"/>
    </row>
    <row r="14" ht="23.25" customHeight="1" spans="1:8">
      <c r="A14" s="12"/>
      <c r="B14" s="7" t="s">
        <v>700</v>
      </c>
      <c r="C14" s="7" t="s">
        <v>601</v>
      </c>
      <c r="D14" s="7" t="s">
        <v>494</v>
      </c>
      <c r="E14" s="7" t="s">
        <v>553</v>
      </c>
      <c r="F14" s="7" t="s">
        <v>558</v>
      </c>
      <c r="G14" s="7" t="s">
        <v>555</v>
      </c>
      <c r="H14" s="13"/>
    </row>
    <row r="15" ht="23.25" customHeight="1" spans="1:8">
      <c r="A15" s="12"/>
      <c r="B15" s="7" t="s">
        <v>560</v>
      </c>
      <c r="C15" s="7" t="s">
        <v>586</v>
      </c>
      <c r="D15" s="7" t="s">
        <v>504</v>
      </c>
      <c r="E15" s="7" t="s">
        <v>553</v>
      </c>
      <c r="F15" s="7" t="s">
        <v>627</v>
      </c>
      <c r="G15" s="7" t="s">
        <v>555</v>
      </c>
      <c r="H15" s="13"/>
    </row>
    <row r="16" ht="23.25" customHeight="1" spans="1:8">
      <c r="A16" s="12"/>
      <c r="B16" s="7" t="s">
        <v>701</v>
      </c>
      <c r="C16" s="7" t="s">
        <v>601</v>
      </c>
      <c r="D16" s="7" t="s">
        <v>504</v>
      </c>
      <c r="E16" s="7" t="s">
        <v>553</v>
      </c>
      <c r="F16" s="7" t="s">
        <v>702</v>
      </c>
      <c r="G16" s="7" t="s">
        <v>555</v>
      </c>
      <c r="H16" s="13"/>
    </row>
    <row r="17" ht="23.25" customHeight="1" spans="1:8">
      <c r="A17" s="12"/>
      <c r="B17" s="7" t="s">
        <v>590</v>
      </c>
      <c r="C17" s="7" t="s">
        <v>591</v>
      </c>
      <c r="D17" s="7" t="s">
        <v>494</v>
      </c>
      <c r="E17" s="7" t="s">
        <v>592</v>
      </c>
      <c r="F17" s="7" t="s">
        <v>602</v>
      </c>
      <c r="G17" s="7" t="s">
        <v>555</v>
      </c>
      <c r="H17" s="13"/>
    </row>
    <row r="18" ht="23.25" customHeight="1" spans="1:8">
      <c r="A18" s="12"/>
      <c r="B18" s="7" t="s">
        <v>566</v>
      </c>
      <c r="C18" s="7" t="s">
        <v>591</v>
      </c>
      <c r="D18" s="7" t="s">
        <v>494</v>
      </c>
      <c r="E18" s="7" t="s">
        <v>568</v>
      </c>
      <c r="F18" s="7" t="s">
        <v>569</v>
      </c>
      <c r="G18" s="7" t="s">
        <v>555</v>
      </c>
      <c r="H18" s="13"/>
    </row>
    <row r="19" ht="23.25" customHeight="1" spans="1:8">
      <c r="A19" s="12"/>
      <c r="B19" s="7" t="s">
        <v>570</v>
      </c>
      <c r="C19" s="7" t="s">
        <v>591</v>
      </c>
      <c r="D19" s="7" t="s">
        <v>494</v>
      </c>
      <c r="E19" s="7" t="s">
        <v>553</v>
      </c>
      <c r="F19" s="7" t="s">
        <v>571</v>
      </c>
      <c r="G19" s="7" t="s">
        <v>555</v>
      </c>
      <c r="H19" s="13"/>
    </row>
    <row r="20" ht="23.25" customHeight="1" spans="1:8">
      <c r="A20" s="12"/>
      <c r="B20" s="7" t="s">
        <v>572</v>
      </c>
      <c r="C20" s="7" t="s">
        <v>591</v>
      </c>
      <c r="D20" s="7" t="s">
        <v>494</v>
      </c>
      <c r="E20" s="7" t="s">
        <v>553</v>
      </c>
      <c r="F20" s="7" t="s">
        <v>571</v>
      </c>
      <c r="G20" s="7" t="s">
        <v>555</v>
      </c>
      <c r="H20" s="13"/>
    </row>
    <row r="21" ht="23.25" customHeight="1" spans="1:7">
      <c r="A21" s="12"/>
      <c r="B21" s="7" t="s">
        <v>573</v>
      </c>
      <c r="C21" s="7" t="s">
        <v>591</v>
      </c>
      <c r="D21" s="7" t="s">
        <v>494</v>
      </c>
      <c r="E21" s="7" t="s">
        <v>568</v>
      </c>
      <c r="F21" s="7" t="s">
        <v>569</v>
      </c>
      <c r="G21" s="7" t="s">
        <v>555</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H70"/>
  <sheetViews>
    <sheetView workbookViewId="0">
      <selection activeCell="F15" sqref="F15"/>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703</v>
      </c>
      <c r="C4" s="7"/>
      <c r="D4" s="7"/>
      <c r="E4" s="7" t="s">
        <v>539</v>
      </c>
      <c r="F4" s="8" t="s">
        <v>477</v>
      </c>
      <c r="G4" s="9"/>
    </row>
    <row r="5" ht="27.75" customHeight="1" spans="1:7">
      <c r="A5" s="7" t="s">
        <v>540</v>
      </c>
      <c r="B5" s="10">
        <v>70</v>
      </c>
      <c r="C5" s="7"/>
      <c r="D5" s="7"/>
      <c r="E5" s="7" t="s">
        <v>541</v>
      </c>
      <c r="F5" s="10">
        <f>B5</f>
        <v>70</v>
      </c>
      <c r="G5" s="7"/>
    </row>
    <row r="6" ht="27.75" customHeight="1" spans="1:7">
      <c r="A6" s="7"/>
      <c r="B6" s="7"/>
      <c r="C6" s="7"/>
      <c r="D6" s="7"/>
      <c r="E6" s="7" t="s">
        <v>542</v>
      </c>
      <c r="F6" s="7" t="s">
        <v>543</v>
      </c>
      <c r="G6" s="7"/>
    </row>
    <row r="7" ht="61.5" customHeight="1" spans="1:7">
      <c r="A7" s="7" t="s">
        <v>544</v>
      </c>
      <c r="B7" s="11" t="s">
        <v>704</v>
      </c>
      <c r="C7" s="11"/>
      <c r="D7" s="11"/>
      <c r="E7" s="11"/>
      <c r="F7" s="11"/>
      <c r="G7" s="11"/>
    </row>
    <row r="8" ht="34.5" customHeight="1" spans="1:7">
      <c r="A8" s="7" t="s">
        <v>546</v>
      </c>
      <c r="B8" s="11" t="s">
        <v>705</v>
      </c>
      <c r="C8" s="11"/>
      <c r="D8" s="11"/>
      <c r="E8" s="11"/>
      <c r="F8" s="11"/>
      <c r="G8" s="11"/>
    </row>
    <row r="9" ht="56.25" customHeight="1" spans="1:7">
      <c r="A9" s="7" t="s">
        <v>548</v>
      </c>
      <c r="B9" s="11" t="s">
        <v>706</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707</v>
      </c>
      <c r="C11" s="7" t="s">
        <v>586</v>
      </c>
      <c r="D11" s="7" t="s">
        <v>490</v>
      </c>
      <c r="E11" s="7" t="s">
        <v>553</v>
      </c>
      <c r="F11" s="7" t="s">
        <v>492</v>
      </c>
      <c r="G11" s="7" t="s">
        <v>555</v>
      </c>
      <c r="H11" s="13"/>
    </row>
    <row r="12" ht="23.25" customHeight="1" spans="1:8">
      <c r="A12" s="12"/>
      <c r="B12" s="7" t="s">
        <v>708</v>
      </c>
      <c r="C12" s="7" t="s">
        <v>709</v>
      </c>
      <c r="D12" s="7" t="s">
        <v>490</v>
      </c>
      <c r="E12" s="7" t="s">
        <v>553</v>
      </c>
      <c r="F12" s="7" t="s">
        <v>609</v>
      </c>
      <c r="G12" s="7" t="s">
        <v>555</v>
      </c>
      <c r="H12" s="13"/>
    </row>
    <row r="13" ht="23.25" customHeight="1" spans="1:8">
      <c r="A13" s="12"/>
      <c r="B13" s="7" t="s">
        <v>710</v>
      </c>
      <c r="C13" s="7" t="s">
        <v>682</v>
      </c>
      <c r="D13" s="7" t="s">
        <v>515</v>
      </c>
      <c r="E13" s="7" t="s">
        <v>553</v>
      </c>
      <c r="F13" s="7" t="s">
        <v>711</v>
      </c>
      <c r="G13" s="7" t="s">
        <v>555</v>
      </c>
      <c r="H13" s="13"/>
    </row>
    <row r="14" ht="23.25" customHeight="1" spans="1:8">
      <c r="A14" s="12"/>
      <c r="B14" s="7" t="s">
        <v>712</v>
      </c>
      <c r="C14" s="7" t="s">
        <v>586</v>
      </c>
      <c r="D14" s="7" t="s">
        <v>504</v>
      </c>
      <c r="E14" s="7" t="s">
        <v>553</v>
      </c>
      <c r="F14" s="7" t="s">
        <v>713</v>
      </c>
      <c r="G14" s="7" t="s">
        <v>555</v>
      </c>
      <c r="H14" s="13"/>
    </row>
    <row r="15" ht="23.25" customHeight="1" spans="1:8">
      <c r="A15" s="12"/>
      <c r="B15" s="7" t="s">
        <v>714</v>
      </c>
      <c r="C15" s="7" t="s">
        <v>557</v>
      </c>
      <c r="D15" s="7" t="s">
        <v>504</v>
      </c>
      <c r="E15" s="7" t="s">
        <v>553</v>
      </c>
      <c r="F15" s="7" t="s">
        <v>713</v>
      </c>
      <c r="G15" s="7" t="s">
        <v>555</v>
      </c>
      <c r="H15" s="13"/>
    </row>
    <row r="16" ht="23.25" customHeight="1" spans="1:8">
      <c r="A16" s="12"/>
      <c r="B16" s="7" t="s">
        <v>560</v>
      </c>
      <c r="C16" s="7" t="s">
        <v>715</v>
      </c>
      <c r="D16" s="7" t="s">
        <v>504</v>
      </c>
      <c r="E16" s="7" t="s">
        <v>553</v>
      </c>
      <c r="F16" s="7" t="s">
        <v>716</v>
      </c>
      <c r="G16" s="7" t="s">
        <v>555</v>
      </c>
      <c r="H16" s="13"/>
    </row>
    <row r="17" ht="23.25" customHeight="1" spans="1:8">
      <c r="A17" s="12"/>
      <c r="B17" s="7" t="s">
        <v>563</v>
      </c>
      <c r="C17" s="7" t="s">
        <v>601</v>
      </c>
      <c r="D17" s="7" t="s">
        <v>494</v>
      </c>
      <c r="E17" s="7" t="s">
        <v>553</v>
      </c>
      <c r="F17" s="7" t="s">
        <v>558</v>
      </c>
      <c r="G17" s="7" t="s">
        <v>555</v>
      </c>
      <c r="H17" s="13"/>
    </row>
    <row r="18" ht="23.25" customHeight="1" spans="1:8">
      <c r="A18" s="12"/>
      <c r="B18" s="7" t="s">
        <v>590</v>
      </c>
      <c r="C18" s="7" t="s">
        <v>591</v>
      </c>
      <c r="D18" s="7" t="s">
        <v>494</v>
      </c>
      <c r="E18" s="7" t="s">
        <v>592</v>
      </c>
      <c r="F18" s="7" t="s">
        <v>602</v>
      </c>
      <c r="G18" s="7" t="s">
        <v>555</v>
      </c>
      <c r="H18" s="13"/>
    </row>
    <row r="19" ht="23.25" customHeight="1" spans="1:8">
      <c r="A19" s="12"/>
      <c r="B19" s="7" t="s">
        <v>566</v>
      </c>
      <c r="C19" s="7" t="s">
        <v>591</v>
      </c>
      <c r="D19" s="7" t="s">
        <v>494</v>
      </c>
      <c r="E19" s="7" t="s">
        <v>568</v>
      </c>
      <c r="F19" s="7" t="s">
        <v>569</v>
      </c>
      <c r="G19" s="7" t="s">
        <v>543</v>
      </c>
      <c r="H19" s="13"/>
    </row>
    <row r="20" ht="23.25" customHeight="1" spans="1:8">
      <c r="A20" s="12"/>
      <c r="B20" s="7" t="s">
        <v>570</v>
      </c>
      <c r="C20" s="7" t="s">
        <v>591</v>
      </c>
      <c r="D20" s="7" t="s">
        <v>494</v>
      </c>
      <c r="E20" s="7" t="s">
        <v>553</v>
      </c>
      <c r="F20" s="7" t="s">
        <v>571</v>
      </c>
      <c r="G20" s="7" t="s">
        <v>543</v>
      </c>
      <c r="H20" s="13"/>
    </row>
    <row r="21" ht="23.25" customHeight="1" spans="1:7">
      <c r="A21" s="12"/>
      <c r="B21" s="7" t="s">
        <v>572</v>
      </c>
      <c r="C21" s="7" t="s">
        <v>591</v>
      </c>
      <c r="D21" s="7" t="s">
        <v>494</v>
      </c>
      <c r="E21" s="7" t="s">
        <v>553</v>
      </c>
      <c r="F21" s="7" t="s">
        <v>571</v>
      </c>
      <c r="G21" s="7" t="s">
        <v>543</v>
      </c>
    </row>
    <row r="22" ht="23.25" customHeight="1" spans="1:7">
      <c r="A22" s="12"/>
      <c r="B22" s="7" t="s">
        <v>573</v>
      </c>
      <c r="C22" s="7" t="s">
        <v>591</v>
      </c>
      <c r="D22" s="7" t="s">
        <v>494</v>
      </c>
      <c r="E22" s="7" t="s">
        <v>568</v>
      </c>
      <c r="F22" s="7" t="s">
        <v>569</v>
      </c>
      <c r="G22" s="7" t="s">
        <v>543</v>
      </c>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dimension ref="A1:H70"/>
  <sheetViews>
    <sheetView workbookViewId="0">
      <selection activeCell="B8" sqref="B8:G8"/>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717</v>
      </c>
      <c r="C4" s="7"/>
      <c r="D4" s="7"/>
      <c r="E4" s="7" t="s">
        <v>539</v>
      </c>
      <c r="F4" s="8" t="s">
        <v>477</v>
      </c>
      <c r="G4" s="9"/>
    </row>
    <row r="5" ht="27.75" customHeight="1" spans="1:7">
      <c r="A5" s="7" t="s">
        <v>540</v>
      </c>
      <c r="B5" s="10">
        <v>120</v>
      </c>
      <c r="C5" s="7"/>
      <c r="D5" s="7"/>
      <c r="E5" s="7" t="s">
        <v>541</v>
      </c>
      <c r="F5" s="10">
        <f>B5</f>
        <v>120</v>
      </c>
      <c r="G5" s="7"/>
    </row>
    <row r="6" ht="27.75" customHeight="1" spans="1:7">
      <c r="A6" s="7"/>
      <c r="B6" s="7"/>
      <c r="C6" s="7"/>
      <c r="D6" s="7"/>
      <c r="E6" s="7" t="s">
        <v>542</v>
      </c>
      <c r="F6" s="7" t="s">
        <v>543</v>
      </c>
      <c r="G6" s="7"/>
    </row>
    <row r="7" ht="61.5" customHeight="1" spans="1:7">
      <c r="A7" s="7" t="s">
        <v>544</v>
      </c>
      <c r="B7" s="11" t="s">
        <v>718</v>
      </c>
      <c r="C7" s="11"/>
      <c r="D7" s="11"/>
      <c r="E7" s="11"/>
      <c r="F7" s="11"/>
      <c r="G7" s="11"/>
    </row>
    <row r="8" ht="34.5" customHeight="1" spans="1:7">
      <c r="A8" s="7" t="s">
        <v>546</v>
      </c>
      <c r="B8" s="11" t="s">
        <v>719</v>
      </c>
      <c r="C8" s="11"/>
      <c r="D8" s="11"/>
      <c r="E8" s="11"/>
      <c r="F8" s="11"/>
      <c r="G8" s="11"/>
    </row>
    <row r="9" ht="56.25" customHeight="1" spans="1:7">
      <c r="A9" s="7" t="s">
        <v>548</v>
      </c>
      <c r="B9" s="11" t="s">
        <v>720</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721</v>
      </c>
      <c r="C11" s="7" t="s">
        <v>586</v>
      </c>
      <c r="D11" s="7" t="s">
        <v>515</v>
      </c>
      <c r="E11" s="7" t="s">
        <v>553</v>
      </c>
      <c r="F11" s="7" t="s">
        <v>722</v>
      </c>
      <c r="G11" s="7" t="s">
        <v>555</v>
      </c>
      <c r="H11" s="13"/>
    </row>
    <row r="12" ht="23.25" customHeight="1" spans="1:8">
      <c r="A12" s="12"/>
      <c r="B12" s="7" t="s">
        <v>723</v>
      </c>
      <c r="C12" s="7" t="s">
        <v>586</v>
      </c>
      <c r="D12" s="7" t="s">
        <v>608</v>
      </c>
      <c r="E12" s="7" t="s">
        <v>553</v>
      </c>
      <c r="F12" s="7" t="s">
        <v>609</v>
      </c>
      <c r="G12" s="7" t="s">
        <v>555</v>
      </c>
      <c r="H12" s="13"/>
    </row>
    <row r="13" ht="23.25" customHeight="1" spans="1:8">
      <c r="A13" s="12"/>
      <c r="B13" s="7" t="s">
        <v>700</v>
      </c>
      <c r="C13" s="7" t="s">
        <v>586</v>
      </c>
      <c r="D13" s="7" t="s">
        <v>494</v>
      </c>
      <c r="E13" s="7" t="s">
        <v>668</v>
      </c>
      <c r="F13" s="7" t="s">
        <v>669</v>
      </c>
      <c r="G13" s="7" t="s">
        <v>555</v>
      </c>
      <c r="H13" s="13"/>
    </row>
    <row r="14" ht="23.25" customHeight="1" spans="1:8">
      <c r="A14" s="12"/>
      <c r="B14" s="7" t="s">
        <v>724</v>
      </c>
      <c r="C14" s="7" t="s">
        <v>586</v>
      </c>
      <c r="D14" s="7" t="s">
        <v>494</v>
      </c>
      <c r="E14" s="7" t="s">
        <v>668</v>
      </c>
      <c r="F14" s="7" t="s">
        <v>669</v>
      </c>
      <c r="G14" s="7" t="s">
        <v>555</v>
      </c>
      <c r="H14" s="13"/>
    </row>
    <row r="15" ht="23.25" customHeight="1" spans="1:8">
      <c r="A15" s="12"/>
      <c r="B15" s="7" t="s">
        <v>560</v>
      </c>
      <c r="C15" s="7" t="s">
        <v>601</v>
      </c>
      <c r="D15" s="7" t="s">
        <v>504</v>
      </c>
      <c r="E15" s="7">
        <v>0</v>
      </c>
      <c r="F15" s="7" t="s">
        <v>725</v>
      </c>
      <c r="G15" s="7" t="s">
        <v>555</v>
      </c>
      <c r="H15" s="13"/>
    </row>
    <row r="16" ht="23.25" customHeight="1" spans="1:8">
      <c r="A16" s="12"/>
      <c r="B16" s="7" t="s">
        <v>563</v>
      </c>
      <c r="C16" s="7" t="s">
        <v>601</v>
      </c>
      <c r="D16" s="7" t="s">
        <v>494</v>
      </c>
      <c r="E16" s="7" t="s">
        <v>553</v>
      </c>
      <c r="F16" s="7" t="s">
        <v>558</v>
      </c>
      <c r="G16" s="7" t="s">
        <v>555</v>
      </c>
      <c r="H16" s="13"/>
    </row>
    <row r="17" ht="23.25" customHeight="1" spans="1:8">
      <c r="A17" s="12"/>
      <c r="B17" s="7" t="s">
        <v>590</v>
      </c>
      <c r="C17" s="7" t="s">
        <v>591</v>
      </c>
      <c r="D17" s="7" t="s">
        <v>494</v>
      </c>
      <c r="E17" s="7" t="s">
        <v>592</v>
      </c>
      <c r="F17" s="7" t="s">
        <v>602</v>
      </c>
      <c r="G17" s="7" t="s">
        <v>555</v>
      </c>
      <c r="H17" s="13"/>
    </row>
    <row r="18" ht="23.25" customHeight="1" spans="1:8">
      <c r="A18" s="12"/>
      <c r="B18" s="7" t="s">
        <v>566</v>
      </c>
      <c r="C18" s="7" t="s">
        <v>591</v>
      </c>
      <c r="D18" s="7" t="s">
        <v>494</v>
      </c>
      <c r="E18" s="7" t="s">
        <v>568</v>
      </c>
      <c r="F18" s="7" t="s">
        <v>569</v>
      </c>
      <c r="G18" s="7" t="s">
        <v>555</v>
      </c>
      <c r="H18" s="13"/>
    </row>
    <row r="19" ht="23.25" customHeight="1" spans="1:8">
      <c r="A19" s="12"/>
      <c r="B19" s="7" t="s">
        <v>570</v>
      </c>
      <c r="C19" s="7" t="s">
        <v>591</v>
      </c>
      <c r="D19" s="7" t="s">
        <v>494</v>
      </c>
      <c r="E19" s="7" t="s">
        <v>553</v>
      </c>
      <c r="F19" s="7" t="s">
        <v>571</v>
      </c>
      <c r="G19" s="7" t="s">
        <v>555</v>
      </c>
      <c r="H19" s="13"/>
    </row>
    <row r="20" ht="23.25" customHeight="1" spans="1:8">
      <c r="A20" s="12"/>
      <c r="B20" s="7" t="s">
        <v>572</v>
      </c>
      <c r="C20" s="7" t="s">
        <v>591</v>
      </c>
      <c r="D20" s="7" t="s">
        <v>494</v>
      </c>
      <c r="E20" s="7" t="s">
        <v>553</v>
      </c>
      <c r="F20" s="7" t="s">
        <v>571</v>
      </c>
      <c r="G20" s="7" t="s">
        <v>555</v>
      </c>
      <c r="H20" s="13"/>
    </row>
    <row r="21" ht="23.25" customHeight="1" spans="1:7">
      <c r="A21" s="12"/>
      <c r="B21" s="7" t="s">
        <v>573</v>
      </c>
      <c r="C21" s="7" t="s">
        <v>591</v>
      </c>
      <c r="D21" s="7" t="s">
        <v>494</v>
      </c>
      <c r="E21" s="7" t="s">
        <v>568</v>
      </c>
      <c r="F21" s="7" t="s">
        <v>569</v>
      </c>
      <c r="G21" s="7" t="s">
        <v>555</v>
      </c>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H70"/>
  <sheetViews>
    <sheetView workbookViewId="0">
      <selection activeCell="B8" sqref="B8:G8"/>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726</v>
      </c>
      <c r="C4" s="7"/>
      <c r="D4" s="7"/>
      <c r="E4" s="7" t="s">
        <v>539</v>
      </c>
      <c r="F4" s="8" t="s">
        <v>477</v>
      </c>
      <c r="G4" s="9"/>
    </row>
    <row r="5" ht="27.75" customHeight="1" spans="1:7">
      <c r="A5" s="7" t="s">
        <v>540</v>
      </c>
      <c r="B5" s="10">
        <v>20</v>
      </c>
      <c r="C5" s="7"/>
      <c r="D5" s="7"/>
      <c r="E5" s="7" t="s">
        <v>541</v>
      </c>
      <c r="F5" s="10">
        <f>B5</f>
        <v>20</v>
      </c>
      <c r="G5" s="7"/>
    </row>
    <row r="6" ht="27.75" customHeight="1" spans="1:7">
      <c r="A6" s="7"/>
      <c r="B6" s="7"/>
      <c r="C6" s="7"/>
      <c r="D6" s="7"/>
      <c r="E6" s="7" t="s">
        <v>542</v>
      </c>
      <c r="F6" s="7" t="s">
        <v>543</v>
      </c>
      <c r="G6" s="7"/>
    </row>
    <row r="7" ht="61.5" customHeight="1" spans="1:7">
      <c r="A7" s="7" t="s">
        <v>544</v>
      </c>
      <c r="B7" s="11" t="s">
        <v>727</v>
      </c>
      <c r="C7" s="11"/>
      <c r="D7" s="11"/>
      <c r="E7" s="11"/>
      <c r="F7" s="11"/>
      <c r="G7" s="11"/>
    </row>
    <row r="8" ht="34.5" customHeight="1" spans="1:7">
      <c r="A8" s="7" t="s">
        <v>546</v>
      </c>
      <c r="B8" s="11" t="s">
        <v>728</v>
      </c>
      <c r="C8" s="11"/>
      <c r="D8" s="11"/>
      <c r="E8" s="11"/>
      <c r="F8" s="11"/>
      <c r="G8" s="11"/>
    </row>
    <row r="9" ht="56.25" customHeight="1" spans="1:7">
      <c r="A9" s="7" t="s">
        <v>548</v>
      </c>
      <c r="B9" s="11" t="s">
        <v>729</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730</v>
      </c>
      <c r="C11" s="7" t="s">
        <v>552</v>
      </c>
      <c r="D11" s="7" t="s">
        <v>490</v>
      </c>
      <c r="E11" s="7" t="s">
        <v>553</v>
      </c>
      <c r="F11" s="7" t="s">
        <v>731</v>
      </c>
      <c r="G11" s="7" t="s">
        <v>555</v>
      </c>
      <c r="H11" s="13"/>
    </row>
    <row r="12" ht="23.25" customHeight="1" spans="1:8">
      <c r="A12" s="12"/>
      <c r="B12" s="7" t="s">
        <v>732</v>
      </c>
      <c r="C12" s="7" t="s">
        <v>586</v>
      </c>
      <c r="D12" s="7" t="s">
        <v>608</v>
      </c>
      <c r="E12" s="7" t="s">
        <v>491</v>
      </c>
      <c r="F12" s="7" t="s">
        <v>609</v>
      </c>
      <c r="G12" s="7" t="s">
        <v>555</v>
      </c>
      <c r="H12" s="13"/>
    </row>
    <row r="13" ht="23.25" customHeight="1" spans="1:8">
      <c r="A13" s="12"/>
      <c r="B13" s="7" t="s">
        <v>653</v>
      </c>
      <c r="C13" s="7" t="s">
        <v>586</v>
      </c>
      <c r="D13" s="7" t="s">
        <v>494</v>
      </c>
      <c r="E13" s="7" t="s">
        <v>553</v>
      </c>
      <c r="F13" s="7" t="s">
        <v>558</v>
      </c>
      <c r="G13" s="7" t="s">
        <v>555</v>
      </c>
      <c r="H13" s="13"/>
    </row>
    <row r="14" ht="23.25" customHeight="1" spans="1:8">
      <c r="A14" s="12"/>
      <c r="B14" s="7" t="s">
        <v>733</v>
      </c>
      <c r="C14" s="7" t="s">
        <v>601</v>
      </c>
      <c r="D14" s="7" t="s">
        <v>494</v>
      </c>
      <c r="E14" s="7" t="s">
        <v>491</v>
      </c>
      <c r="F14" s="7" t="s">
        <v>558</v>
      </c>
      <c r="G14" s="7" t="s">
        <v>555</v>
      </c>
      <c r="H14" s="13"/>
    </row>
    <row r="15" ht="23.25" customHeight="1" spans="1:8">
      <c r="A15" s="12"/>
      <c r="B15" s="7" t="s">
        <v>734</v>
      </c>
      <c r="C15" s="7" t="s">
        <v>601</v>
      </c>
      <c r="D15" s="7" t="s">
        <v>494</v>
      </c>
      <c r="E15" s="7" t="s">
        <v>553</v>
      </c>
      <c r="F15" s="7" t="s">
        <v>558</v>
      </c>
      <c r="G15" s="7" t="s">
        <v>555</v>
      </c>
      <c r="H15" s="13"/>
    </row>
    <row r="16" ht="23.25" customHeight="1" spans="1:8">
      <c r="A16" s="12"/>
      <c r="B16" s="7" t="s">
        <v>735</v>
      </c>
      <c r="C16" s="7" t="s">
        <v>601</v>
      </c>
      <c r="D16" s="7" t="s">
        <v>494</v>
      </c>
      <c r="E16" s="7" t="s">
        <v>491</v>
      </c>
      <c r="F16" s="7" t="s">
        <v>584</v>
      </c>
      <c r="G16" s="7" t="s">
        <v>555</v>
      </c>
      <c r="H16" s="13"/>
    </row>
    <row r="17" ht="23.25" customHeight="1" spans="1:8">
      <c r="A17" s="12"/>
      <c r="B17" s="7" t="s">
        <v>736</v>
      </c>
      <c r="C17" s="7" t="s">
        <v>567</v>
      </c>
      <c r="D17" s="7" t="s">
        <v>494</v>
      </c>
      <c r="E17" s="7" t="s">
        <v>737</v>
      </c>
      <c r="F17" s="7" t="s">
        <v>738</v>
      </c>
      <c r="G17" s="7" t="s">
        <v>555</v>
      </c>
      <c r="H17" s="13"/>
    </row>
    <row r="18" ht="23.25" customHeight="1" spans="1:8">
      <c r="A18" s="12"/>
      <c r="B18" s="7" t="s">
        <v>739</v>
      </c>
      <c r="C18" s="7" t="s">
        <v>567</v>
      </c>
      <c r="D18" s="7" t="s">
        <v>494</v>
      </c>
      <c r="E18" s="7" t="s">
        <v>737</v>
      </c>
      <c r="F18" s="7" t="s">
        <v>738</v>
      </c>
      <c r="G18" s="7" t="s">
        <v>555</v>
      </c>
      <c r="H18" s="13"/>
    </row>
    <row r="19" ht="23.25" customHeight="1" spans="1:8">
      <c r="A19" s="12"/>
      <c r="B19" s="7"/>
      <c r="C19" s="7"/>
      <c r="D19" s="7"/>
      <c r="E19" s="7"/>
      <c r="F19" s="7"/>
      <c r="G19" s="7"/>
      <c r="H19" s="13"/>
    </row>
    <row r="20" ht="23.25" customHeight="1" spans="1:8">
      <c r="A20" s="12"/>
      <c r="B20" s="7"/>
      <c r="C20" s="7"/>
      <c r="D20" s="7"/>
      <c r="E20" s="7"/>
      <c r="F20" s="7"/>
      <c r="G20" s="7"/>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dimension ref="A1:H70"/>
  <sheetViews>
    <sheetView workbookViewId="0">
      <selection activeCell="F18" sqref="F18"/>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740</v>
      </c>
      <c r="C4" s="7"/>
      <c r="D4" s="7"/>
      <c r="E4" s="7" t="s">
        <v>539</v>
      </c>
      <c r="F4" s="8" t="s">
        <v>477</v>
      </c>
      <c r="G4" s="9"/>
    </row>
    <row r="5" ht="27.75" customHeight="1" spans="1:7">
      <c r="A5" s="7" t="s">
        <v>540</v>
      </c>
      <c r="B5" s="10">
        <v>15</v>
      </c>
      <c r="C5" s="7"/>
      <c r="D5" s="7"/>
      <c r="E5" s="7" t="s">
        <v>541</v>
      </c>
      <c r="F5" s="10">
        <f>B5</f>
        <v>15</v>
      </c>
      <c r="G5" s="7"/>
    </row>
    <row r="6" ht="27.75" customHeight="1" spans="1:7">
      <c r="A6" s="7"/>
      <c r="B6" s="7"/>
      <c r="C6" s="7"/>
      <c r="D6" s="7"/>
      <c r="E6" s="7" t="s">
        <v>542</v>
      </c>
      <c r="F6" s="7" t="s">
        <v>543</v>
      </c>
      <c r="G6" s="7"/>
    </row>
    <row r="7" ht="61.5" customHeight="1" spans="1:7">
      <c r="A7" s="7" t="s">
        <v>544</v>
      </c>
      <c r="B7" s="11" t="s">
        <v>741</v>
      </c>
      <c r="C7" s="11"/>
      <c r="D7" s="11"/>
      <c r="E7" s="11"/>
      <c r="F7" s="11"/>
      <c r="G7" s="11"/>
    </row>
    <row r="8" ht="34.5" customHeight="1" spans="1:7">
      <c r="A8" s="7" t="s">
        <v>546</v>
      </c>
      <c r="B8" s="11" t="s">
        <v>742</v>
      </c>
      <c r="C8" s="11"/>
      <c r="D8" s="11"/>
      <c r="E8" s="11"/>
      <c r="F8" s="11"/>
      <c r="G8" s="11"/>
    </row>
    <row r="9" ht="56.25" customHeight="1" spans="1:7">
      <c r="A9" s="7" t="s">
        <v>548</v>
      </c>
      <c r="B9" s="11" t="s">
        <v>743</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651</v>
      </c>
      <c r="C11" s="7" t="s">
        <v>552</v>
      </c>
      <c r="D11" s="7" t="s">
        <v>515</v>
      </c>
      <c r="E11" s="7" t="s">
        <v>553</v>
      </c>
      <c r="F11" s="7" t="s">
        <v>744</v>
      </c>
      <c r="G11" s="7" t="s">
        <v>555</v>
      </c>
      <c r="H11" s="13"/>
    </row>
    <row r="12" ht="23.25" customHeight="1" spans="1:8">
      <c r="A12" s="12"/>
      <c r="B12" s="7" t="s">
        <v>745</v>
      </c>
      <c r="C12" s="7" t="s">
        <v>586</v>
      </c>
      <c r="D12" s="7" t="s">
        <v>533</v>
      </c>
      <c r="E12" s="7" t="s">
        <v>553</v>
      </c>
      <c r="F12" s="7" t="s">
        <v>746</v>
      </c>
      <c r="G12" s="7" t="s">
        <v>555</v>
      </c>
      <c r="H12" s="13"/>
    </row>
    <row r="13" ht="23.25" customHeight="1" spans="1:8">
      <c r="A13" s="12"/>
      <c r="B13" s="7" t="s">
        <v>747</v>
      </c>
      <c r="C13" s="7" t="s">
        <v>586</v>
      </c>
      <c r="D13" s="7" t="s">
        <v>494</v>
      </c>
      <c r="E13" s="7" t="s">
        <v>553</v>
      </c>
      <c r="F13" s="7" t="s">
        <v>558</v>
      </c>
      <c r="G13" s="7" t="s">
        <v>555</v>
      </c>
      <c r="H13" s="13"/>
    </row>
    <row r="14" ht="23.25" customHeight="1" spans="1:8">
      <c r="A14" s="12"/>
      <c r="B14" s="7" t="s">
        <v>560</v>
      </c>
      <c r="C14" s="7" t="s">
        <v>601</v>
      </c>
      <c r="D14" s="7" t="s">
        <v>533</v>
      </c>
      <c r="E14" s="7" t="s">
        <v>553</v>
      </c>
      <c r="F14" s="7" t="s">
        <v>746</v>
      </c>
      <c r="G14" s="7" t="s">
        <v>555</v>
      </c>
      <c r="H14" s="13"/>
    </row>
    <row r="15" ht="23.25" customHeight="1" spans="1:8">
      <c r="A15" s="12"/>
      <c r="B15" s="7" t="s">
        <v>563</v>
      </c>
      <c r="C15" s="7" t="s">
        <v>601</v>
      </c>
      <c r="D15" s="7" t="s">
        <v>494</v>
      </c>
      <c r="E15" s="7" t="s">
        <v>553</v>
      </c>
      <c r="F15" s="7" t="s">
        <v>558</v>
      </c>
      <c r="G15" s="7" t="s">
        <v>555</v>
      </c>
      <c r="H15" s="13"/>
    </row>
    <row r="16" ht="23.25" customHeight="1" spans="1:8">
      <c r="A16" s="12"/>
      <c r="B16" s="7" t="s">
        <v>590</v>
      </c>
      <c r="C16" s="7" t="s">
        <v>591</v>
      </c>
      <c r="D16" s="7" t="s">
        <v>494</v>
      </c>
      <c r="E16" s="7" t="s">
        <v>583</v>
      </c>
      <c r="F16" s="7" t="s">
        <v>584</v>
      </c>
      <c r="G16" s="7" t="s">
        <v>555</v>
      </c>
      <c r="H16" s="13"/>
    </row>
    <row r="17" ht="23.25" customHeight="1" spans="1:8">
      <c r="A17" s="12"/>
      <c r="B17" s="7" t="s">
        <v>566</v>
      </c>
      <c r="C17" s="7" t="s">
        <v>591</v>
      </c>
      <c r="D17" s="7" t="s">
        <v>494</v>
      </c>
      <c r="E17" s="7" t="s">
        <v>737</v>
      </c>
      <c r="F17" s="7" t="s">
        <v>748</v>
      </c>
      <c r="G17" s="7" t="s">
        <v>555</v>
      </c>
      <c r="H17" s="13"/>
    </row>
    <row r="18" ht="23.25" customHeight="1" spans="1:8">
      <c r="A18" s="12"/>
      <c r="B18" s="7" t="s">
        <v>570</v>
      </c>
      <c r="C18" s="7" t="s">
        <v>591</v>
      </c>
      <c r="D18" s="7" t="s">
        <v>494</v>
      </c>
      <c r="E18" s="7" t="s">
        <v>553</v>
      </c>
      <c r="F18" s="7" t="s">
        <v>571</v>
      </c>
      <c r="G18" s="7" t="s">
        <v>555</v>
      </c>
      <c r="H18" s="13"/>
    </row>
    <row r="19" ht="23.25" customHeight="1" spans="1:8">
      <c r="A19" s="12"/>
      <c r="B19" s="7" t="s">
        <v>572</v>
      </c>
      <c r="C19" s="7" t="s">
        <v>591</v>
      </c>
      <c r="D19" s="7" t="s">
        <v>494</v>
      </c>
      <c r="E19" s="7" t="s">
        <v>553</v>
      </c>
      <c r="F19" s="7" t="s">
        <v>571</v>
      </c>
      <c r="G19" s="7" t="s">
        <v>555</v>
      </c>
      <c r="H19" s="13"/>
    </row>
    <row r="20" ht="23.25" customHeight="1" spans="1:8">
      <c r="A20" s="12"/>
      <c r="B20" s="7" t="s">
        <v>573</v>
      </c>
      <c r="C20" s="7" t="s">
        <v>591</v>
      </c>
      <c r="D20" s="7" t="s">
        <v>494</v>
      </c>
      <c r="E20" s="7" t="s">
        <v>737</v>
      </c>
      <c r="F20" s="7" t="s">
        <v>569</v>
      </c>
      <c r="G20" s="7" t="s">
        <v>555</v>
      </c>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dimension ref="A1:H70"/>
  <sheetViews>
    <sheetView workbookViewId="0">
      <selection activeCell="B5" sqref="B5:D6"/>
    </sheetView>
  </sheetViews>
  <sheetFormatPr defaultColWidth="9" defaultRowHeight="14.25" outlineLevelCol="7"/>
  <cols>
    <col min="1" max="1" width="13.375" style="1" customWidth="1"/>
    <col min="2" max="2" width="22.75" style="1" customWidth="1"/>
    <col min="3" max="7" width="13" style="1" customWidth="1"/>
    <col min="8" max="16384" width="9" style="1"/>
  </cols>
  <sheetData>
    <row r="1" ht="24.75" customHeight="1" spans="1:1">
      <c r="A1" s="2" t="s">
        <v>535</v>
      </c>
    </row>
    <row r="2" ht="40.5" customHeight="1" spans="1:7">
      <c r="A2" s="3" t="s">
        <v>536</v>
      </c>
      <c r="B2" s="3"/>
      <c r="C2" s="3"/>
      <c r="D2" s="3"/>
      <c r="E2" s="3"/>
      <c r="F2" s="3"/>
      <c r="G2" s="3"/>
    </row>
    <row r="3" ht="22.5" customHeight="1" spans="1:7">
      <c r="A3" s="4"/>
      <c r="B3" s="3"/>
      <c r="C3" s="3"/>
      <c r="D3" s="3"/>
      <c r="E3" s="3"/>
      <c r="G3" s="5" t="s">
        <v>313</v>
      </c>
    </row>
    <row r="4" ht="27.75" customHeight="1" spans="1:7">
      <c r="A4" s="6" t="s">
        <v>537</v>
      </c>
      <c r="B4" s="7" t="s">
        <v>749</v>
      </c>
      <c r="C4" s="7"/>
      <c r="D4" s="7"/>
      <c r="E4" s="7" t="s">
        <v>539</v>
      </c>
      <c r="F4" s="8" t="s">
        <v>477</v>
      </c>
      <c r="G4" s="9"/>
    </row>
    <row r="5" ht="27.75" customHeight="1" spans="1:7">
      <c r="A5" s="7" t="s">
        <v>540</v>
      </c>
      <c r="B5" s="10">
        <v>10</v>
      </c>
      <c r="C5" s="7"/>
      <c r="D5" s="7"/>
      <c r="E5" s="7" t="s">
        <v>541</v>
      </c>
      <c r="F5" s="10">
        <f>B5</f>
        <v>10</v>
      </c>
      <c r="G5" s="7"/>
    </row>
    <row r="6" ht="27.75" customHeight="1" spans="1:7">
      <c r="A6" s="7"/>
      <c r="B6" s="7"/>
      <c r="C6" s="7"/>
      <c r="D6" s="7"/>
      <c r="E6" s="7" t="s">
        <v>542</v>
      </c>
      <c r="F6" s="7" t="s">
        <v>543</v>
      </c>
      <c r="G6" s="7"/>
    </row>
    <row r="7" ht="61.5" customHeight="1" spans="1:7">
      <c r="A7" s="7" t="s">
        <v>544</v>
      </c>
      <c r="B7" s="11" t="s">
        <v>750</v>
      </c>
      <c r="C7" s="11"/>
      <c r="D7" s="11"/>
      <c r="E7" s="11"/>
      <c r="F7" s="11"/>
      <c r="G7" s="11"/>
    </row>
    <row r="8" ht="34.5" customHeight="1" spans="1:7">
      <c r="A8" s="7" t="s">
        <v>546</v>
      </c>
      <c r="B8" s="11" t="s">
        <v>751</v>
      </c>
      <c r="C8" s="11"/>
      <c r="D8" s="11"/>
      <c r="E8" s="11"/>
      <c r="F8" s="11"/>
      <c r="G8" s="11"/>
    </row>
    <row r="9" ht="56.25" customHeight="1" spans="1:7">
      <c r="A9" s="7" t="s">
        <v>548</v>
      </c>
      <c r="B9" s="11" t="s">
        <v>752</v>
      </c>
      <c r="C9" s="11"/>
      <c r="D9" s="11"/>
      <c r="E9" s="11"/>
      <c r="F9" s="11"/>
      <c r="G9" s="11"/>
    </row>
    <row r="10" ht="23.25" customHeight="1" spans="1:7">
      <c r="A10" s="12" t="s">
        <v>482</v>
      </c>
      <c r="B10" s="7" t="s">
        <v>483</v>
      </c>
      <c r="C10" s="7" t="s">
        <v>484</v>
      </c>
      <c r="D10" s="7" t="s">
        <v>485</v>
      </c>
      <c r="E10" s="7" t="s">
        <v>486</v>
      </c>
      <c r="F10" s="7" t="s">
        <v>487</v>
      </c>
      <c r="G10" s="7" t="s">
        <v>550</v>
      </c>
    </row>
    <row r="11" ht="23.25" customHeight="1" spans="1:8">
      <c r="A11" s="12"/>
      <c r="B11" s="7" t="s">
        <v>753</v>
      </c>
      <c r="C11" s="7" t="s">
        <v>580</v>
      </c>
      <c r="D11" s="7" t="s">
        <v>754</v>
      </c>
      <c r="E11" s="7" t="s">
        <v>553</v>
      </c>
      <c r="F11" s="7" t="s">
        <v>637</v>
      </c>
      <c r="G11" s="7" t="s">
        <v>555</v>
      </c>
      <c r="H11" s="13"/>
    </row>
    <row r="12" ht="23.25" customHeight="1" spans="1:8">
      <c r="A12" s="12"/>
      <c r="B12" s="7" t="s">
        <v>755</v>
      </c>
      <c r="C12" s="7" t="s">
        <v>580</v>
      </c>
      <c r="D12" s="7" t="s">
        <v>608</v>
      </c>
      <c r="E12" s="7" t="s">
        <v>491</v>
      </c>
      <c r="F12" s="7" t="s">
        <v>609</v>
      </c>
      <c r="G12" s="7" t="s">
        <v>555</v>
      </c>
      <c r="H12" s="13"/>
    </row>
    <row r="13" ht="23.25" customHeight="1" spans="1:8">
      <c r="A13" s="12"/>
      <c r="B13" s="7" t="s">
        <v>756</v>
      </c>
      <c r="C13" s="7" t="s">
        <v>557</v>
      </c>
      <c r="D13" s="7" t="s">
        <v>494</v>
      </c>
      <c r="E13" s="7" t="s">
        <v>553</v>
      </c>
      <c r="F13" s="7" t="s">
        <v>558</v>
      </c>
      <c r="G13" s="7" t="s">
        <v>555</v>
      </c>
      <c r="H13" s="13"/>
    </row>
    <row r="14" ht="23.25" customHeight="1" spans="1:8">
      <c r="A14" s="12"/>
      <c r="B14" s="7" t="s">
        <v>585</v>
      </c>
      <c r="C14" s="7" t="s">
        <v>557</v>
      </c>
      <c r="D14" s="7" t="s">
        <v>494</v>
      </c>
      <c r="E14" s="7" t="s">
        <v>553</v>
      </c>
      <c r="F14" s="7" t="s">
        <v>558</v>
      </c>
      <c r="G14" s="7" t="s">
        <v>555</v>
      </c>
      <c r="H14" s="13"/>
    </row>
    <row r="15" ht="23.25" customHeight="1" spans="1:8">
      <c r="A15" s="12"/>
      <c r="B15" s="7" t="s">
        <v>563</v>
      </c>
      <c r="C15" s="7" t="s">
        <v>601</v>
      </c>
      <c r="D15" s="7" t="s">
        <v>494</v>
      </c>
      <c r="E15" s="7" t="s">
        <v>553</v>
      </c>
      <c r="F15" s="7" t="s">
        <v>558</v>
      </c>
      <c r="G15" s="7" t="s">
        <v>555</v>
      </c>
      <c r="H15" s="13"/>
    </row>
    <row r="16" ht="23.25" customHeight="1" spans="1:8">
      <c r="A16" s="12"/>
      <c r="B16" s="7" t="s">
        <v>757</v>
      </c>
      <c r="C16" s="7" t="s">
        <v>601</v>
      </c>
      <c r="D16" s="7" t="s">
        <v>494</v>
      </c>
      <c r="E16" s="7" t="s">
        <v>491</v>
      </c>
      <c r="F16" s="7" t="s">
        <v>758</v>
      </c>
      <c r="G16" s="7" t="s">
        <v>555</v>
      </c>
      <c r="H16" s="13"/>
    </row>
    <row r="17" ht="23.25" customHeight="1" spans="1:8">
      <c r="A17" s="12"/>
      <c r="B17" s="7" t="s">
        <v>739</v>
      </c>
      <c r="C17" s="7" t="s">
        <v>557</v>
      </c>
      <c r="D17" s="7" t="s">
        <v>494</v>
      </c>
      <c r="E17" s="7" t="s">
        <v>553</v>
      </c>
      <c r="F17" s="7" t="s">
        <v>759</v>
      </c>
      <c r="G17" s="7" t="s">
        <v>555</v>
      </c>
      <c r="H17" s="13"/>
    </row>
    <row r="18" ht="23.25" customHeight="1" spans="1:8">
      <c r="A18" s="12"/>
      <c r="B18" s="7"/>
      <c r="C18" s="7"/>
      <c r="D18" s="7"/>
      <c r="E18" s="7"/>
      <c r="F18" s="7"/>
      <c r="G18" s="7"/>
      <c r="H18" s="13"/>
    </row>
    <row r="19" ht="23.25" customHeight="1" spans="1:8">
      <c r="A19" s="12"/>
      <c r="B19" s="7"/>
      <c r="C19" s="7"/>
      <c r="D19" s="7"/>
      <c r="E19" s="7"/>
      <c r="F19" s="7"/>
      <c r="G19" s="7"/>
      <c r="H19" s="13"/>
    </row>
    <row r="20" ht="23.25" customHeight="1" spans="1:8">
      <c r="A20" s="12"/>
      <c r="B20" s="7"/>
      <c r="C20" s="7"/>
      <c r="D20" s="7"/>
      <c r="E20" s="7"/>
      <c r="F20" s="7"/>
      <c r="G20" s="7"/>
      <c r="H20" s="13"/>
    </row>
    <row r="21" ht="23.25" customHeight="1" spans="1:7">
      <c r="A21" s="12"/>
      <c r="B21" s="7"/>
      <c r="C21" s="7"/>
      <c r="D21" s="7"/>
      <c r="E21" s="7"/>
      <c r="F21" s="7"/>
      <c r="G21" s="7"/>
    </row>
    <row r="22" ht="23.25" customHeight="1" spans="1:7">
      <c r="A22" s="12"/>
      <c r="B22" s="7"/>
      <c r="C22" s="7"/>
      <c r="D22" s="7"/>
      <c r="E22" s="7"/>
      <c r="F22" s="7"/>
      <c r="G22" s="7"/>
    </row>
    <row r="23" ht="23.25" customHeight="1" spans="1:7">
      <c r="A23" s="12"/>
      <c r="B23" s="7"/>
      <c r="C23" s="7"/>
      <c r="D23" s="7"/>
      <c r="E23" s="7"/>
      <c r="F23" s="7"/>
      <c r="G23" s="7"/>
    </row>
    <row r="24" ht="23.25" customHeight="1" spans="1:7">
      <c r="A24" s="12"/>
      <c r="B24" s="7"/>
      <c r="C24" s="7"/>
      <c r="D24" s="7"/>
      <c r="E24" s="7"/>
      <c r="F24" s="7"/>
      <c r="G24" s="7"/>
    </row>
    <row r="25" ht="23.25" customHeight="1" spans="1:7">
      <c r="A25" s="12"/>
      <c r="B25" s="7"/>
      <c r="C25" s="7"/>
      <c r="D25" s="7"/>
      <c r="E25" s="7"/>
      <c r="F25" s="7"/>
      <c r="G25" s="7"/>
    </row>
    <row r="26" ht="23.25" customHeight="1" spans="1:7">
      <c r="A26" s="12"/>
      <c r="B26" s="7"/>
      <c r="C26" s="7"/>
      <c r="D26" s="7"/>
      <c r="E26" s="7"/>
      <c r="F26" s="7"/>
      <c r="G26" s="7"/>
    </row>
    <row r="27" ht="23.25" customHeight="1" spans="1:7">
      <c r="A27" s="12"/>
      <c r="B27" s="7"/>
      <c r="C27" s="7"/>
      <c r="D27" s="7"/>
      <c r="E27" s="7"/>
      <c r="F27" s="7"/>
      <c r="G27" s="7"/>
    </row>
    <row r="28" ht="13.5" customHeight="1" spans="1:7">
      <c r="A28" s="14" t="s">
        <v>574</v>
      </c>
      <c r="B28" s="14"/>
      <c r="C28" s="14"/>
      <c r="D28" s="14"/>
      <c r="E28" s="14"/>
      <c r="F28" s="14"/>
      <c r="G28" s="14"/>
    </row>
    <row r="29" ht="13.5" customHeight="1" spans="1:7">
      <c r="A29" s="15"/>
      <c r="B29" s="15"/>
      <c r="C29" s="15"/>
      <c r="D29" s="15"/>
      <c r="E29" s="15"/>
      <c r="F29" s="15"/>
      <c r="G29" s="15"/>
    </row>
    <row r="31" ht="13.5" customHeight="1"/>
    <row r="32" ht="13.5" customHeight="1"/>
    <row r="34" ht="13.5" customHeight="1"/>
    <row r="35" ht="13.5" customHeight="1"/>
    <row r="37"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2" ht="13.5" customHeight="1"/>
    <row r="53" ht="13.5" customHeight="1"/>
    <row r="55" ht="13.5" customHeight="1"/>
    <row r="56" ht="13.5" customHeight="1"/>
    <row r="59" ht="13.5" customHeight="1"/>
    <row r="61" customHeight="1"/>
    <row r="62" ht="13.5" customHeight="1"/>
    <row r="63" ht="13.5" customHeight="1"/>
    <row r="64" ht="13.5" customHeight="1"/>
    <row r="65" ht="13.5" customHeight="1"/>
    <row r="66" customHeight="1"/>
    <row r="67" ht="13.5" customHeight="1"/>
    <row r="68" ht="13.5" customHeight="1"/>
    <row r="69" ht="13.5" customHeight="1"/>
    <row r="70" customHeight="1"/>
  </sheetData>
  <mergeCells count="12">
    <mergeCell ref="A2:G2"/>
    <mergeCell ref="B4:D4"/>
    <mergeCell ref="F4:G4"/>
    <mergeCell ref="F5:G5"/>
    <mergeCell ref="F6:G6"/>
    <mergeCell ref="B7:G7"/>
    <mergeCell ref="B8:G8"/>
    <mergeCell ref="B9:G9"/>
    <mergeCell ref="A5:A6"/>
    <mergeCell ref="A10:A27"/>
    <mergeCell ref="B5:D6"/>
    <mergeCell ref="A28:G2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E48"/>
  <sheetViews>
    <sheetView showGridLines="0" showZeros="0" topLeftCell="A3" workbookViewId="0">
      <selection activeCell="E7" sqref="E7"/>
    </sheetView>
  </sheetViews>
  <sheetFormatPr defaultColWidth="6.875" defaultRowHeight="12.75" customHeight="1" outlineLevelCol="4"/>
  <cols>
    <col min="1" max="1" width="14.5" style="51" customWidth="1"/>
    <col min="2" max="2" width="44.625" style="51" customWidth="1"/>
    <col min="3" max="5" width="15.375" style="51" customWidth="1"/>
    <col min="6" max="246" width="6.875" style="51"/>
    <col min="247" max="247" width="23.625" style="51" customWidth="1"/>
    <col min="248" max="248" width="44.625" style="51" customWidth="1"/>
    <col min="249" max="249" width="16.5" style="51" customWidth="1"/>
    <col min="250" max="252" width="13.625" style="51" customWidth="1"/>
    <col min="253" max="502" width="6.875" style="51"/>
    <col min="503" max="503" width="23.625" style="51" customWidth="1"/>
    <col min="504" max="504" width="44.625" style="51" customWidth="1"/>
    <col min="505" max="505" width="16.5" style="51" customWidth="1"/>
    <col min="506" max="508" width="13.625" style="51" customWidth="1"/>
    <col min="509" max="758" width="6.875" style="51"/>
    <col min="759" max="759" width="23.625" style="51" customWidth="1"/>
    <col min="760" max="760" width="44.625" style="51" customWidth="1"/>
    <col min="761" max="761" width="16.5" style="51" customWidth="1"/>
    <col min="762" max="764" width="13.625" style="51" customWidth="1"/>
    <col min="765" max="1014" width="6.875" style="51"/>
    <col min="1015" max="1015" width="23.625" style="51" customWidth="1"/>
    <col min="1016" max="1016" width="44.625" style="51" customWidth="1"/>
    <col min="1017" max="1017" width="16.5" style="51" customWidth="1"/>
    <col min="1018" max="1020" width="13.625" style="51" customWidth="1"/>
    <col min="1021" max="1270" width="6.875" style="51"/>
    <col min="1271" max="1271" width="23.625" style="51" customWidth="1"/>
    <col min="1272" max="1272" width="44.625" style="51" customWidth="1"/>
    <col min="1273" max="1273" width="16.5" style="51" customWidth="1"/>
    <col min="1274" max="1276" width="13.625" style="51" customWidth="1"/>
    <col min="1277" max="1526" width="6.875" style="51"/>
    <col min="1527" max="1527" width="23.625" style="51" customWidth="1"/>
    <col min="1528" max="1528" width="44.625" style="51" customWidth="1"/>
    <col min="1529" max="1529" width="16.5" style="51" customWidth="1"/>
    <col min="1530" max="1532" width="13.625" style="51" customWidth="1"/>
    <col min="1533" max="1782" width="6.875" style="51"/>
    <col min="1783" max="1783" width="23.625" style="51" customWidth="1"/>
    <col min="1784" max="1784" width="44.625" style="51" customWidth="1"/>
    <col min="1785" max="1785" width="16.5" style="51" customWidth="1"/>
    <col min="1786" max="1788" width="13.625" style="51" customWidth="1"/>
    <col min="1789" max="2038" width="6.875" style="51"/>
    <col min="2039" max="2039" width="23.625" style="51" customWidth="1"/>
    <col min="2040" max="2040" width="44.625" style="51" customWidth="1"/>
    <col min="2041" max="2041" width="16.5" style="51" customWidth="1"/>
    <col min="2042" max="2044" width="13.625" style="51" customWidth="1"/>
    <col min="2045" max="2294" width="6.875" style="51"/>
    <col min="2295" max="2295" width="23.625" style="51" customWidth="1"/>
    <col min="2296" max="2296" width="44.625" style="51" customWidth="1"/>
    <col min="2297" max="2297" width="16.5" style="51" customWidth="1"/>
    <col min="2298" max="2300" width="13.625" style="51" customWidth="1"/>
    <col min="2301" max="2550" width="6.875" style="51"/>
    <col min="2551" max="2551" width="23.625" style="51" customWidth="1"/>
    <col min="2552" max="2552" width="44.625" style="51" customWidth="1"/>
    <col min="2553" max="2553" width="16.5" style="51" customWidth="1"/>
    <col min="2554" max="2556" width="13.625" style="51" customWidth="1"/>
    <col min="2557" max="2806" width="6.875" style="51"/>
    <col min="2807" max="2807" width="23.625" style="51" customWidth="1"/>
    <col min="2808" max="2808" width="44.625" style="51" customWidth="1"/>
    <col min="2809" max="2809" width="16.5" style="51" customWidth="1"/>
    <col min="2810" max="2812" width="13.625" style="51" customWidth="1"/>
    <col min="2813" max="3062" width="6.875" style="51"/>
    <col min="3063" max="3063" width="23.625" style="51" customWidth="1"/>
    <col min="3064" max="3064" width="44.625" style="51" customWidth="1"/>
    <col min="3065" max="3065" width="16.5" style="51" customWidth="1"/>
    <col min="3066" max="3068" width="13.625" style="51" customWidth="1"/>
    <col min="3069" max="3318" width="6.875" style="51"/>
    <col min="3319" max="3319" width="23.625" style="51" customWidth="1"/>
    <col min="3320" max="3320" width="44.625" style="51" customWidth="1"/>
    <col min="3321" max="3321" width="16.5" style="51" customWidth="1"/>
    <col min="3322" max="3324" width="13.625" style="51" customWidth="1"/>
    <col min="3325" max="3574" width="6.875" style="51"/>
    <col min="3575" max="3575" width="23.625" style="51" customWidth="1"/>
    <col min="3576" max="3576" width="44.625" style="51" customWidth="1"/>
    <col min="3577" max="3577" width="16.5" style="51" customWidth="1"/>
    <col min="3578" max="3580" width="13.625" style="51" customWidth="1"/>
    <col min="3581" max="3830" width="6.875" style="51"/>
    <col min="3831" max="3831" width="23.625" style="51" customWidth="1"/>
    <col min="3832" max="3832" width="44.625" style="51" customWidth="1"/>
    <col min="3833" max="3833" width="16.5" style="51" customWidth="1"/>
    <col min="3834" max="3836" width="13.625" style="51" customWidth="1"/>
    <col min="3837" max="4086" width="6.875" style="51"/>
    <col min="4087" max="4087" width="23.625" style="51" customWidth="1"/>
    <col min="4088" max="4088" width="44.625" style="51" customWidth="1"/>
    <col min="4089" max="4089" width="16.5" style="51" customWidth="1"/>
    <col min="4090" max="4092" width="13.625" style="51" customWidth="1"/>
    <col min="4093" max="4342" width="6.875" style="51"/>
    <col min="4343" max="4343" width="23.625" style="51" customWidth="1"/>
    <col min="4344" max="4344" width="44.625" style="51" customWidth="1"/>
    <col min="4345" max="4345" width="16.5" style="51" customWidth="1"/>
    <col min="4346" max="4348" width="13.625" style="51" customWidth="1"/>
    <col min="4349" max="4598" width="6.875" style="51"/>
    <col min="4599" max="4599" width="23.625" style="51" customWidth="1"/>
    <col min="4600" max="4600" width="44.625" style="51" customWidth="1"/>
    <col min="4601" max="4601" width="16.5" style="51" customWidth="1"/>
    <col min="4602" max="4604" width="13.625" style="51" customWidth="1"/>
    <col min="4605" max="4854" width="6.875" style="51"/>
    <col min="4855" max="4855" width="23.625" style="51" customWidth="1"/>
    <col min="4856" max="4856" width="44.625" style="51" customWidth="1"/>
    <col min="4857" max="4857" width="16.5" style="51" customWidth="1"/>
    <col min="4858" max="4860" width="13.625" style="51" customWidth="1"/>
    <col min="4861" max="5110" width="6.875" style="51"/>
    <col min="5111" max="5111" width="23.625" style="51" customWidth="1"/>
    <col min="5112" max="5112" width="44.625" style="51" customWidth="1"/>
    <col min="5113" max="5113" width="16.5" style="51" customWidth="1"/>
    <col min="5114" max="5116" width="13.625" style="51" customWidth="1"/>
    <col min="5117" max="5366" width="6.875" style="51"/>
    <col min="5367" max="5367" width="23.625" style="51" customWidth="1"/>
    <col min="5368" max="5368" width="44.625" style="51" customWidth="1"/>
    <col min="5369" max="5369" width="16.5" style="51" customWidth="1"/>
    <col min="5370" max="5372" width="13.625" style="51" customWidth="1"/>
    <col min="5373" max="5622" width="6.875" style="51"/>
    <col min="5623" max="5623" width="23.625" style="51" customWidth="1"/>
    <col min="5624" max="5624" width="44.625" style="51" customWidth="1"/>
    <col min="5625" max="5625" width="16.5" style="51" customWidth="1"/>
    <col min="5626" max="5628" width="13.625" style="51" customWidth="1"/>
    <col min="5629" max="5878" width="6.875" style="51"/>
    <col min="5879" max="5879" width="23.625" style="51" customWidth="1"/>
    <col min="5880" max="5880" width="44.625" style="51" customWidth="1"/>
    <col min="5881" max="5881" width="16.5" style="51" customWidth="1"/>
    <col min="5882" max="5884" width="13.625" style="51" customWidth="1"/>
    <col min="5885" max="6134" width="6.875" style="51"/>
    <col min="6135" max="6135" width="23.625" style="51" customWidth="1"/>
    <col min="6136" max="6136" width="44.625" style="51" customWidth="1"/>
    <col min="6137" max="6137" width="16.5" style="51" customWidth="1"/>
    <col min="6138" max="6140" width="13.625" style="51" customWidth="1"/>
    <col min="6141" max="6390" width="6.875" style="51"/>
    <col min="6391" max="6391" width="23.625" style="51" customWidth="1"/>
    <col min="6392" max="6392" width="44.625" style="51" customWidth="1"/>
    <col min="6393" max="6393" width="16.5" style="51" customWidth="1"/>
    <col min="6394" max="6396" width="13.625" style="51" customWidth="1"/>
    <col min="6397" max="6646" width="6.875" style="51"/>
    <col min="6647" max="6647" width="23.625" style="51" customWidth="1"/>
    <col min="6648" max="6648" width="44.625" style="51" customWidth="1"/>
    <col min="6649" max="6649" width="16.5" style="51" customWidth="1"/>
    <col min="6650" max="6652" width="13.625" style="51" customWidth="1"/>
    <col min="6653" max="6902" width="6.875" style="51"/>
    <col min="6903" max="6903" width="23.625" style="51" customWidth="1"/>
    <col min="6904" max="6904" width="44.625" style="51" customWidth="1"/>
    <col min="6905" max="6905" width="16.5" style="51" customWidth="1"/>
    <col min="6906" max="6908" width="13.625" style="51" customWidth="1"/>
    <col min="6909" max="7158" width="6.875" style="51"/>
    <col min="7159" max="7159" width="23.625" style="51" customWidth="1"/>
    <col min="7160" max="7160" width="44.625" style="51" customWidth="1"/>
    <col min="7161" max="7161" width="16.5" style="51" customWidth="1"/>
    <col min="7162" max="7164" width="13.625" style="51" customWidth="1"/>
    <col min="7165" max="7414" width="6.875" style="51"/>
    <col min="7415" max="7415" width="23.625" style="51" customWidth="1"/>
    <col min="7416" max="7416" width="44.625" style="51" customWidth="1"/>
    <col min="7417" max="7417" width="16.5" style="51" customWidth="1"/>
    <col min="7418" max="7420" width="13.625" style="51" customWidth="1"/>
    <col min="7421" max="7670" width="6.875" style="51"/>
    <col min="7671" max="7671" width="23.625" style="51" customWidth="1"/>
    <col min="7672" max="7672" width="44.625" style="51" customWidth="1"/>
    <col min="7673" max="7673" width="16.5" style="51" customWidth="1"/>
    <col min="7674" max="7676" width="13.625" style="51" customWidth="1"/>
    <col min="7677" max="7926" width="6.875" style="51"/>
    <col min="7927" max="7927" width="23.625" style="51" customWidth="1"/>
    <col min="7928" max="7928" width="44.625" style="51" customWidth="1"/>
    <col min="7929" max="7929" width="16.5" style="51" customWidth="1"/>
    <col min="7930" max="7932" width="13.625" style="51" customWidth="1"/>
    <col min="7933" max="8182" width="6.875" style="51"/>
    <col min="8183" max="8183" width="23.625" style="51" customWidth="1"/>
    <col min="8184" max="8184" width="44.625" style="51" customWidth="1"/>
    <col min="8185" max="8185" width="16.5" style="51" customWidth="1"/>
    <col min="8186" max="8188" width="13.625" style="51" customWidth="1"/>
    <col min="8189" max="8438" width="6.875" style="51"/>
    <col min="8439" max="8439" width="23.625" style="51" customWidth="1"/>
    <col min="8440" max="8440" width="44.625" style="51" customWidth="1"/>
    <col min="8441" max="8441" width="16.5" style="51" customWidth="1"/>
    <col min="8442" max="8444" width="13.625" style="51" customWidth="1"/>
    <col min="8445" max="8694" width="6.875" style="51"/>
    <col min="8695" max="8695" width="23.625" style="51" customWidth="1"/>
    <col min="8696" max="8696" width="44.625" style="51" customWidth="1"/>
    <col min="8697" max="8697" width="16.5" style="51" customWidth="1"/>
    <col min="8698" max="8700" width="13.625" style="51" customWidth="1"/>
    <col min="8701" max="8950" width="6.875" style="51"/>
    <col min="8951" max="8951" width="23.625" style="51" customWidth="1"/>
    <col min="8952" max="8952" width="44.625" style="51" customWidth="1"/>
    <col min="8953" max="8953" width="16.5" style="51" customWidth="1"/>
    <col min="8954" max="8956" width="13.625" style="51" customWidth="1"/>
    <col min="8957" max="9206" width="6.875" style="51"/>
    <col min="9207" max="9207" width="23.625" style="51" customWidth="1"/>
    <col min="9208" max="9208" width="44.625" style="51" customWidth="1"/>
    <col min="9209" max="9209" width="16.5" style="51" customWidth="1"/>
    <col min="9210" max="9212" width="13.625" style="51" customWidth="1"/>
    <col min="9213" max="9462" width="6.875" style="51"/>
    <col min="9463" max="9463" width="23.625" style="51" customWidth="1"/>
    <col min="9464" max="9464" width="44.625" style="51" customWidth="1"/>
    <col min="9465" max="9465" width="16.5" style="51" customWidth="1"/>
    <col min="9466" max="9468" width="13.625" style="51" customWidth="1"/>
    <col min="9469" max="9718" width="6.875" style="51"/>
    <col min="9719" max="9719" width="23.625" style="51" customWidth="1"/>
    <col min="9720" max="9720" width="44.625" style="51" customWidth="1"/>
    <col min="9721" max="9721" width="16.5" style="51" customWidth="1"/>
    <col min="9722" max="9724" width="13.625" style="51" customWidth="1"/>
    <col min="9725" max="9974" width="6.875" style="51"/>
    <col min="9975" max="9975" width="23.625" style="51" customWidth="1"/>
    <col min="9976" max="9976" width="44.625" style="51" customWidth="1"/>
    <col min="9977" max="9977" width="16.5" style="51" customWidth="1"/>
    <col min="9978" max="9980" width="13.625" style="51" customWidth="1"/>
    <col min="9981" max="10230" width="6.875" style="51"/>
    <col min="10231" max="10231" width="23.625" style="51" customWidth="1"/>
    <col min="10232" max="10232" width="44.625" style="51" customWidth="1"/>
    <col min="10233" max="10233" width="16.5" style="51" customWidth="1"/>
    <col min="10234" max="10236" width="13.625" style="51" customWidth="1"/>
    <col min="10237" max="10486" width="6.875" style="51"/>
    <col min="10487" max="10487" width="23.625" style="51" customWidth="1"/>
    <col min="10488" max="10488" width="44.625" style="51" customWidth="1"/>
    <col min="10489" max="10489" width="16.5" style="51" customWidth="1"/>
    <col min="10490" max="10492" width="13.625" style="51" customWidth="1"/>
    <col min="10493" max="10742" width="6.875" style="51"/>
    <col min="10743" max="10743" width="23.625" style="51" customWidth="1"/>
    <col min="10744" max="10744" width="44.625" style="51" customWidth="1"/>
    <col min="10745" max="10745" width="16.5" style="51" customWidth="1"/>
    <col min="10746" max="10748" width="13.625" style="51" customWidth="1"/>
    <col min="10749" max="10998" width="6.875" style="51"/>
    <col min="10999" max="10999" width="23.625" style="51" customWidth="1"/>
    <col min="11000" max="11000" width="44.625" style="51" customWidth="1"/>
    <col min="11001" max="11001" width="16.5" style="51" customWidth="1"/>
    <col min="11002" max="11004" width="13.625" style="51" customWidth="1"/>
    <col min="11005" max="11254" width="6.875" style="51"/>
    <col min="11255" max="11255" width="23.625" style="51" customWidth="1"/>
    <col min="11256" max="11256" width="44.625" style="51" customWidth="1"/>
    <col min="11257" max="11257" width="16.5" style="51" customWidth="1"/>
    <col min="11258" max="11260" width="13.625" style="51" customWidth="1"/>
    <col min="11261" max="11510" width="6.875" style="51"/>
    <col min="11511" max="11511" width="23.625" style="51" customWidth="1"/>
    <col min="11512" max="11512" width="44.625" style="51" customWidth="1"/>
    <col min="11513" max="11513" width="16.5" style="51" customWidth="1"/>
    <col min="11514" max="11516" width="13.625" style="51" customWidth="1"/>
    <col min="11517" max="11766" width="6.875" style="51"/>
    <col min="11767" max="11767" width="23.625" style="51" customWidth="1"/>
    <col min="11768" max="11768" width="44.625" style="51" customWidth="1"/>
    <col min="11769" max="11769" width="16.5" style="51" customWidth="1"/>
    <col min="11770" max="11772" width="13.625" style="51" customWidth="1"/>
    <col min="11773" max="12022" width="6.875" style="51"/>
    <col min="12023" max="12023" width="23.625" style="51" customWidth="1"/>
    <col min="12024" max="12024" width="44.625" style="51" customWidth="1"/>
    <col min="12025" max="12025" width="16.5" style="51" customWidth="1"/>
    <col min="12026" max="12028" width="13.625" style="51" customWidth="1"/>
    <col min="12029" max="12278" width="6.875" style="51"/>
    <col min="12279" max="12279" width="23.625" style="51" customWidth="1"/>
    <col min="12280" max="12280" width="44.625" style="51" customWidth="1"/>
    <col min="12281" max="12281" width="16.5" style="51" customWidth="1"/>
    <col min="12282" max="12284" width="13.625" style="51" customWidth="1"/>
    <col min="12285" max="12534" width="6.875" style="51"/>
    <col min="12535" max="12535" width="23.625" style="51" customWidth="1"/>
    <col min="12536" max="12536" width="44.625" style="51" customWidth="1"/>
    <col min="12537" max="12537" width="16.5" style="51" customWidth="1"/>
    <col min="12538" max="12540" width="13.625" style="51" customWidth="1"/>
    <col min="12541" max="12790" width="6.875" style="51"/>
    <col min="12791" max="12791" width="23.625" style="51" customWidth="1"/>
    <col min="12792" max="12792" width="44.625" style="51" customWidth="1"/>
    <col min="12793" max="12793" width="16.5" style="51" customWidth="1"/>
    <col min="12794" max="12796" width="13.625" style="51" customWidth="1"/>
    <col min="12797" max="13046" width="6.875" style="51"/>
    <col min="13047" max="13047" width="23.625" style="51" customWidth="1"/>
    <col min="13048" max="13048" width="44.625" style="51" customWidth="1"/>
    <col min="13049" max="13049" width="16.5" style="51" customWidth="1"/>
    <col min="13050" max="13052" width="13.625" style="51" customWidth="1"/>
    <col min="13053" max="13302" width="6.875" style="51"/>
    <col min="13303" max="13303" width="23.625" style="51" customWidth="1"/>
    <col min="13304" max="13304" width="44.625" style="51" customWidth="1"/>
    <col min="13305" max="13305" width="16.5" style="51" customWidth="1"/>
    <col min="13306" max="13308" width="13.625" style="51" customWidth="1"/>
    <col min="13309" max="13558" width="6.875" style="51"/>
    <col min="13559" max="13559" width="23.625" style="51" customWidth="1"/>
    <col min="13560" max="13560" width="44.625" style="51" customWidth="1"/>
    <col min="13561" max="13561" width="16.5" style="51" customWidth="1"/>
    <col min="13562" max="13564" width="13.625" style="51" customWidth="1"/>
    <col min="13565" max="13814" width="6.875" style="51"/>
    <col min="13815" max="13815" width="23.625" style="51" customWidth="1"/>
    <col min="13816" max="13816" width="44.625" style="51" customWidth="1"/>
    <col min="13817" max="13817" width="16.5" style="51" customWidth="1"/>
    <col min="13818" max="13820" width="13.625" style="51" customWidth="1"/>
    <col min="13821" max="14070" width="6.875" style="51"/>
    <col min="14071" max="14071" width="23.625" style="51" customWidth="1"/>
    <col min="14072" max="14072" width="44.625" style="51" customWidth="1"/>
    <col min="14073" max="14073" width="16.5" style="51" customWidth="1"/>
    <col min="14074" max="14076" width="13.625" style="51" customWidth="1"/>
    <col min="14077" max="14326" width="6.875" style="51"/>
    <col min="14327" max="14327" width="23.625" style="51" customWidth="1"/>
    <col min="14328" max="14328" width="44.625" style="51" customWidth="1"/>
    <col min="14329" max="14329" width="16.5" style="51" customWidth="1"/>
    <col min="14330" max="14332" width="13.625" style="51" customWidth="1"/>
    <col min="14333" max="14582" width="6.875" style="51"/>
    <col min="14583" max="14583" width="23.625" style="51" customWidth="1"/>
    <col min="14584" max="14584" width="44.625" style="51" customWidth="1"/>
    <col min="14585" max="14585" width="16.5" style="51" customWidth="1"/>
    <col min="14586" max="14588" width="13.625" style="51" customWidth="1"/>
    <col min="14589" max="14838" width="6.875" style="51"/>
    <col min="14839" max="14839" width="23.625" style="51" customWidth="1"/>
    <col min="14840" max="14840" width="44.625" style="51" customWidth="1"/>
    <col min="14841" max="14841" width="16.5" style="51" customWidth="1"/>
    <col min="14842" max="14844" width="13.625" style="51" customWidth="1"/>
    <col min="14845" max="15094" width="6.875" style="51"/>
    <col min="15095" max="15095" width="23.625" style="51" customWidth="1"/>
    <col min="15096" max="15096" width="44.625" style="51" customWidth="1"/>
    <col min="15097" max="15097" width="16.5" style="51" customWidth="1"/>
    <col min="15098" max="15100" width="13.625" style="51" customWidth="1"/>
    <col min="15101" max="15350" width="6.875" style="51"/>
    <col min="15351" max="15351" width="23.625" style="51" customWidth="1"/>
    <col min="15352" max="15352" width="44.625" style="51" customWidth="1"/>
    <col min="15353" max="15353" width="16.5" style="51" customWidth="1"/>
    <col min="15354" max="15356" width="13.625" style="51" customWidth="1"/>
    <col min="15357" max="15606" width="6.875" style="51"/>
    <col min="15607" max="15607" width="23.625" style="51" customWidth="1"/>
    <col min="15608" max="15608" width="44.625" style="51" customWidth="1"/>
    <col min="15609" max="15609" width="16.5" style="51" customWidth="1"/>
    <col min="15610" max="15612" width="13.625" style="51" customWidth="1"/>
    <col min="15613" max="15862" width="6.875" style="51"/>
    <col min="15863" max="15863" width="23.625" style="51" customWidth="1"/>
    <col min="15864" max="15864" width="44.625" style="51" customWidth="1"/>
    <col min="15865" max="15865" width="16.5" style="51" customWidth="1"/>
    <col min="15866" max="15868" width="13.625" style="51" customWidth="1"/>
    <col min="15869" max="16118" width="6.875" style="51"/>
    <col min="16119" max="16119" width="23.625" style="51" customWidth="1"/>
    <col min="16120" max="16120" width="44.625" style="51" customWidth="1"/>
    <col min="16121" max="16121" width="16.5" style="51" customWidth="1"/>
    <col min="16122" max="16124" width="13.625" style="51" customWidth="1"/>
    <col min="16125" max="16384" width="6.875" style="51"/>
  </cols>
  <sheetData>
    <row r="1" ht="20.1" customHeight="1" spans="1:1">
      <c r="A1" s="52" t="s">
        <v>335</v>
      </c>
    </row>
    <row r="2" ht="36" customHeight="1" spans="1:5">
      <c r="A2" s="164" t="s">
        <v>336</v>
      </c>
      <c r="B2" s="141"/>
      <c r="C2" s="141"/>
      <c r="D2" s="141"/>
      <c r="E2" s="141"/>
    </row>
    <row r="3" ht="20.1" customHeight="1" spans="1:5">
      <c r="A3" s="154"/>
      <c r="B3" s="141"/>
      <c r="C3" s="141"/>
      <c r="D3" s="141"/>
      <c r="E3" s="141"/>
    </row>
    <row r="4" ht="20.1" customHeight="1" spans="1:5">
      <c r="A4" s="60"/>
      <c r="B4" s="59"/>
      <c r="C4" s="59"/>
      <c r="D4" s="59"/>
      <c r="E4" s="173" t="s">
        <v>313</v>
      </c>
    </row>
    <row r="5" ht="20.1" customHeight="1" spans="1:5">
      <c r="A5" s="81" t="s">
        <v>337</v>
      </c>
      <c r="B5" s="81"/>
      <c r="C5" s="81" t="s">
        <v>338</v>
      </c>
      <c r="D5" s="81"/>
      <c r="E5" s="81"/>
    </row>
    <row r="6" ht="20.1" customHeight="1" spans="1:5">
      <c r="A6" s="174" t="s">
        <v>339</v>
      </c>
      <c r="B6" s="174" t="s">
        <v>340</v>
      </c>
      <c r="C6" s="112" t="s">
        <v>341</v>
      </c>
      <c r="D6" s="112" t="s">
        <v>342</v>
      </c>
      <c r="E6" s="112" t="s">
        <v>343</v>
      </c>
    </row>
    <row r="7" ht="20.1" customHeight="1" spans="1:5">
      <c r="A7" s="175"/>
      <c r="B7" s="175"/>
      <c r="C7" s="112">
        <f>C8+C12+C29</f>
        <v>7948.81</v>
      </c>
      <c r="D7" s="112">
        <f t="shared" ref="D7:E7" si="0">D8+D12+D29</f>
        <v>743.46</v>
      </c>
      <c r="E7" s="112">
        <f t="shared" si="0"/>
        <v>7205.35</v>
      </c>
    </row>
    <row r="8" ht="20.1" customHeight="1" spans="1:5">
      <c r="A8" s="66" t="s">
        <v>344</v>
      </c>
      <c r="B8" s="90" t="s">
        <v>325</v>
      </c>
      <c r="C8" s="90">
        <f>C9</f>
        <v>64.43</v>
      </c>
      <c r="D8" s="90">
        <f t="shared" ref="D8:E8" si="1">D9</f>
        <v>64.43</v>
      </c>
      <c r="E8" s="90">
        <f t="shared" si="1"/>
        <v>0</v>
      </c>
    </row>
    <row r="9" ht="20.1" customHeight="1" spans="1:5">
      <c r="A9" s="66" t="s">
        <v>345</v>
      </c>
      <c r="B9" s="90" t="s">
        <v>346</v>
      </c>
      <c r="C9" s="90">
        <f>SUM(C10:C11)</f>
        <v>64.43</v>
      </c>
      <c r="D9" s="90">
        <f>SUM(D10:D11)</f>
        <v>64.43</v>
      </c>
      <c r="E9" s="90"/>
    </row>
    <row r="10" s="172" customFormat="1" ht="20.1" customHeight="1" spans="1:5">
      <c r="A10" s="176">
        <v>2080505</v>
      </c>
      <c r="B10" s="72" t="s">
        <v>347</v>
      </c>
      <c r="C10" s="176">
        <v>42.95</v>
      </c>
      <c r="D10" s="176">
        <v>42.95</v>
      </c>
      <c r="E10" s="177">
        <v>0</v>
      </c>
    </row>
    <row r="11" s="172" customFormat="1" ht="20.1" customHeight="1" spans="1:5">
      <c r="A11" s="176">
        <v>2080506</v>
      </c>
      <c r="B11" s="72" t="s">
        <v>348</v>
      </c>
      <c r="C11" s="176">
        <v>21.48</v>
      </c>
      <c r="D11" s="176">
        <v>21.48</v>
      </c>
      <c r="E11" s="177">
        <v>0</v>
      </c>
    </row>
    <row r="12" ht="20.1" customHeight="1" spans="1:5">
      <c r="A12" s="66" t="s">
        <v>349</v>
      </c>
      <c r="B12" s="90" t="s">
        <v>327</v>
      </c>
      <c r="C12" s="90">
        <f>C13+C18+C20+C22+C24</f>
        <v>7852.17</v>
      </c>
      <c r="D12" s="90">
        <f>D13+D18+D20+D22+D24</f>
        <v>646.82</v>
      </c>
      <c r="E12" s="90">
        <f>E13+E18+E20+E22+E24</f>
        <v>7205.35</v>
      </c>
    </row>
    <row r="13" ht="20.1" customHeight="1" spans="1:5">
      <c r="A13" s="66" t="s">
        <v>350</v>
      </c>
      <c r="B13" s="90" t="s">
        <v>351</v>
      </c>
      <c r="C13" s="90">
        <f>SUM(C14:C17)</f>
        <v>2130.78</v>
      </c>
      <c r="D13" s="90">
        <f>SUM(D14:D17)</f>
        <v>30.78</v>
      </c>
      <c r="E13" s="90">
        <f>SUM(E14:E17)</f>
        <v>2100</v>
      </c>
    </row>
    <row r="14" s="172" customFormat="1" ht="20.1" customHeight="1" spans="1:5">
      <c r="A14" s="176">
        <v>2101101</v>
      </c>
      <c r="B14" s="72" t="s">
        <v>352</v>
      </c>
      <c r="C14" s="176">
        <v>24.09</v>
      </c>
      <c r="D14" s="176">
        <v>24.09</v>
      </c>
      <c r="E14" s="177">
        <v>0</v>
      </c>
    </row>
    <row r="15" s="172" customFormat="1" ht="20.1" customHeight="1" spans="1:5">
      <c r="A15" s="176">
        <v>2101102</v>
      </c>
      <c r="B15" s="72" t="s">
        <v>353</v>
      </c>
      <c r="C15" s="176">
        <v>1.41</v>
      </c>
      <c r="D15" s="176">
        <v>1.41</v>
      </c>
      <c r="E15" s="177">
        <v>0</v>
      </c>
    </row>
    <row r="16" s="172" customFormat="1" ht="20.1" customHeight="1" spans="1:5">
      <c r="A16" s="176">
        <v>2101103</v>
      </c>
      <c r="B16" s="72" t="s">
        <v>354</v>
      </c>
      <c r="C16" s="176">
        <v>2104.96</v>
      </c>
      <c r="D16" s="176">
        <v>4.96</v>
      </c>
      <c r="E16" s="177">
        <v>2100</v>
      </c>
    </row>
    <row r="17" s="172" customFormat="1" ht="20.1" customHeight="1" spans="1:5">
      <c r="A17" s="176">
        <v>2101199</v>
      </c>
      <c r="B17" s="72" t="s">
        <v>355</v>
      </c>
      <c r="C17" s="176">
        <v>0.32</v>
      </c>
      <c r="D17" s="176">
        <v>0.32</v>
      </c>
      <c r="E17" s="177">
        <v>0</v>
      </c>
    </row>
    <row r="18" ht="20.1" customHeight="1" spans="1:5">
      <c r="A18" s="66">
        <v>21012</v>
      </c>
      <c r="B18" s="90" t="s">
        <v>356</v>
      </c>
      <c r="C18" s="90">
        <f>C19</f>
        <v>2700</v>
      </c>
      <c r="D18" s="90">
        <f t="shared" ref="D18:E18" si="2">D19</f>
        <v>0</v>
      </c>
      <c r="E18" s="90">
        <f t="shared" si="2"/>
        <v>2700</v>
      </c>
    </row>
    <row r="19" s="172" customFormat="1" ht="20.1" customHeight="1" spans="1:5">
      <c r="A19" s="176">
        <v>2101202</v>
      </c>
      <c r="B19" s="72" t="s">
        <v>357</v>
      </c>
      <c r="C19" s="176">
        <v>2700</v>
      </c>
      <c r="D19" s="176">
        <v>0</v>
      </c>
      <c r="E19" s="177">
        <v>2700</v>
      </c>
    </row>
    <row r="20" ht="20.1" customHeight="1" spans="1:5">
      <c r="A20" s="66" t="s">
        <v>358</v>
      </c>
      <c r="B20" s="90" t="s">
        <v>359</v>
      </c>
      <c r="C20" s="90">
        <f>C21</f>
        <v>1800</v>
      </c>
      <c r="D20" s="90">
        <f t="shared" ref="D20:E20" si="3">D21</f>
        <v>0</v>
      </c>
      <c r="E20" s="90">
        <f t="shared" si="3"/>
        <v>1800</v>
      </c>
    </row>
    <row r="21" s="172" customFormat="1" ht="20.1" customHeight="1" spans="1:5">
      <c r="A21" s="176">
        <v>2101301</v>
      </c>
      <c r="B21" s="72" t="s">
        <v>360</v>
      </c>
      <c r="C21" s="176">
        <v>1800</v>
      </c>
      <c r="D21" s="176">
        <v>0</v>
      </c>
      <c r="E21" s="177">
        <v>1800</v>
      </c>
    </row>
    <row r="22" ht="20.1" customHeight="1" spans="1:5">
      <c r="A22" s="66">
        <v>21014</v>
      </c>
      <c r="B22" s="90" t="s">
        <v>361</v>
      </c>
      <c r="C22" s="90">
        <f>C23</f>
        <v>120</v>
      </c>
      <c r="D22" s="90">
        <f t="shared" ref="D22:E22" si="4">D23</f>
        <v>0</v>
      </c>
      <c r="E22" s="90">
        <f t="shared" si="4"/>
        <v>120</v>
      </c>
    </row>
    <row r="23" s="172" customFormat="1" ht="20.1" customHeight="1" spans="1:5">
      <c r="A23" s="176">
        <v>2101401</v>
      </c>
      <c r="B23" s="72" t="s">
        <v>362</v>
      </c>
      <c r="C23" s="176">
        <v>120</v>
      </c>
      <c r="D23" s="176">
        <v>0</v>
      </c>
      <c r="E23" s="177">
        <v>120</v>
      </c>
    </row>
    <row r="24" ht="20.1" customHeight="1" spans="1:5">
      <c r="A24" s="66">
        <v>21015</v>
      </c>
      <c r="B24" s="90" t="s">
        <v>363</v>
      </c>
      <c r="C24" s="90">
        <f>SUM(C25:C28)</f>
        <v>1101.39</v>
      </c>
      <c r="D24" s="90">
        <f t="shared" ref="D24:E24" si="5">SUM(D25:D28)</f>
        <v>616.04</v>
      </c>
      <c r="E24" s="90">
        <f t="shared" si="5"/>
        <v>485.35</v>
      </c>
    </row>
    <row r="25" s="172" customFormat="1" ht="20.1" customHeight="1" spans="1:5">
      <c r="A25" s="176">
        <v>2101501</v>
      </c>
      <c r="B25" s="72" t="s">
        <v>364</v>
      </c>
      <c r="C25" s="176">
        <v>582.01</v>
      </c>
      <c r="D25" s="176">
        <v>582.01</v>
      </c>
      <c r="E25" s="177">
        <v>0</v>
      </c>
    </row>
    <row r="26" s="172" customFormat="1" ht="20.1" customHeight="1" spans="1:5">
      <c r="A26" s="176">
        <v>2101502</v>
      </c>
      <c r="B26" s="72" t="s">
        <v>365</v>
      </c>
      <c r="C26" s="176">
        <v>270.35</v>
      </c>
      <c r="D26" s="176">
        <v>0</v>
      </c>
      <c r="E26" s="177">
        <v>270.35</v>
      </c>
    </row>
    <row r="27" s="172" customFormat="1" ht="20.1" customHeight="1" spans="1:5">
      <c r="A27" s="176">
        <v>2101550</v>
      </c>
      <c r="B27" s="72" t="s">
        <v>366</v>
      </c>
      <c r="C27" s="176">
        <v>34.03</v>
      </c>
      <c r="D27" s="176">
        <v>34.03</v>
      </c>
      <c r="E27" s="177">
        <v>0</v>
      </c>
    </row>
    <row r="28" s="172" customFormat="1" ht="20.1" customHeight="1" spans="1:5">
      <c r="A28" s="176">
        <v>2109999</v>
      </c>
      <c r="B28" s="72" t="s">
        <v>367</v>
      </c>
      <c r="C28" s="176">
        <v>215</v>
      </c>
      <c r="D28" s="176">
        <v>0</v>
      </c>
      <c r="E28" s="177">
        <v>215</v>
      </c>
    </row>
    <row r="29" ht="20.1" customHeight="1" spans="1:5">
      <c r="A29" s="66" t="s">
        <v>368</v>
      </c>
      <c r="B29" s="90" t="s">
        <v>331</v>
      </c>
      <c r="C29" s="90">
        <f>C30</f>
        <v>32.21</v>
      </c>
      <c r="D29" s="90">
        <f t="shared" ref="D29:E29" si="6">D30</f>
        <v>32.21</v>
      </c>
      <c r="E29" s="90">
        <f t="shared" si="6"/>
        <v>0</v>
      </c>
    </row>
    <row r="30" ht="19.5" customHeight="1" spans="1:5">
      <c r="A30" s="66" t="s">
        <v>369</v>
      </c>
      <c r="B30" s="90" t="s">
        <v>370</v>
      </c>
      <c r="C30" s="90">
        <f>C31</f>
        <v>32.21</v>
      </c>
      <c r="D30" s="90">
        <f t="shared" ref="D30:E30" si="7">D31</f>
        <v>32.21</v>
      </c>
      <c r="E30" s="90">
        <f t="shared" si="7"/>
        <v>0</v>
      </c>
    </row>
    <row r="31" s="172" customFormat="1" ht="20.1" customHeight="1" spans="1:5">
      <c r="A31" s="176">
        <v>2210201</v>
      </c>
      <c r="B31" s="72" t="s">
        <v>371</v>
      </c>
      <c r="C31" s="176">
        <v>32.21</v>
      </c>
      <c r="D31" s="176">
        <v>32.21</v>
      </c>
      <c r="E31" s="177">
        <v>0</v>
      </c>
    </row>
    <row r="32" ht="20.1" customHeight="1" spans="1:5">
      <c r="A32" s="152" t="s">
        <v>372</v>
      </c>
      <c r="B32" s="53"/>
      <c r="C32" s="53"/>
      <c r="D32" s="53"/>
      <c r="E32" s="53"/>
    </row>
    <row r="33" customHeight="1" spans="1:5">
      <c r="A33" s="53"/>
      <c r="B33" s="53"/>
      <c r="C33" s="53"/>
      <c r="D33" s="53"/>
      <c r="E33" s="53"/>
    </row>
    <row r="34" customHeight="1" spans="1:5">
      <c r="A34" s="53"/>
      <c r="B34" s="53"/>
      <c r="C34" s="53"/>
      <c r="D34" s="53"/>
      <c r="E34" s="53"/>
    </row>
    <row r="35" customHeight="1" spans="1:5">
      <c r="A35" s="53"/>
      <c r="B35" s="53"/>
      <c r="C35" s="53"/>
      <c r="D35" s="53"/>
      <c r="E35" s="53"/>
    </row>
    <row r="36" customHeight="1" spans="1:5">
      <c r="A36" s="53"/>
      <c r="B36" s="53"/>
      <c r="D36" s="53"/>
      <c r="E36" s="53"/>
    </row>
    <row r="37" customHeight="1" spans="1:5">
      <c r="A37" s="53"/>
      <c r="B37" s="53"/>
      <c r="D37" s="53"/>
      <c r="E37" s="53"/>
    </row>
    <row r="38" s="53" customFormat="1" customHeight="1"/>
    <row r="39" customHeight="1" spans="1:2">
      <c r="A39" s="53"/>
      <c r="B39" s="53"/>
    </row>
    <row r="40" customHeight="1" spans="1:4">
      <c r="A40" s="53"/>
      <c r="B40" s="53"/>
      <c r="D40" s="53"/>
    </row>
    <row r="41" customHeight="1" spans="1:2">
      <c r="A41" s="53"/>
      <c r="B41" s="53"/>
    </row>
    <row r="42" customHeight="1" spans="1:2">
      <c r="A42" s="53"/>
      <c r="B42" s="53"/>
    </row>
    <row r="43" customHeight="1" spans="2:3">
      <c r="B43" s="53"/>
      <c r="C43" s="53"/>
    </row>
    <row r="45" customHeight="1" spans="1:1">
      <c r="A45" s="53"/>
    </row>
    <row r="47" customHeight="1" spans="2:2">
      <c r="B47" s="53"/>
    </row>
    <row r="48" customHeight="1" spans="2:2">
      <c r="B48" s="53"/>
    </row>
  </sheetData>
  <mergeCells count="4">
    <mergeCell ref="A5:B5"/>
    <mergeCell ref="C5:E5"/>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K44"/>
  <sheetViews>
    <sheetView showGridLines="0" showZeros="0" workbookViewId="0">
      <selection activeCell="C19" sqref="C19"/>
    </sheetView>
  </sheetViews>
  <sheetFormatPr defaultColWidth="6.875" defaultRowHeight="20.1" customHeight="1"/>
  <cols>
    <col min="1" max="1" width="14.5" style="51" customWidth="1"/>
    <col min="2" max="2" width="33.375" style="51" customWidth="1"/>
    <col min="3" max="5" width="20.625" style="51" customWidth="1"/>
    <col min="6" max="251" width="6.875" style="51"/>
    <col min="252" max="252" width="14.5" style="51" customWidth="1"/>
    <col min="253" max="253" width="33.375" style="51" customWidth="1"/>
    <col min="254" max="256" width="20.625" style="51" customWidth="1"/>
    <col min="257" max="507" width="6.875" style="51"/>
    <col min="508" max="508" width="14.5" style="51" customWidth="1"/>
    <col min="509" max="509" width="33.375" style="51" customWidth="1"/>
    <col min="510" max="512" width="20.625" style="51" customWidth="1"/>
    <col min="513" max="763" width="6.875" style="51"/>
    <col min="764" max="764" width="14.5" style="51" customWidth="1"/>
    <col min="765" max="765" width="33.375" style="51" customWidth="1"/>
    <col min="766" max="768" width="20.625" style="51" customWidth="1"/>
    <col min="769" max="1019" width="6.875" style="51"/>
    <col min="1020" max="1020" width="14.5" style="51" customWidth="1"/>
    <col min="1021" max="1021" width="33.375" style="51" customWidth="1"/>
    <col min="1022" max="1024" width="20.625" style="51" customWidth="1"/>
    <col min="1025" max="1275" width="6.875" style="51"/>
    <col min="1276" max="1276" width="14.5" style="51" customWidth="1"/>
    <col min="1277" max="1277" width="33.375" style="51" customWidth="1"/>
    <col min="1278" max="1280" width="20.625" style="51" customWidth="1"/>
    <col min="1281" max="1531" width="6.875" style="51"/>
    <col min="1532" max="1532" width="14.5" style="51" customWidth="1"/>
    <col min="1533" max="1533" width="33.375" style="51" customWidth="1"/>
    <col min="1534" max="1536" width="20.625" style="51" customWidth="1"/>
    <col min="1537" max="1787" width="6.875" style="51"/>
    <col min="1788" max="1788" width="14.5" style="51" customWidth="1"/>
    <col min="1789" max="1789" width="33.375" style="51" customWidth="1"/>
    <col min="1790" max="1792" width="20.625" style="51" customWidth="1"/>
    <col min="1793" max="2043" width="6.875" style="51"/>
    <col min="2044" max="2044" width="14.5" style="51" customWidth="1"/>
    <col min="2045" max="2045" width="33.375" style="51" customWidth="1"/>
    <col min="2046" max="2048" width="20.625" style="51" customWidth="1"/>
    <col min="2049" max="2299" width="6.875" style="51"/>
    <col min="2300" max="2300" width="14.5" style="51" customWidth="1"/>
    <col min="2301" max="2301" width="33.375" style="51" customWidth="1"/>
    <col min="2302" max="2304" width="20.625" style="51" customWidth="1"/>
    <col min="2305" max="2555" width="6.875" style="51"/>
    <col min="2556" max="2556" width="14.5" style="51" customWidth="1"/>
    <col min="2557" max="2557" width="33.375" style="51" customWidth="1"/>
    <col min="2558" max="2560" width="20.625" style="51" customWidth="1"/>
    <col min="2561" max="2811" width="6.875" style="51"/>
    <col min="2812" max="2812" width="14.5" style="51" customWidth="1"/>
    <col min="2813" max="2813" width="33.375" style="51" customWidth="1"/>
    <col min="2814" max="2816" width="20.625" style="51" customWidth="1"/>
    <col min="2817" max="3067" width="6.875" style="51"/>
    <col min="3068" max="3068" width="14.5" style="51" customWidth="1"/>
    <col min="3069" max="3069" width="33.375" style="51" customWidth="1"/>
    <col min="3070" max="3072" width="20.625" style="51" customWidth="1"/>
    <col min="3073" max="3323" width="6.875" style="51"/>
    <col min="3324" max="3324" width="14.5" style="51" customWidth="1"/>
    <col min="3325" max="3325" width="33.375" style="51" customWidth="1"/>
    <col min="3326" max="3328" width="20.625" style="51" customWidth="1"/>
    <col min="3329" max="3579" width="6.875" style="51"/>
    <col min="3580" max="3580" width="14.5" style="51" customWidth="1"/>
    <col min="3581" max="3581" width="33.375" style="51" customWidth="1"/>
    <col min="3582" max="3584" width="20.625" style="51" customWidth="1"/>
    <col min="3585" max="3835" width="6.875" style="51"/>
    <col min="3836" max="3836" width="14.5" style="51" customWidth="1"/>
    <col min="3837" max="3837" width="33.375" style="51" customWidth="1"/>
    <col min="3838" max="3840" width="20.625" style="51" customWidth="1"/>
    <col min="3841" max="4091" width="6.875" style="51"/>
    <col min="4092" max="4092" width="14.5" style="51" customWidth="1"/>
    <col min="4093" max="4093" width="33.375" style="51" customWidth="1"/>
    <col min="4094" max="4096" width="20.625" style="51" customWidth="1"/>
    <col min="4097" max="4347" width="6.875" style="51"/>
    <col min="4348" max="4348" width="14.5" style="51" customWidth="1"/>
    <col min="4349" max="4349" width="33.375" style="51" customWidth="1"/>
    <col min="4350" max="4352" width="20.625" style="51" customWidth="1"/>
    <col min="4353" max="4603" width="6.875" style="51"/>
    <col min="4604" max="4604" width="14.5" style="51" customWidth="1"/>
    <col min="4605" max="4605" width="33.375" style="51" customWidth="1"/>
    <col min="4606" max="4608" width="20.625" style="51" customWidth="1"/>
    <col min="4609" max="4859" width="6.875" style="51"/>
    <col min="4860" max="4860" width="14.5" style="51" customWidth="1"/>
    <col min="4861" max="4861" width="33.375" style="51" customWidth="1"/>
    <col min="4862" max="4864" width="20.625" style="51" customWidth="1"/>
    <col min="4865" max="5115" width="6.875" style="51"/>
    <col min="5116" max="5116" width="14.5" style="51" customWidth="1"/>
    <col min="5117" max="5117" width="33.375" style="51" customWidth="1"/>
    <col min="5118" max="5120" width="20.625" style="51" customWidth="1"/>
    <col min="5121" max="5371" width="6.875" style="51"/>
    <col min="5372" max="5372" width="14.5" style="51" customWidth="1"/>
    <col min="5373" max="5373" width="33.375" style="51" customWidth="1"/>
    <col min="5374" max="5376" width="20.625" style="51" customWidth="1"/>
    <col min="5377" max="5627" width="6.875" style="51"/>
    <col min="5628" max="5628" width="14.5" style="51" customWidth="1"/>
    <col min="5629" max="5629" width="33.375" style="51" customWidth="1"/>
    <col min="5630" max="5632" width="20.625" style="51" customWidth="1"/>
    <col min="5633" max="5883" width="6.875" style="51"/>
    <col min="5884" max="5884" width="14.5" style="51" customWidth="1"/>
    <col min="5885" max="5885" width="33.375" style="51" customWidth="1"/>
    <col min="5886" max="5888" width="20.625" style="51" customWidth="1"/>
    <col min="5889" max="6139" width="6.875" style="51"/>
    <col min="6140" max="6140" width="14.5" style="51" customWidth="1"/>
    <col min="6141" max="6141" width="33.375" style="51" customWidth="1"/>
    <col min="6142" max="6144" width="20.625" style="51" customWidth="1"/>
    <col min="6145" max="6395" width="6.875" style="51"/>
    <col min="6396" max="6396" width="14.5" style="51" customWidth="1"/>
    <col min="6397" max="6397" width="33.375" style="51" customWidth="1"/>
    <col min="6398" max="6400" width="20.625" style="51" customWidth="1"/>
    <col min="6401" max="6651" width="6.875" style="51"/>
    <col min="6652" max="6652" width="14.5" style="51" customWidth="1"/>
    <col min="6653" max="6653" width="33.375" style="51" customWidth="1"/>
    <col min="6654" max="6656" width="20.625" style="51" customWidth="1"/>
    <col min="6657" max="6907" width="6.875" style="51"/>
    <col min="6908" max="6908" width="14.5" style="51" customWidth="1"/>
    <col min="6909" max="6909" width="33.375" style="51" customWidth="1"/>
    <col min="6910" max="6912" width="20.625" style="51" customWidth="1"/>
    <col min="6913" max="7163" width="6.875" style="51"/>
    <col min="7164" max="7164" width="14.5" style="51" customWidth="1"/>
    <col min="7165" max="7165" width="33.375" style="51" customWidth="1"/>
    <col min="7166" max="7168" width="20.625" style="51" customWidth="1"/>
    <col min="7169" max="7419" width="6.875" style="51"/>
    <col min="7420" max="7420" width="14.5" style="51" customWidth="1"/>
    <col min="7421" max="7421" width="33.375" style="51" customWidth="1"/>
    <col min="7422" max="7424" width="20.625" style="51" customWidth="1"/>
    <col min="7425" max="7675" width="6.875" style="51"/>
    <col min="7676" max="7676" width="14.5" style="51" customWidth="1"/>
    <col min="7677" max="7677" width="33.375" style="51" customWidth="1"/>
    <col min="7678" max="7680" width="20.625" style="51" customWidth="1"/>
    <col min="7681" max="7931" width="6.875" style="51"/>
    <col min="7932" max="7932" width="14.5" style="51" customWidth="1"/>
    <col min="7933" max="7933" width="33.375" style="51" customWidth="1"/>
    <col min="7934" max="7936" width="20.625" style="51" customWidth="1"/>
    <col min="7937" max="8187" width="6.875" style="51"/>
    <col min="8188" max="8188" width="14.5" style="51" customWidth="1"/>
    <col min="8189" max="8189" width="33.375" style="51" customWidth="1"/>
    <col min="8190" max="8192" width="20.625" style="51" customWidth="1"/>
    <col min="8193" max="8443" width="6.875" style="51"/>
    <col min="8444" max="8444" width="14.5" style="51" customWidth="1"/>
    <col min="8445" max="8445" width="33.375" style="51" customWidth="1"/>
    <col min="8446" max="8448" width="20.625" style="51" customWidth="1"/>
    <col min="8449" max="8699" width="6.875" style="51"/>
    <col min="8700" max="8700" width="14.5" style="51" customWidth="1"/>
    <col min="8701" max="8701" width="33.375" style="51" customWidth="1"/>
    <col min="8702" max="8704" width="20.625" style="51" customWidth="1"/>
    <col min="8705" max="8955" width="6.875" style="51"/>
    <col min="8956" max="8956" width="14.5" style="51" customWidth="1"/>
    <col min="8957" max="8957" width="33.375" style="51" customWidth="1"/>
    <col min="8958" max="8960" width="20.625" style="51" customWidth="1"/>
    <col min="8961" max="9211" width="6.875" style="51"/>
    <col min="9212" max="9212" width="14.5" style="51" customWidth="1"/>
    <col min="9213" max="9213" width="33.375" style="51" customWidth="1"/>
    <col min="9214" max="9216" width="20.625" style="51" customWidth="1"/>
    <col min="9217" max="9467" width="6.875" style="51"/>
    <col min="9468" max="9468" width="14.5" style="51" customWidth="1"/>
    <col min="9469" max="9469" width="33.375" style="51" customWidth="1"/>
    <col min="9470" max="9472" width="20.625" style="51" customWidth="1"/>
    <col min="9473" max="9723" width="6.875" style="51"/>
    <col min="9724" max="9724" width="14.5" style="51" customWidth="1"/>
    <col min="9725" max="9725" width="33.375" style="51" customWidth="1"/>
    <col min="9726" max="9728" width="20.625" style="51" customWidth="1"/>
    <col min="9729" max="9979" width="6.875" style="51"/>
    <col min="9980" max="9980" width="14.5" style="51" customWidth="1"/>
    <col min="9981" max="9981" width="33.375" style="51" customWidth="1"/>
    <col min="9982" max="9984" width="20.625" style="51" customWidth="1"/>
    <col min="9985" max="10235" width="6.875" style="51"/>
    <col min="10236" max="10236" width="14.5" style="51" customWidth="1"/>
    <col min="10237" max="10237" width="33.375" style="51" customWidth="1"/>
    <col min="10238" max="10240" width="20.625" style="51" customWidth="1"/>
    <col min="10241" max="10491" width="6.875" style="51"/>
    <col min="10492" max="10492" width="14.5" style="51" customWidth="1"/>
    <col min="10493" max="10493" width="33.375" style="51" customWidth="1"/>
    <col min="10494" max="10496" width="20.625" style="51" customWidth="1"/>
    <col min="10497" max="10747" width="6.875" style="51"/>
    <col min="10748" max="10748" width="14.5" style="51" customWidth="1"/>
    <col min="10749" max="10749" width="33.375" style="51" customWidth="1"/>
    <col min="10750" max="10752" width="20.625" style="51" customWidth="1"/>
    <col min="10753" max="11003" width="6.875" style="51"/>
    <col min="11004" max="11004" width="14.5" style="51" customWidth="1"/>
    <col min="11005" max="11005" width="33.375" style="51" customWidth="1"/>
    <col min="11006" max="11008" width="20.625" style="51" customWidth="1"/>
    <col min="11009" max="11259" width="6.875" style="51"/>
    <col min="11260" max="11260" width="14.5" style="51" customWidth="1"/>
    <col min="11261" max="11261" width="33.375" style="51" customWidth="1"/>
    <col min="11262" max="11264" width="20.625" style="51" customWidth="1"/>
    <col min="11265" max="11515" width="6.875" style="51"/>
    <col min="11516" max="11516" width="14.5" style="51" customWidth="1"/>
    <col min="11517" max="11517" width="33.375" style="51" customWidth="1"/>
    <col min="11518" max="11520" width="20.625" style="51" customWidth="1"/>
    <col min="11521" max="11771" width="6.875" style="51"/>
    <col min="11772" max="11772" width="14.5" style="51" customWidth="1"/>
    <col min="11773" max="11773" width="33.375" style="51" customWidth="1"/>
    <col min="11774" max="11776" width="20.625" style="51" customWidth="1"/>
    <col min="11777" max="12027" width="6.875" style="51"/>
    <col min="12028" max="12028" width="14.5" style="51" customWidth="1"/>
    <col min="12029" max="12029" width="33.375" style="51" customWidth="1"/>
    <col min="12030" max="12032" width="20.625" style="51" customWidth="1"/>
    <col min="12033" max="12283" width="6.875" style="51"/>
    <col min="12284" max="12284" width="14.5" style="51" customWidth="1"/>
    <col min="12285" max="12285" width="33.375" style="51" customWidth="1"/>
    <col min="12286" max="12288" width="20.625" style="51" customWidth="1"/>
    <col min="12289" max="12539" width="6.875" style="51"/>
    <col min="12540" max="12540" width="14.5" style="51" customWidth="1"/>
    <col min="12541" max="12541" width="33.375" style="51" customWidth="1"/>
    <col min="12542" max="12544" width="20.625" style="51" customWidth="1"/>
    <col min="12545" max="12795" width="6.875" style="51"/>
    <col min="12796" max="12796" width="14.5" style="51" customWidth="1"/>
    <col min="12797" max="12797" width="33.375" style="51" customWidth="1"/>
    <col min="12798" max="12800" width="20.625" style="51" customWidth="1"/>
    <col min="12801" max="13051" width="6.875" style="51"/>
    <col min="13052" max="13052" width="14.5" style="51" customWidth="1"/>
    <col min="13053" max="13053" width="33.375" style="51" customWidth="1"/>
    <col min="13054" max="13056" width="20.625" style="51" customWidth="1"/>
    <col min="13057" max="13307" width="6.875" style="51"/>
    <col min="13308" max="13308" width="14.5" style="51" customWidth="1"/>
    <col min="13309" max="13309" width="33.375" style="51" customWidth="1"/>
    <col min="13310" max="13312" width="20.625" style="51" customWidth="1"/>
    <col min="13313" max="13563" width="6.875" style="51"/>
    <col min="13564" max="13564" width="14.5" style="51" customWidth="1"/>
    <col min="13565" max="13565" width="33.375" style="51" customWidth="1"/>
    <col min="13566" max="13568" width="20.625" style="51" customWidth="1"/>
    <col min="13569" max="13819" width="6.875" style="51"/>
    <col min="13820" max="13820" width="14.5" style="51" customWidth="1"/>
    <col min="13821" max="13821" width="33.375" style="51" customWidth="1"/>
    <col min="13822" max="13824" width="20.625" style="51" customWidth="1"/>
    <col min="13825" max="14075" width="6.875" style="51"/>
    <col min="14076" max="14076" width="14.5" style="51" customWidth="1"/>
    <col min="14077" max="14077" width="33.375" style="51" customWidth="1"/>
    <col min="14078" max="14080" width="20.625" style="51" customWidth="1"/>
    <col min="14081" max="14331" width="6.875" style="51"/>
    <col min="14332" max="14332" width="14.5" style="51" customWidth="1"/>
    <col min="14333" max="14333" width="33.375" style="51" customWidth="1"/>
    <col min="14334" max="14336" width="20.625" style="51" customWidth="1"/>
    <col min="14337" max="14587" width="6.875" style="51"/>
    <col min="14588" max="14588" width="14.5" style="51" customWidth="1"/>
    <col min="14589" max="14589" width="33.375" style="51" customWidth="1"/>
    <col min="14590" max="14592" width="20.625" style="51" customWidth="1"/>
    <col min="14593" max="14843" width="6.875" style="51"/>
    <col min="14844" max="14844" width="14.5" style="51" customWidth="1"/>
    <col min="14845" max="14845" width="33.375" style="51" customWidth="1"/>
    <col min="14846" max="14848" width="20.625" style="51" customWidth="1"/>
    <col min="14849" max="15099" width="6.875" style="51"/>
    <col min="15100" max="15100" width="14.5" style="51" customWidth="1"/>
    <col min="15101" max="15101" width="33.375" style="51" customWidth="1"/>
    <col min="15102" max="15104" width="20.625" style="51" customWidth="1"/>
    <col min="15105" max="15355" width="6.875" style="51"/>
    <col min="15356" max="15356" width="14.5" style="51" customWidth="1"/>
    <col min="15357" max="15357" width="33.375" style="51" customWidth="1"/>
    <col min="15358" max="15360" width="20.625" style="51" customWidth="1"/>
    <col min="15361" max="15611" width="6.875" style="51"/>
    <col min="15612" max="15612" width="14.5" style="51" customWidth="1"/>
    <col min="15613" max="15613" width="33.375" style="51" customWidth="1"/>
    <col min="15614" max="15616" width="20.625" style="51" customWidth="1"/>
    <col min="15617" max="15867" width="6.875" style="51"/>
    <col min="15868" max="15868" width="14.5" style="51" customWidth="1"/>
    <col min="15869" max="15869" width="33.375" style="51" customWidth="1"/>
    <col min="15870" max="15872" width="20.625" style="51" customWidth="1"/>
    <col min="15873" max="16123" width="6.875" style="51"/>
    <col min="16124" max="16124" width="14.5" style="51" customWidth="1"/>
    <col min="16125" max="16125" width="33.375" style="51" customWidth="1"/>
    <col min="16126" max="16128" width="20.625" style="51" customWidth="1"/>
    <col min="16129" max="16384" width="6.875" style="51"/>
  </cols>
  <sheetData>
    <row r="1" customHeight="1" spans="1:5">
      <c r="A1" s="52" t="s">
        <v>373</v>
      </c>
      <c r="E1" s="163"/>
    </row>
    <row r="2" ht="44.25" customHeight="1" spans="1:5">
      <c r="A2" s="164" t="s">
        <v>374</v>
      </c>
      <c r="B2" s="165"/>
      <c r="C2" s="165"/>
      <c r="D2" s="165"/>
      <c r="E2" s="165"/>
    </row>
    <row r="3" customHeight="1" spans="1:5">
      <c r="A3" s="165"/>
      <c r="B3" s="165"/>
      <c r="C3" s="165"/>
      <c r="D3" s="165"/>
      <c r="E3" s="165"/>
    </row>
    <row r="4" s="155" customFormat="1" customHeight="1" spans="1:5">
      <c r="A4" s="60"/>
      <c r="B4" s="59"/>
      <c r="C4" s="59"/>
      <c r="D4" s="59"/>
      <c r="E4" s="166" t="s">
        <v>313</v>
      </c>
    </row>
    <row r="5" s="155" customFormat="1" customHeight="1" spans="1:5">
      <c r="A5" s="81" t="s">
        <v>375</v>
      </c>
      <c r="B5" s="81"/>
      <c r="C5" s="81" t="s">
        <v>376</v>
      </c>
      <c r="D5" s="81"/>
      <c r="E5" s="81"/>
    </row>
    <row r="6" s="155" customFormat="1" customHeight="1" spans="1:5">
      <c r="A6" s="81" t="s">
        <v>339</v>
      </c>
      <c r="B6" s="81" t="s">
        <v>340</v>
      </c>
      <c r="C6" s="81" t="s">
        <v>318</v>
      </c>
      <c r="D6" s="81" t="s">
        <v>377</v>
      </c>
      <c r="E6" s="81" t="s">
        <v>378</v>
      </c>
    </row>
    <row r="7" s="155" customFormat="1" customHeight="1" spans="1:5">
      <c r="A7" s="167" t="s">
        <v>379</v>
      </c>
      <c r="B7" s="168" t="s">
        <v>380</v>
      </c>
      <c r="C7" s="119">
        <f>SUM(C8,C20,C40)</f>
        <v>743.46</v>
      </c>
      <c r="D7" s="119">
        <f t="shared" ref="D7:E7" si="0">SUM(D8,D20,D40)</f>
        <v>567.27</v>
      </c>
      <c r="E7" s="119">
        <f t="shared" si="0"/>
        <v>176.17</v>
      </c>
    </row>
    <row r="8" s="155" customFormat="1" customHeight="1" spans="1:5">
      <c r="A8" s="169" t="s">
        <v>381</v>
      </c>
      <c r="B8" s="170" t="s">
        <v>382</v>
      </c>
      <c r="C8" s="129">
        <f>SUM(C9:C19)</f>
        <v>567.24</v>
      </c>
      <c r="D8" s="129">
        <f t="shared" ref="D8:E8" si="1">SUM(D9:D19)</f>
        <v>567.22</v>
      </c>
      <c r="E8" s="129">
        <f t="shared" si="1"/>
        <v>0</v>
      </c>
    </row>
    <row r="9" s="155" customFormat="1" customHeight="1" spans="1:7">
      <c r="A9" s="169">
        <v>30101</v>
      </c>
      <c r="B9" s="170" t="s">
        <v>383</v>
      </c>
      <c r="C9" s="119">
        <v>136.1</v>
      </c>
      <c r="D9" s="119">
        <v>136.1</v>
      </c>
      <c r="E9" s="119"/>
      <c r="F9" s="139"/>
      <c r="G9" s="139"/>
    </row>
    <row r="10" s="155" customFormat="1" customHeight="1" spans="1:6">
      <c r="A10" s="169">
        <v>30102</v>
      </c>
      <c r="B10" s="170" t="s">
        <v>384</v>
      </c>
      <c r="C10" s="119">
        <v>105.8</v>
      </c>
      <c r="D10" s="119">
        <v>105.79</v>
      </c>
      <c r="E10" s="119"/>
      <c r="F10" s="139"/>
    </row>
    <row r="11" s="155" customFormat="1" customHeight="1" spans="1:6">
      <c r="A11" s="169">
        <v>30103</v>
      </c>
      <c r="B11" s="170" t="s">
        <v>385</v>
      </c>
      <c r="C11" s="119">
        <v>109.77</v>
      </c>
      <c r="D11" s="119">
        <v>109.77</v>
      </c>
      <c r="E11" s="119"/>
      <c r="F11" s="139"/>
    </row>
    <row r="12" s="155" customFormat="1" customHeight="1" spans="1:6">
      <c r="A12" s="169">
        <v>30107</v>
      </c>
      <c r="B12" s="170" t="s">
        <v>386</v>
      </c>
      <c r="C12" s="119">
        <v>16.93</v>
      </c>
      <c r="D12" s="119">
        <v>16.93</v>
      </c>
      <c r="E12" s="119"/>
      <c r="F12" s="139"/>
    </row>
    <row r="13" s="155" customFormat="1" customHeight="1" spans="1:6">
      <c r="A13" s="169">
        <v>30108</v>
      </c>
      <c r="B13" s="170" t="s">
        <v>387</v>
      </c>
      <c r="C13" s="119">
        <v>42.95</v>
      </c>
      <c r="D13" s="119">
        <v>42.95</v>
      </c>
      <c r="E13" s="119"/>
      <c r="F13" s="139"/>
    </row>
    <row r="14" s="155" customFormat="1" customHeight="1" spans="1:7">
      <c r="A14" s="169">
        <v>30109</v>
      </c>
      <c r="B14" s="170" t="s">
        <v>388</v>
      </c>
      <c r="C14" s="119">
        <v>21.48</v>
      </c>
      <c r="D14" s="119">
        <v>21.47</v>
      </c>
      <c r="E14" s="119"/>
      <c r="F14" s="139"/>
      <c r="G14" s="139"/>
    </row>
    <row r="15" s="155" customFormat="1" customHeight="1" spans="1:7">
      <c r="A15" s="169">
        <v>30110</v>
      </c>
      <c r="B15" s="170" t="s">
        <v>389</v>
      </c>
      <c r="C15" s="119">
        <v>25.5</v>
      </c>
      <c r="D15" s="119">
        <v>25.5</v>
      </c>
      <c r="E15" s="119"/>
      <c r="F15" s="139"/>
      <c r="G15" s="139"/>
    </row>
    <row r="16" s="155" customFormat="1" customHeight="1" spans="1:7">
      <c r="A16" s="169">
        <v>30112</v>
      </c>
      <c r="B16" s="170" t="s">
        <v>390</v>
      </c>
      <c r="C16" s="119">
        <v>2.15</v>
      </c>
      <c r="D16" s="119">
        <v>2.15</v>
      </c>
      <c r="E16" s="119"/>
      <c r="F16" s="139"/>
      <c r="G16" s="139"/>
    </row>
    <row r="17" s="155" customFormat="1" customHeight="1" spans="1:7">
      <c r="A17" s="169">
        <v>30113</v>
      </c>
      <c r="B17" s="170" t="s">
        <v>391</v>
      </c>
      <c r="C17" s="119">
        <v>32.21</v>
      </c>
      <c r="D17" s="119">
        <v>32.21</v>
      </c>
      <c r="E17" s="119"/>
      <c r="F17" s="139"/>
      <c r="G17" s="139"/>
    </row>
    <row r="18" s="155" customFormat="1" customHeight="1" spans="1:7">
      <c r="A18" s="169">
        <v>30114</v>
      </c>
      <c r="B18" s="170" t="s">
        <v>392</v>
      </c>
      <c r="C18" s="119">
        <v>5.28</v>
      </c>
      <c r="D18" s="119">
        <v>5.28</v>
      </c>
      <c r="E18" s="119"/>
      <c r="F18" s="139"/>
      <c r="G18" s="139"/>
    </row>
    <row r="19" s="155" customFormat="1" customHeight="1" spans="1:7">
      <c r="A19" s="169">
        <v>30199</v>
      </c>
      <c r="B19" s="170" t="s">
        <v>393</v>
      </c>
      <c r="C19" s="119">
        <v>69.07</v>
      </c>
      <c r="D19" s="119">
        <v>69.07</v>
      </c>
      <c r="E19" s="119"/>
      <c r="F19" s="139"/>
      <c r="G19" s="139"/>
    </row>
    <row r="20" s="155" customFormat="1" customHeight="1" spans="1:6">
      <c r="A20" s="169" t="s">
        <v>394</v>
      </c>
      <c r="B20" s="170" t="s">
        <v>395</v>
      </c>
      <c r="C20" s="129">
        <f>SUM(C21:C39)</f>
        <v>170.17</v>
      </c>
      <c r="D20" s="129">
        <f t="shared" ref="D20:E20" si="2">SUM(D21:D39)</f>
        <v>0</v>
      </c>
      <c r="E20" s="129">
        <f t="shared" si="2"/>
        <v>170.17</v>
      </c>
      <c r="F20" s="139"/>
    </row>
    <row r="21" s="155" customFormat="1" customHeight="1" spans="1:9">
      <c r="A21" s="169">
        <v>30201</v>
      </c>
      <c r="B21" s="131" t="s">
        <v>396</v>
      </c>
      <c r="C21" s="119">
        <v>4.85</v>
      </c>
      <c r="D21" s="119"/>
      <c r="E21" s="119">
        <v>4.85</v>
      </c>
      <c r="F21" s="139"/>
      <c r="I21" s="139"/>
    </row>
    <row r="22" s="155" customFormat="1" customHeight="1" spans="1:6">
      <c r="A22" s="169">
        <v>30202</v>
      </c>
      <c r="B22" s="171" t="s">
        <v>397</v>
      </c>
      <c r="C22" s="119">
        <v>3.36</v>
      </c>
      <c r="D22" s="119"/>
      <c r="E22" s="119">
        <v>3.36</v>
      </c>
      <c r="F22" s="139"/>
    </row>
    <row r="23" s="155" customFormat="1" customHeight="1" spans="1:6">
      <c r="A23" s="169">
        <v>30203</v>
      </c>
      <c r="B23" s="171" t="s">
        <v>398</v>
      </c>
      <c r="C23" s="119">
        <v>0.39</v>
      </c>
      <c r="D23" s="119"/>
      <c r="E23" s="119">
        <v>0.39</v>
      </c>
      <c r="F23" s="139"/>
    </row>
    <row r="24" s="155" customFormat="1" customHeight="1" spans="1:6">
      <c r="A24" s="169">
        <v>30204</v>
      </c>
      <c r="B24" s="171" t="s">
        <v>399</v>
      </c>
      <c r="C24" s="119">
        <v>0.5</v>
      </c>
      <c r="D24" s="119"/>
      <c r="E24" s="119">
        <v>0.5</v>
      </c>
      <c r="F24" s="139"/>
    </row>
    <row r="25" s="155" customFormat="1" customHeight="1" spans="1:6">
      <c r="A25" s="169">
        <v>30205</v>
      </c>
      <c r="B25" s="171" t="s">
        <v>400</v>
      </c>
      <c r="C25" s="119">
        <v>1.23</v>
      </c>
      <c r="D25" s="119"/>
      <c r="E25" s="119">
        <v>1.23</v>
      </c>
      <c r="F25" s="139"/>
    </row>
    <row r="26" s="155" customFormat="1" customHeight="1" spans="1:6">
      <c r="A26" s="169">
        <v>30206</v>
      </c>
      <c r="B26" s="171" t="s">
        <v>401</v>
      </c>
      <c r="C26" s="119">
        <v>2.9</v>
      </c>
      <c r="D26" s="119"/>
      <c r="E26" s="119">
        <v>2.9</v>
      </c>
      <c r="F26" s="139"/>
    </row>
    <row r="27" s="155" customFormat="1" customHeight="1" spans="1:6">
      <c r="A27" s="169">
        <v>30207</v>
      </c>
      <c r="B27" s="171" t="s">
        <v>402</v>
      </c>
      <c r="C27" s="119">
        <v>9.87</v>
      </c>
      <c r="D27" s="119"/>
      <c r="E27" s="119">
        <v>9.87</v>
      </c>
      <c r="F27" s="139"/>
    </row>
    <row r="28" s="155" customFormat="1" customHeight="1" spans="1:6">
      <c r="A28" s="169">
        <v>30209</v>
      </c>
      <c r="B28" s="171" t="s">
        <v>403</v>
      </c>
      <c r="C28" s="119">
        <v>3.84</v>
      </c>
      <c r="D28" s="119"/>
      <c r="E28" s="119">
        <v>3.84</v>
      </c>
      <c r="F28" s="139"/>
    </row>
    <row r="29" s="155" customFormat="1" customHeight="1" spans="1:6">
      <c r="A29" s="169">
        <v>30211</v>
      </c>
      <c r="B29" s="171" t="s">
        <v>404</v>
      </c>
      <c r="C29" s="119">
        <v>59.69</v>
      </c>
      <c r="D29" s="119"/>
      <c r="E29" s="119">
        <v>59.69</v>
      </c>
      <c r="F29" s="139"/>
    </row>
    <row r="30" s="155" customFormat="1" customHeight="1" spans="1:6">
      <c r="A30" s="169">
        <v>30213</v>
      </c>
      <c r="B30" s="131" t="s">
        <v>405</v>
      </c>
      <c r="C30" s="119">
        <v>3</v>
      </c>
      <c r="D30" s="119"/>
      <c r="E30" s="119">
        <v>3</v>
      </c>
      <c r="F30" s="139"/>
    </row>
    <row r="31" s="155" customFormat="1" customHeight="1" spans="1:11">
      <c r="A31" s="169">
        <v>30214</v>
      </c>
      <c r="B31" s="131" t="s">
        <v>406</v>
      </c>
      <c r="C31" s="119">
        <v>1.5</v>
      </c>
      <c r="D31" s="119"/>
      <c r="E31" s="119">
        <v>1.5</v>
      </c>
      <c r="F31" s="139"/>
      <c r="K31" s="139"/>
    </row>
    <row r="32" s="155" customFormat="1" customHeight="1" spans="1:7">
      <c r="A32" s="169">
        <v>30215</v>
      </c>
      <c r="B32" s="171" t="s">
        <v>407</v>
      </c>
      <c r="C32" s="119">
        <v>3</v>
      </c>
      <c r="D32" s="119"/>
      <c r="E32" s="119">
        <v>3</v>
      </c>
      <c r="F32" s="139"/>
      <c r="G32" s="139"/>
    </row>
    <row r="33" s="155" customFormat="1" customHeight="1" spans="1:6">
      <c r="A33" s="169">
        <v>30216</v>
      </c>
      <c r="B33" s="171" t="s">
        <v>408</v>
      </c>
      <c r="C33" s="119">
        <v>3.74</v>
      </c>
      <c r="D33" s="119"/>
      <c r="E33" s="119">
        <v>3.74</v>
      </c>
      <c r="F33" s="139"/>
    </row>
    <row r="34" s="155" customFormat="1" customHeight="1" spans="1:6">
      <c r="A34" s="169">
        <v>30217</v>
      </c>
      <c r="B34" s="171" t="s">
        <v>409</v>
      </c>
      <c r="C34" s="119">
        <v>2</v>
      </c>
      <c r="D34" s="119"/>
      <c r="E34" s="119">
        <v>2</v>
      </c>
      <c r="F34" s="139"/>
    </row>
    <row r="35" s="155" customFormat="1" customHeight="1" spans="1:6">
      <c r="A35" s="169">
        <v>30227</v>
      </c>
      <c r="B35" s="171" t="s">
        <v>410</v>
      </c>
      <c r="C35" s="119">
        <v>31.68</v>
      </c>
      <c r="D35" s="119"/>
      <c r="E35" s="119">
        <v>31.68</v>
      </c>
      <c r="F35" s="139"/>
    </row>
    <row r="36" s="155" customFormat="1" customHeight="1" spans="1:6">
      <c r="A36" s="169">
        <v>30228</v>
      </c>
      <c r="B36" s="171" t="s">
        <v>411</v>
      </c>
      <c r="C36" s="119">
        <v>4.99</v>
      </c>
      <c r="D36" s="119"/>
      <c r="E36" s="119">
        <v>4.99</v>
      </c>
      <c r="F36" s="139"/>
    </row>
    <row r="37" s="155" customFormat="1" customHeight="1" spans="1:6">
      <c r="A37" s="169">
        <v>30229</v>
      </c>
      <c r="B37" s="171" t="s">
        <v>412</v>
      </c>
      <c r="C37" s="119">
        <v>4.08</v>
      </c>
      <c r="D37" s="119"/>
      <c r="E37" s="119">
        <v>4.08</v>
      </c>
      <c r="F37" s="139"/>
    </row>
    <row r="38" s="155" customFormat="1" customHeight="1" spans="1:6">
      <c r="A38" s="169">
        <v>30231</v>
      </c>
      <c r="B38" s="171" t="s">
        <v>413</v>
      </c>
      <c r="C38" s="119">
        <v>3.5</v>
      </c>
      <c r="D38" s="119"/>
      <c r="E38" s="119">
        <v>3.5</v>
      </c>
      <c r="F38" s="139"/>
    </row>
    <row r="39" s="155" customFormat="1" customHeight="1" spans="1:6">
      <c r="A39" s="169">
        <v>30239</v>
      </c>
      <c r="B39" s="171" t="s">
        <v>414</v>
      </c>
      <c r="C39" s="119">
        <v>26.05</v>
      </c>
      <c r="D39" s="119"/>
      <c r="E39" s="119">
        <v>26.05</v>
      </c>
      <c r="F39" s="139"/>
    </row>
    <row r="40" s="155" customFormat="1" customHeight="1" spans="1:6">
      <c r="A40" s="169" t="s">
        <v>415</v>
      </c>
      <c r="B40" s="170" t="s">
        <v>416</v>
      </c>
      <c r="C40" s="129">
        <f>SUM(C41:C42)</f>
        <v>6.05</v>
      </c>
      <c r="D40" s="129">
        <f>SUM(D41:D42)</f>
        <v>0.05</v>
      </c>
      <c r="E40" s="129">
        <f>SUM(E41:E42)</f>
        <v>6</v>
      </c>
      <c r="F40" s="139"/>
    </row>
    <row r="41" s="155" customFormat="1" customHeight="1" spans="1:6">
      <c r="A41" s="169">
        <v>30309</v>
      </c>
      <c r="B41" s="171" t="s">
        <v>417</v>
      </c>
      <c r="C41" s="119">
        <v>0.05</v>
      </c>
      <c r="D41" s="119">
        <v>0.05</v>
      </c>
      <c r="E41" s="119"/>
      <c r="F41" s="139"/>
    </row>
    <row r="42" s="155" customFormat="1" customHeight="1" spans="1:6">
      <c r="A42" s="169">
        <v>31002</v>
      </c>
      <c r="B42" s="171" t="s">
        <v>418</v>
      </c>
      <c r="C42" s="119">
        <v>6</v>
      </c>
      <c r="D42" s="119"/>
      <c r="E42" s="119">
        <v>6</v>
      </c>
      <c r="F42" s="139"/>
    </row>
    <row r="43" customHeight="1" spans="3:5">
      <c r="C43" s="53"/>
      <c r="D43" s="53"/>
      <c r="E43" s="53"/>
    </row>
    <row r="44" customHeight="1" spans="4:9">
      <c r="D44" s="53"/>
      <c r="E44" s="53"/>
      <c r="F44" s="53"/>
      <c r="I44" s="53"/>
    </row>
  </sheetData>
  <mergeCells count="2">
    <mergeCell ref="A5:B5"/>
    <mergeCell ref="C5:E5"/>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51" hidden="1" customWidth="1"/>
    <col min="7" max="12" width="19.625" style="51" customWidth="1"/>
    <col min="13" max="256" width="6.875" style="51"/>
    <col min="257" max="268" width="11.625" style="51" customWidth="1"/>
    <col min="269" max="512" width="6.875" style="51"/>
    <col min="513" max="524" width="11.625" style="51" customWidth="1"/>
    <col min="525" max="768" width="6.875" style="51"/>
    <col min="769" max="780" width="11.625" style="51" customWidth="1"/>
    <col min="781" max="1024" width="6.875" style="51"/>
    <col min="1025" max="1036" width="11.625" style="51" customWidth="1"/>
    <col min="1037" max="1280" width="6.875" style="51"/>
    <col min="1281" max="1292" width="11.625" style="51" customWidth="1"/>
    <col min="1293" max="1536" width="6.875" style="51"/>
    <col min="1537" max="1548" width="11.625" style="51" customWidth="1"/>
    <col min="1549" max="1792" width="6.875" style="51"/>
    <col min="1793" max="1804" width="11.625" style="51" customWidth="1"/>
    <col min="1805" max="2048" width="6.875" style="51"/>
    <col min="2049" max="2060" width="11.625" style="51" customWidth="1"/>
    <col min="2061" max="2304" width="6.875" style="51"/>
    <col min="2305" max="2316" width="11.625" style="51" customWidth="1"/>
    <col min="2317" max="2560" width="6.875" style="51"/>
    <col min="2561" max="2572" width="11.625" style="51" customWidth="1"/>
    <col min="2573" max="2816" width="6.875" style="51"/>
    <col min="2817" max="2828" width="11.625" style="51" customWidth="1"/>
    <col min="2829" max="3072" width="6.875" style="51"/>
    <col min="3073" max="3084" width="11.625" style="51" customWidth="1"/>
    <col min="3085" max="3328" width="6.875" style="51"/>
    <col min="3329" max="3340" width="11.625" style="51" customWidth="1"/>
    <col min="3341" max="3584" width="6.875" style="51"/>
    <col min="3585" max="3596" width="11.625" style="51" customWidth="1"/>
    <col min="3597" max="3840" width="6.875" style="51"/>
    <col min="3841" max="3852" width="11.625" style="51" customWidth="1"/>
    <col min="3853" max="4096" width="6.875" style="51"/>
    <col min="4097" max="4108" width="11.625" style="51" customWidth="1"/>
    <col min="4109" max="4352" width="6.875" style="51"/>
    <col min="4353" max="4364" width="11.625" style="51" customWidth="1"/>
    <col min="4365" max="4608" width="6.875" style="51"/>
    <col min="4609" max="4620" width="11.625" style="51" customWidth="1"/>
    <col min="4621" max="4864" width="6.875" style="51"/>
    <col min="4865" max="4876" width="11.625" style="51" customWidth="1"/>
    <col min="4877" max="5120" width="6.875" style="51"/>
    <col min="5121" max="5132" width="11.625" style="51" customWidth="1"/>
    <col min="5133" max="5376" width="6.875" style="51"/>
    <col min="5377" max="5388" width="11.625" style="51" customWidth="1"/>
    <col min="5389" max="5632" width="6.875" style="51"/>
    <col min="5633" max="5644" width="11.625" style="51" customWidth="1"/>
    <col min="5645" max="5888" width="6.875" style="51"/>
    <col min="5889" max="5900" width="11.625" style="51" customWidth="1"/>
    <col min="5901" max="6144" width="6.875" style="51"/>
    <col min="6145" max="6156" width="11.625" style="51" customWidth="1"/>
    <col min="6157" max="6400" width="6.875" style="51"/>
    <col min="6401" max="6412" width="11.625" style="51" customWidth="1"/>
    <col min="6413" max="6656" width="6.875" style="51"/>
    <col min="6657" max="6668" width="11.625" style="51" customWidth="1"/>
    <col min="6669" max="6912" width="6.875" style="51"/>
    <col min="6913" max="6924" width="11.625" style="51" customWidth="1"/>
    <col min="6925" max="7168" width="6.875" style="51"/>
    <col min="7169" max="7180" width="11.625" style="51" customWidth="1"/>
    <col min="7181" max="7424" width="6.875" style="51"/>
    <col min="7425" max="7436" width="11.625" style="51" customWidth="1"/>
    <col min="7437" max="7680" width="6.875" style="51"/>
    <col min="7681" max="7692" width="11.625" style="51" customWidth="1"/>
    <col min="7693" max="7936" width="6.875" style="51"/>
    <col min="7937" max="7948" width="11.625" style="51" customWidth="1"/>
    <col min="7949" max="8192" width="6.875" style="51"/>
    <col min="8193" max="8204" width="11.625" style="51" customWidth="1"/>
    <col min="8205" max="8448" width="6.875" style="51"/>
    <col min="8449" max="8460" width="11.625" style="51" customWidth="1"/>
    <col min="8461" max="8704" width="6.875" style="51"/>
    <col min="8705" max="8716" width="11.625" style="51" customWidth="1"/>
    <col min="8717" max="8960" width="6.875" style="51"/>
    <col min="8961" max="8972" width="11.625" style="51" customWidth="1"/>
    <col min="8973" max="9216" width="6.875" style="51"/>
    <col min="9217" max="9228" width="11.625" style="51" customWidth="1"/>
    <col min="9229" max="9472" width="6.875" style="51"/>
    <col min="9473" max="9484" width="11.625" style="51" customWidth="1"/>
    <col min="9485" max="9728" width="6.875" style="51"/>
    <col min="9729" max="9740" width="11.625" style="51" customWidth="1"/>
    <col min="9741" max="9984" width="6.875" style="51"/>
    <col min="9985" max="9996" width="11.625" style="51" customWidth="1"/>
    <col min="9997" max="10240" width="6.875" style="51"/>
    <col min="10241" max="10252" width="11.625" style="51" customWidth="1"/>
    <col min="10253" max="10496" width="6.875" style="51"/>
    <col min="10497" max="10508" width="11.625" style="51" customWidth="1"/>
    <col min="10509" max="10752" width="6.875" style="51"/>
    <col min="10753" max="10764" width="11.625" style="51" customWidth="1"/>
    <col min="10765" max="11008" width="6.875" style="51"/>
    <col min="11009" max="11020" width="11.625" style="51" customWidth="1"/>
    <col min="11021" max="11264" width="6.875" style="51"/>
    <col min="11265" max="11276" width="11.625" style="51" customWidth="1"/>
    <col min="11277" max="11520" width="6.875" style="51"/>
    <col min="11521" max="11532" width="11.625" style="51" customWidth="1"/>
    <col min="11533" max="11776" width="6.875" style="51"/>
    <col min="11777" max="11788" width="11.625" style="51" customWidth="1"/>
    <col min="11789" max="12032" width="6.875" style="51"/>
    <col min="12033" max="12044" width="11.625" style="51" customWidth="1"/>
    <col min="12045" max="12288" width="6.875" style="51"/>
    <col min="12289" max="12300" width="11.625" style="51" customWidth="1"/>
    <col min="12301" max="12544" width="6.875" style="51"/>
    <col min="12545" max="12556" width="11.625" style="51" customWidth="1"/>
    <col min="12557" max="12800" width="6.875" style="51"/>
    <col min="12801" max="12812" width="11.625" style="51" customWidth="1"/>
    <col min="12813" max="13056" width="6.875" style="51"/>
    <col min="13057" max="13068" width="11.625" style="51" customWidth="1"/>
    <col min="13069" max="13312" width="6.875" style="51"/>
    <col min="13313" max="13324" width="11.625" style="51" customWidth="1"/>
    <col min="13325" max="13568" width="6.875" style="51"/>
    <col min="13569" max="13580" width="11.625" style="51" customWidth="1"/>
    <col min="13581" max="13824" width="6.875" style="51"/>
    <col min="13825" max="13836" width="11.625" style="51" customWidth="1"/>
    <col min="13837" max="14080" width="6.875" style="51"/>
    <col min="14081" max="14092" width="11.625" style="51" customWidth="1"/>
    <col min="14093" max="14336" width="6.875" style="51"/>
    <col min="14337" max="14348" width="11.625" style="51" customWidth="1"/>
    <col min="14349" max="14592" width="6.875" style="51"/>
    <col min="14593" max="14604" width="11.625" style="51" customWidth="1"/>
    <col min="14605" max="14848" width="6.875" style="51"/>
    <col min="14849" max="14860" width="11.625" style="51" customWidth="1"/>
    <col min="14861" max="15104" width="6.875" style="51"/>
    <col min="15105" max="15116" width="11.625" style="51" customWidth="1"/>
    <col min="15117" max="15360" width="6.875" style="51"/>
    <col min="15361" max="15372" width="11.625" style="51" customWidth="1"/>
    <col min="15373" max="15616" width="6.875" style="51"/>
    <col min="15617" max="15628" width="11.625" style="51" customWidth="1"/>
    <col min="15629" max="15872" width="6.875" style="51"/>
    <col min="15873" max="15884" width="11.625" style="51" customWidth="1"/>
    <col min="15885" max="16128" width="6.875" style="51"/>
    <col min="16129" max="16140" width="11.625" style="51" customWidth="1"/>
    <col min="16141" max="16384" width="6.875" style="51"/>
  </cols>
  <sheetData>
    <row r="1" ht="20.1" customHeight="1" spans="1:12">
      <c r="A1" s="52" t="s">
        <v>419</v>
      </c>
      <c r="G1" s="153" t="s">
        <v>419</v>
      </c>
      <c r="L1" s="161"/>
    </row>
    <row r="2" ht="42" customHeight="1" spans="1:12">
      <c r="A2" s="140" t="s">
        <v>420</v>
      </c>
      <c r="B2" s="141"/>
      <c r="C2" s="141"/>
      <c r="D2" s="141"/>
      <c r="E2" s="141"/>
      <c r="F2" s="141"/>
      <c r="G2" s="140" t="s">
        <v>421</v>
      </c>
      <c r="H2" s="141"/>
      <c r="I2" s="141"/>
      <c r="J2" s="141"/>
      <c r="K2" s="141"/>
      <c r="L2" s="141"/>
    </row>
    <row r="3" ht="20.1" customHeight="1" spans="1:12">
      <c r="A3" s="154"/>
      <c r="B3" s="141"/>
      <c r="C3" s="141"/>
      <c r="D3" s="141"/>
      <c r="E3" s="141"/>
      <c r="F3" s="141"/>
      <c r="G3" s="141"/>
      <c r="H3" s="141"/>
      <c r="I3" s="141"/>
      <c r="J3" s="141"/>
      <c r="K3" s="141"/>
      <c r="L3" s="141"/>
    </row>
    <row r="4" ht="20.1" customHeight="1" spans="1:12">
      <c r="A4" s="155"/>
      <c r="B4" s="155"/>
      <c r="C4" s="155"/>
      <c r="D4" s="155"/>
      <c r="E4" s="155"/>
      <c r="F4" s="155"/>
      <c r="G4" s="155"/>
      <c r="H4" s="155"/>
      <c r="I4" s="155"/>
      <c r="J4" s="155"/>
      <c r="K4" s="155"/>
      <c r="L4" s="61" t="s">
        <v>313</v>
      </c>
    </row>
    <row r="5" ht="28.5" customHeight="1" spans="1:12">
      <c r="A5" s="81" t="s">
        <v>422</v>
      </c>
      <c r="B5" s="81"/>
      <c r="C5" s="81"/>
      <c r="D5" s="81"/>
      <c r="E5" s="81"/>
      <c r="F5" s="145"/>
      <c r="G5" s="81" t="s">
        <v>338</v>
      </c>
      <c r="H5" s="81"/>
      <c r="I5" s="81"/>
      <c r="J5" s="81"/>
      <c r="K5" s="81"/>
      <c r="L5" s="81"/>
    </row>
    <row r="6" ht="28.5" customHeight="1" spans="1:12">
      <c r="A6" s="112" t="s">
        <v>318</v>
      </c>
      <c r="B6" s="156" t="s">
        <v>423</v>
      </c>
      <c r="C6" s="112" t="s">
        <v>424</v>
      </c>
      <c r="D6" s="112"/>
      <c r="E6" s="112"/>
      <c r="F6" s="157" t="s">
        <v>425</v>
      </c>
      <c r="G6" s="81" t="s">
        <v>318</v>
      </c>
      <c r="H6" s="46" t="s">
        <v>423</v>
      </c>
      <c r="I6" s="81" t="s">
        <v>424</v>
      </c>
      <c r="J6" s="81"/>
      <c r="K6" s="81"/>
      <c r="L6" s="81" t="s">
        <v>425</v>
      </c>
    </row>
    <row r="7" ht="28.5" customHeight="1" spans="1:12">
      <c r="A7" s="146"/>
      <c r="B7" s="63"/>
      <c r="C7" s="147" t="s">
        <v>341</v>
      </c>
      <c r="D7" s="158" t="s">
        <v>426</v>
      </c>
      <c r="E7" s="158" t="s">
        <v>427</v>
      </c>
      <c r="F7" s="146"/>
      <c r="G7" s="81"/>
      <c r="H7" s="46"/>
      <c r="I7" s="81" t="s">
        <v>341</v>
      </c>
      <c r="J7" s="46" t="s">
        <v>426</v>
      </c>
      <c r="K7" s="46" t="s">
        <v>427</v>
      </c>
      <c r="L7" s="81"/>
    </row>
    <row r="8" ht="28.5" customHeight="1" spans="1:12">
      <c r="A8" s="159"/>
      <c r="B8" s="159"/>
      <c r="C8" s="159"/>
      <c r="D8" s="159"/>
      <c r="E8" s="159"/>
      <c r="F8" s="160"/>
      <c r="G8" s="151">
        <f>I8+L8</f>
        <v>5.5</v>
      </c>
      <c r="H8" s="119"/>
      <c r="I8" s="162">
        <v>3.5</v>
      </c>
      <c r="J8" s="150"/>
      <c r="K8" s="151">
        <v>3.5</v>
      </c>
      <c r="L8" s="119">
        <v>2</v>
      </c>
    </row>
    <row r="9" ht="22.5" customHeight="1" spans="2:12">
      <c r="B9" s="53"/>
      <c r="G9" s="53"/>
      <c r="H9" s="53"/>
      <c r="I9" s="53"/>
      <c r="J9" s="53"/>
      <c r="K9" s="53"/>
      <c r="L9" s="53"/>
    </row>
    <row r="10" customHeight="1" spans="7:12">
      <c r="G10" s="53"/>
      <c r="H10" s="53"/>
      <c r="I10" s="53"/>
      <c r="J10" s="53"/>
      <c r="K10" s="53"/>
      <c r="L10" s="53"/>
    </row>
    <row r="11" customHeight="1" spans="7:12">
      <c r="G11" s="53"/>
      <c r="H11" s="53"/>
      <c r="I11" s="53"/>
      <c r="J11" s="53"/>
      <c r="K11" s="53"/>
      <c r="L11" s="53"/>
    </row>
    <row r="12" customHeight="1" spans="7:12">
      <c r="G12" s="53"/>
      <c r="H12" s="53"/>
      <c r="I12" s="53"/>
      <c r="L12" s="53"/>
    </row>
    <row r="13" customHeight="1" spans="6:11">
      <c r="F13" s="53"/>
      <c r="G13" s="53"/>
      <c r="H13" s="53"/>
      <c r="I13" s="53"/>
      <c r="J13" s="53"/>
      <c r="K13" s="53"/>
    </row>
    <row r="14" customHeight="1" spans="4:9">
      <c r="D14" s="53"/>
      <c r="G14" s="53"/>
      <c r="H14" s="53"/>
      <c r="I14" s="53"/>
    </row>
    <row r="15" customHeight="1" spans="10:10">
      <c r="J15" s="53"/>
    </row>
    <row r="16" customHeight="1" spans="11:12">
      <c r="K16" s="53"/>
      <c r="L16" s="53"/>
    </row>
    <row r="20" customHeight="1" spans="8:8">
      <c r="H20" s="5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pageSetUpPr fitToPage="1"/>
  </sheetPr>
  <dimension ref="A1:E27"/>
  <sheetViews>
    <sheetView showGridLines="0" showZeros="0" workbookViewId="0">
      <selection activeCell="B15" sqref="B15"/>
    </sheetView>
  </sheetViews>
  <sheetFormatPr defaultColWidth="6.875" defaultRowHeight="12.75" customHeight="1" outlineLevelCol="4"/>
  <cols>
    <col min="1" max="1" width="19.5" style="51" customWidth="1"/>
    <col min="2" max="2" width="52.5" style="51" customWidth="1"/>
    <col min="3" max="5" width="18.25" style="51" customWidth="1"/>
    <col min="6" max="256" width="6.875" style="51"/>
    <col min="257" max="257" width="19.5" style="51" customWidth="1"/>
    <col min="258" max="258" width="52.5" style="51" customWidth="1"/>
    <col min="259" max="261" width="18.25" style="51" customWidth="1"/>
    <col min="262" max="512" width="6.875" style="51"/>
    <col min="513" max="513" width="19.5" style="51" customWidth="1"/>
    <col min="514" max="514" width="52.5" style="51" customWidth="1"/>
    <col min="515" max="517" width="18.25" style="51" customWidth="1"/>
    <col min="518" max="768" width="6.875" style="51"/>
    <col min="769" max="769" width="19.5" style="51" customWidth="1"/>
    <col min="770" max="770" width="52.5" style="51" customWidth="1"/>
    <col min="771" max="773" width="18.25" style="51" customWidth="1"/>
    <col min="774" max="1024" width="6.875" style="51"/>
    <col min="1025" max="1025" width="19.5" style="51" customWidth="1"/>
    <col min="1026" max="1026" width="52.5" style="51" customWidth="1"/>
    <col min="1027" max="1029" width="18.25" style="51" customWidth="1"/>
    <col min="1030" max="1280" width="6.875" style="51"/>
    <col min="1281" max="1281" width="19.5" style="51" customWidth="1"/>
    <col min="1282" max="1282" width="52.5" style="51" customWidth="1"/>
    <col min="1283" max="1285" width="18.25" style="51" customWidth="1"/>
    <col min="1286" max="1536" width="6.875" style="51"/>
    <col min="1537" max="1537" width="19.5" style="51" customWidth="1"/>
    <col min="1538" max="1538" width="52.5" style="51" customWidth="1"/>
    <col min="1539" max="1541" width="18.25" style="51" customWidth="1"/>
    <col min="1542" max="1792" width="6.875" style="51"/>
    <col min="1793" max="1793" width="19.5" style="51" customWidth="1"/>
    <col min="1794" max="1794" width="52.5" style="51" customWidth="1"/>
    <col min="1795" max="1797" width="18.25" style="51" customWidth="1"/>
    <col min="1798" max="2048" width="6.875" style="51"/>
    <col min="2049" max="2049" width="19.5" style="51" customWidth="1"/>
    <col min="2050" max="2050" width="52.5" style="51" customWidth="1"/>
    <col min="2051" max="2053" width="18.25" style="51" customWidth="1"/>
    <col min="2054" max="2304" width="6.875" style="51"/>
    <col min="2305" max="2305" width="19.5" style="51" customWidth="1"/>
    <col min="2306" max="2306" width="52.5" style="51" customWidth="1"/>
    <col min="2307" max="2309" width="18.25" style="51" customWidth="1"/>
    <col min="2310" max="2560" width="6.875" style="51"/>
    <col min="2561" max="2561" width="19.5" style="51" customWidth="1"/>
    <col min="2562" max="2562" width="52.5" style="51" customWidth="1"/>
    <col min="2563" max="2565" width="18.25" style="51" customWidth="1"/>
    <col min="2566" max="2816" width="6.875" style="51"/>
    <col min="2817" max="2817" width="19.5" style="51" customWidth="1"/>
    <col min="2818" max="2818" width="52.5" style="51" customWidth="1"/>
    <col min="2819" max="2821" width="18.25" style="51" customWidth="1"/>
    <col min="2822" max="3072" width="6.875" style="51"/>
    <col min="3073" max="3073" width="19.5" style="51" customWidth="1"/>
    <col min="3074" max="3074" width="52.5" style="51" customWidth="1"/>
    <col min="3075" max="3077" width="18.25" style="51" customWidth="1"/>
    <col min="3078" max="3328" width="6.875" style="51"/>
    <col min="3329" max="3329" width="19.5" style="51" customWidth="1"/>
    <col min="3330" max="3330" width="52.5" style="51" customWidth="1"/>
    <col min="3331" max="3333" width="18.25" style="51" customWidth="1"/>
    <col min="3334" max="3584" width="6.875" style="51"/>
    <col min="3585" max="3585" width="19.5" style="51" customWidth="1"/>
    <col min="3586" max="3586" width="52.5" style="51" customWidth="1"/>
    <col min="3587" max="3589" width="18.25" style="51" customWidth="1"/>
    <col min="3590" max="3840" width="6.875" style="51"/>
    <col min="3841" max="3841" width="19.5" style="51" customWidth="1"/>
    <col min="3842" max="3842" width="52.5" style="51" customWidth="1"/>
    <col min="3843" max="3845" width="18.25" style="51" customWidth="1"/>
    <col min="3846" max="4096" width="6.875" style="51"/>
    <col min="4097" max="4097" width="19.5" style="51" customWidth="1"/>
    <col min="4098" max="4098" width="52.5" style="51" customWidth="1"/>
    <col min="4099" max="4101" width="18.25" style="51" customWidth="1"/>
    <col min="4102" max="4352" width="6.875" style="51"/>
    <col min="4353" max="4353" width="19.5" style="51" customWidth="1"/>
    <col min="4354" max="4354" width="52.5" style="51" customWidth="1"/>
    <col min="4355" max="4357" width="18.25" style="51" customWidth="1"/>
    <col min="4358" max="4608" width="6.875" style="51"/>
    <col min="4609" max="4609" width="19.5" style="51" customWidth="1"/>
    <col min="4610" max="4610" width="52.5" style="51" customWidth="1"/>
    <col min="4611" max="4613" width="18.25" style="51" customWidth="1"/>
    <col min="4614" max="4864" width="6.875" style="51"/>
    <col min="4865" max="4865" width="19.5" style="51" customWidth="1"/>
    <col min="4866" max="4866" width="52.5" style="51" customWidth="1"/>
    <col min="4867" max="4869" width="18.25" style="51" customWidth="1"/>
    <col min="4870" max="5120" width="6.875" style="51"/>
    <col min="5121" max="5121" width="19.5" style="51" customWidth="1"/>
    <col min="5122" max="5122" width="52.5" style="51" customWidth="1"/>
    <col min="5123" max="5125" width="18.25" style="51" customWidth="1"/>
    <col min="5126" max="5376" width="6.875" style="51"/>
    <col min="5377" max="5377" width="19.5" style="51" customWidth="1"/>
    <col min="5378" max="5378" width="52.5" style="51" customWidth="1"/>
    <col min="5379" max="5381" width="18.25" style="51" customWidth="1"/>
    <col min="5382" max="5632" width="6.875" style="51"/>
    <col min="5633" max="5633" width="19.5" style="51" customWidth="1"/>
    <col min="5634" max="5634" width="52.5" style="51" customWidth="1"/>
    <col min="5635" max="5637" width="18.25" style="51" customWidth="1"/>
    <col min="5638" max="5888" width="6.875" style="51"/>
    <col min="5889" max="5889" width="19.5" style="51" customWidth="1"/>
    <col min="5890" max="5890" width="52.5" style="51" customWidth="1"/>
    <col min="5891" max="5893" width="18.25" style="51" customWidth="1"/>
    <col min="5894" max="6144" width="6.875" style="51"/>
    <col min="6145" max="6145" width="19.5" style="51" customWidth="1"/>
    <col min="6146" max="6146" width="52.5" style="51" customWidth="1"/>
    <col min="6147" max="6149" width="18.25" style="51" customWidth="1"/>
    <col min="6150" max="6400" width="6.875" style="51"/>
    <col min="6401" max="6401" width="19.5" style="51" customWidth="1"/>
    <col min="6402" max="6402" width="52.5" style="51" customWidth="1"/>
    <col min="6403" max="6405" width="18.25" style="51" customWidth="1"/>
    <col min="6406" max="6656" width="6.875" style="51"/>
    <col min="6657" max="6657" width="19.5" style="51" customWidth="1"/>
    <col min="6658" max="6658" width="52.5" style="51" customWidth="1"/>
    <col min="6659" max="6661" width="18.25" style="51" customWidth="1"/>
    <col min="6662" max="6912" width="6.875" style="51"/>
    <col min="6913" max="6913" width="19.5" style="51" customWidth="1"/>
    <col min="6914" max="6914" width="52.5" style="51" customWidth="1"/>
    <col min="6915" max="6917" width="18.25" style="51" customWidth="1"/>
    <col min="6918" max="7168" width="6.875" style="51"/>
    <col min="7169" max="7169" width="19.5" style="51" customWidth="1"/>
    <col min="7170" max="7170" width="52.5" style="51" customWidth="1"/>
    <col min="7171" max="7173" width="18.25" style="51" customWidth="1"/>
    <col min="7174" max="7424" width="6.875" style="51"/>
    <col min="7425" max="7425" width="19.5" style="51" customWidth="1"/>
    <col min="7426" max="7426" width="52.5" style="51" customWidth="1"/>
    <col min="7427" max="7429" width="18.25" style="51" customWidth="1"/>
    <col min="7430" max="7680" width="6.875" style="51"/>
    <col min="7681" max="7681" width="19.5" style="51" customWidth="1"/>
    <col min="7682" max="7682" width="52.5" style="51" customWidth="1"/>
    <col min="7683" max="7685" width="18.25" style="51" customWidth="1"/>
    <col min="7686" max="7936" width="6.875" style="51"/>
    <col min="7937" max="7937" width="19.5" style="51" customWidth="1"/>
    <col min="7938" max="7938" width="52.5" style="51" customWidth="1"/>
    <col min="7939" max="7941" width="18.25" style="51" customWidth="1"/>
    <col min="7942" max="8192" width="6.875" style="51"/>
    <col min="8193" max="8193" width="19.5" style="51" customWidth="1"/>
    <col min="8194" max="8194" width="52.5" style="51" customWidth="1"/>
    <col min="8195" max="8197" width="18.25" style="51" customWidth="1"/>
    <col min="8198" max="8448" width="6.875" style="51"/>
    <col min="8449" max="8449" width="19.5" style="51" customWidth="1"/>
    <col min="8450" max="8450" width="52.5" style="51" customWidth="1"/>
    <col min="8451" max="8453" width="18.25" style="51" customWidth="1"/>
    <col min="8454" max="8704" width="6.875" style="51"/>
    <col min="8705" max="8705" width="19.5" style="51" customWidth="1"/>
    <col min="8706" max="8706" width="52.5" style="51" customWidth="1"/>
    <col min="8707" max="8709" width="18.25" style="51" customWidth="1"/>
    <col min="8710" max="8960" width="6.875" style="51"/>
    <col min="8961" max="8961" width="19.5" style="51" customWidth="1"/>
    <col min="8962" max="8962" width="52.5" style="51" customWidth="1"/>
    <col min="8963" max="8965" width="18.25" style="51" customWidth="1"/>
    <col min="8966" max="9216" width="6.875" style="51"/>
    <col min="9217" max="9217" width="19.5" style="51" customWidth="1"/>
    <col min="9218" max="9218" width="52.5" style="51" customWidth="1"/>
    <col min="9219" max="9221" width="18.25" style="51" customWidth="1"/>
    <col min="9222" max="9472" width="6.875" style="51"/>
    <col min="9473" max="9473" width="19.5" style="51" customWidth="1"/>
    <col min="9474" max="9474" width="52.5" style="51" customWidth="1"/>
    <col min="9475" max="9477" width="18.25" style="51" customWidth="1"/>
    <col min="9478" max="9728" width="6.875" style="51"/>
    <col min="9729" max="9729" width="19.5" style="51" customWidth="1"/>
    <col min="9730" max="9730" width="52.5" style="51" customWidth="1"/>
    <col min="9731" max="9733" width="18.25" style="51" customWidth="1"/>
    <col min="9734" max="9984" width="6.875" style="51"/>
    <col min="9985" max="9985" width="19.5" style="51" customWidth="1"/>
    <col min="9986" max="9986" width="52.5" style="51" customWidth="1"/>
    <col min="9987" max="9989" width="18.25" style="51" customWidth="1"/>
    <col min="9990" max="10240" width="6.875" style="51"/>
    <col min="10241" max="10241" width="19.5" style="51" customWidth="1"/>
    <col min="10242" max="10242" width="52.5" style="51" customWidth="1"/>
    <col min="10243" max="10245" width="18.25" style="51" customWidth="1"/>
    <col min="10246" max="10496" width="6.875" style="51"/>
    <col min="10497" max="10497" width="19.5" style="51" customWidth="1"/>
    <col min="10498" max="10498" width="52.5" style="51" customWidth="1"/>
    <col min="10499" max="10501" width="18.25" style="51" customWidth="1"/>
    <col min="10502" max="10752" width="6.875" style="51"/>
    <col min="10753" max="10753" width="19.5" style="51" customWidth="1"/>
    <col min="10754" max="10754" width="52.5" style="51" customWidth="1"/>
    <col min="10755" max="10757" width="18.25" style="51" customWidth="1"/>
    <col min="10758" max="11008" width="6.875" style="51"/>
    <col min="11009" max="11009" width="19.5" style="51" customWidth="1"/>
    <col min="11010" max="11010" width="52.5" style="51" customWidth="1"/>
    <col min="11011" max="11013" width="18.25" style="51" customWidth="1"/>
    <col min="11014" max="11264" width="6.875" style="51"/>
    <col min="11265" max="11265" width="19.5" style="51" customWidth="1"/>
    <col min="11266" max="11266" width="52.5" style="51" customWidth="1"/>
    <col min="11267" max="11269" width="18.25" style="51" customWidth="1"/>
    <col min="11270" max="11520" width="6.875" style="51"/>
    <col min="11521" max="11521" width="19.5" style="51" customWidth="1"/>
    <col min="11522" max="11522" width="52.5" style="51" customWidth="1"/>
    <col min="11523" max="11525" width="18.25" style="51" customWidth="1"/>
    <col min="11526" max="11776" width="6.875" style="51"/>
    <col min="11777" max="11777" width="19.5" style="51" customWidth="1"/>
    <col min="11778" max="11778" width="52.5" style="51" customWidth="1"/>
    <col min="11779" max="11781" width="18.25" style="51" customWidth="1"/>
    <col min="11782" max="12032" width="6.875" style="51"/>
    <col min="12033" max="12033" width="19.5" style="51" customWidth="1"/>
    <col min="12034" max="12034" width="52.5" style="51" customWidth="1"/>
    <col min="12035" max="12037" width="18.25" style="51" customWidth="1"/>
    <col min="12038" max="12288" width="6.875" style="51"/>
    <col min="12289" max="12289" width="19.5" style="51" customWidth="1"/>
    <col min="12290" max="12290" width="52.5" style="51" customWidth="1"/>
    <col min="12291" max="12293" width="18.25" style="51" customWidth="1"/>
    <col min="12294" max="12544" width="6.875" style="51"/>
    <col min="12545" max="12545" width="19.5" style="51" customWidth="1"/>
    <col min="12546" max="12546" width="52.5" style="51" customWidth="1"/>
    <col min="12547" max="12549" width="18.25" style="51" customWidth="1"/>
    <col min="12550" max="12800" width="6.875" style="51"/>
    <col min="12801" max="12801" width="19.5" style="51" customWidth="1"/>
    <col min="12802" max="12802" width="52.5" style="51" customWidth="1"/>
    <col min="12803" max="12805" width="18.25" style="51" customWidth="1"/>
    <col min="12806" max="13056" width="6.875" style="51"/>
    <col min="13057" max="13057" width="19.5" style="51" customWidth="1"/>
    <col min="13058" max="13058" width="52.5" style="51" customWidth="1"/>
    <col min="13059" max="13061" width="18.25" style="51" customWidth="1"/>
    <col min="13062" max="13312" width="6.875" style="51"/>
    <col min="13313" max="13313" width="19.5" style="51" customWidth="1"/>
    <col min="13314" max="13314" width="52.5" style="51" customWidth="1"/>
    <col min="13315" max="13317" width="18.25" style="51" customWidth="1"/>
    <col min="13318" max="13568" width="6.875" style="51"/>
    <col min="13569" max="13569" width="19.5" style="51" customWidth="1"/>
    <col min="13570" max="13570" width="52.5" style="51" customWidth="1"/>
    <col min="13571" max="13573" width="18.25" style="51" customWidth="1"/>
    <col min="13574" max="13824" width="6.875" style="51"/>
    <col min="13825" max="13825" width="19.5" style="51" customWidth="1"/>
    <col min="13826" max="13826" width="52.5" style="51" customWidth="1"/>
    <col min="13827" max="13829" width="18.25" style="51" customWidth="1"/>
    <col min="13830" max="14080" width="6.875" style="51"/>
    <col min="14081" max="14081" width="19.5" style="51" customWidth="1"/>
    <col min="14082" max="14082" width="52.5" style="51" customWidth="1"/>
    <col min="14083" max="14085" width="18.25" style="51" customWidth="1"/>
    <col min="14086" max="14336" width="6.875" style="51"/>
    <col min="14337" max="14337" width="19.5" style="51" customWidth="1"/>
    <col min="14338" max="14338" width="52.5" style="51" customWidth="1"/>
    <col min="14339" max="14341" width="18.25" style="51" customWidth="1"/>
    <col min="14342" max="14592" width="6.875" style="51"/>
    <col min="14593" max="14593" width="19.5" style="51" customWidth="1"/>
    <col min="14594" max="14594" width="52.5" style="51" customWidth="1"/>
    <col min="14595" max="14597" width="18.25" style="51" customWidth="1"/>
    <col min="14598" max="14848" width="6.875" style="51"/>
    <col min="14849" max="14849" width="19.5" style="51" customWidth="1"/>
    <col min="14850" max="14850" width="52.5" style="51" customWidth="1"/>
    <col min="14851" max="14853" width="18.25" style="51" customWidth="1"/>
    <col min="14854" max="15104" width="6.875" style="51"/>
    <col min="15105" max="15105" width="19.5" style="51" customWidth="1"/>
    <col min="15106" max="15106" width="52.5" style="51" customWidth="1"/>
    <col min="15107" max="15109" width="18.25" style="51" customWidth="1"/>
    <col min="15110" max="15360" width="6.875" style="51"/>
    <col min="15361" max="15361" width="19.5" style="51" customWidth="1"/>
    <col min="15362" max="15362" width="52.5" style="51" customWidth="1"/>
    <col min="15363" max="15365" width="18.25" style="51" customWidth="1"/>
    <col min="15366" max="15616" width="6.875" style="51"/>
    <col min="15617" max="15617" width="19.5" style="51" customWidth="1"/>
    <col min="15618" max="15618" width="52.5" style="51" customWidth="1"/>
    <col min="15619" max="15621" width="18.25" style="51" customWidth="1"/>
    <col min="15622" max="15872" width="6.875" style="51"/>
    <col min="15873" max="15873" width="19.5" style="51" customWidth="1"/>
    <col min="15874" max="15874" width="52.5" style="51" customWidth="1"/>
    <col min="15875" max="15877" width="18.25" style="51" customWidth="1"/>
    <col min="15878" max="16128" width="6.875" style="51"/>
    <col min="16129" max="16129" width="19.5" style="51" customWidth="1"/>
    <col min="16130" max="16130" width="52.5" style="51" customWidth="1"/>
    <col min="16131" max="16133" width="18.25" style="51" customWidth="1"/>
    <col min="16134" max="16384" width="6.875" style="51"/>
  </cols>
  <sheetData>
    <row r="1" ht="20.1" customHeight="1" spans="1:5">
      <c r="A1" s="52" t="s">
        <v>428</v>
      </c>
      <c r="E1" s="106"/>
    </row>
    <row r="2" ht="42.75" customHeight="1" spans="1:5">
      <c r="A2" s="140" t="s">
        <v>429</v>
      </c>
      <c r="B2" s="141"/>
      <c r="C2" s="141"/>
      <c r="D2" s="141"/>
      <c r="E2" s="141"/>
    </row>
    <row r="3" ht="20.1" customHeight="1" spans="1:5">
      <c r="A3" s="141"/>
      <c r="B3" s="141"/>
      <c r="C3" s="141"/>
      <c r="D3" s="141"/>
      <c r="E3" s="141"/>
    </row>
    <row r="4" ht="20.1" customHeight="1" spans="1:5">
      <c r="A4" s="142"/>
      <c r="B4" s="143"/>
      <c r="C4" s="143"/>
      <c r="D4" s="143"/>
      <c r="E4" s="144" t="s">
        <v>313</v>
      </c>
    </row>
    <row r="5" ht="20.1" customHeight="1" spans="1:5">
      <c r="A5" s="81" t="s">
        <v>339</v>
      </c>
      <c r="B5" s="145" t="s">
        <v>340</v>
      </c>
      <c r="C5" s="81" t="s">
        <v>430</v>
      </c>
      <c r="D5" s="81"/>
      <c r="E5" s="81"/>
    </row>
    <row r="6" ht="20.1" customHeight="1" spans="1:5">
      <c r="A6" s="146"/>
      <c r="B6" s="146"/>
      <c r="C6" s="147" t="s">
        <v>318</v>
      </c>
      <c r="D6" s="147" t="s">
        <v>342</v>
      </c>
      <c r="E6" s="147" t="s">
        <v>343</v>
      </c>
    </row>
    <row r="7" ht="20.1" customHeight="1" spans="1:5">
      <c r="A7" s="148"/>
      <c r="B7" s="149"/>
      <c r="C7" s="150"/>
      <c r="D7" s="151"/>
      <c r="E7" s="119"/>
    </row>
    <row r="8" ht="20.25" customHeight="1" spans="1:5">
      <c r="A8" s="152" t="s">
        <v>431</v>
      </c>
      <c r="B8" s="53"/>
      <c r="C8" s="53"/>
      <c r="D8" s="53"/>
      <c r="E8" s="53"/>
    </row>
    <row r="9" ht="20.25" customHeight="1" spans="1:5">
      <c r="A9" s="53"/>
      <c r="B9" s="53"/>
      <c r="C9" s="53"/>
      <c r="D9" s="53"/>
      <c r="E9" s="53"/>
    </row>
    <row r="10" customHeight="1" spans="1:5">
      <c r="A10" s="53"/>
      <c r="B10" s="53"/>
      <c r="C10" s="53"/>
      <c r="E10" s="53"/>
    </row>
    <row r="11" customHeight="1" spans="1:5">
      <c r="A11" s="53"/>
      <c r="B11" s="53"/>
      <c r="C11" s="53"/>
      <c r="D11" s="53"/>
      <c r="E11" s="53"/>
    </row>
    <row r="12" customHeight="1" spans="1:5">
      <c r="A12" s="53"/>
      <c r="B12" s="53"/>
      <c r="C12" s="53"/>
      <c r="E12" s="53"/>
    </row>
    <row r="13" customHeight="1" spans="1:5">
      <c r="A13" s="53"/>
      <c r="B13" s="53"/>
      <c r="D13" s="53"/>
      <c r="E13" s="53"/>
    </row>
    <row r="14" customHeight="1" spans="1:5">
      <c r="A14" s="53"/>
      <c r="E14" s="53"/>
    </row>
    <row r="15" customHeight="1" spans="2:2">
      <c r="B15" s="53"/>
    </row>
    <row r="16" customHeight="1" spans="2:2">
      <c r="B16" s="53"/>
    </row>
    <row r="17" customHeight="1" spans="2:2">
      <c r="B17" s="53"/>
    </row>
    <row r="18" customHeight="1" spans="2:2">
      <c r="B18" s="53"/>
    </row>
    <row r="19" customHeight="1" spans="2:2">
      <c r="B19" s="53"/>
    </row>
    <row r="20" customHeight="1" spans="2:2">
      <c r="B20" s="53"/>
    </row>
    <row r="22" customHeight="1" spans="2:2">
      <c r="B22" s="53"/>
    </row>
    <row r="23" customHeight="1" spans="2:2">
      <c r="B23" s="53"/>
    </row>
    <row r="25" customHeight="1" spans="2:2">
      <c r="B25" s="53"/>
    </row>
    <row r="26" customHeight="1" spans="2:2">
      <c r="B26" s="53"/>
    </row>
    <row r="27" customHeight="1" spans="4:4">
      <c r="D27" s="5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K35"/>
  <sheetViews>
    <sheetView showGridLines="0" showZeros="0" workbookViewId="0">
      <selection activeCell="B27" sqref="B27"/>
    </sheetView>
  </sheetViews>
  <sheetFormatPr defaultColWidth="6.875" defaultRowHeight="20.1" customHeight="1"/>
  <cols>
    <col min="1" max="4" width="34.5" style="51" customWidth="1"/>
    <col min="5" max="153" width="6.75" style="51" customWidth="1"/>
    <col min="154" max="250" width="6.875" style="51"/>
    <col min="251" max="254" width="34.5" style="51" customWidth="1"/>
    <col min="255" max="409" width="6.75" style="51" customWidth="1"/>
    <col min="410" max="506" width="6.875" style="51"/>
    <col min="507" max="510" width="34.5" style="51" customWidth="1"/>
    <col min="511" max="665" width="6.75" style="51" customWidth="1"/>
    <col min="666" max="762" width="6.875" style="51"/>
    <col min="763" max="766" width="34.5" style="51" customWidth="1"/>
    <col min="767" max="921" width="6.75" style="51" customWidth="1"/>
    <col min="922" max="1018" width="6.875" style="51"/>
    <col min="1019" max="1022" width="34.5" style="51" customWidth="1"/>
    <col min="1023" max="1177" width="6.75" style="51" customWidth="1"/>
    <col min="1178" max="1274" width="6.875" style="51"/>
    <col min="1275" max="1278" width="34.5" style="51" customWidth="1"/>
    <col min="1279" max="1433" width="6.75" style="51" customWidth="1"/>
    <col min="1434" max="1530" width="6.875" style="51"/>
    <col min="1531" max="1534" width="34.5" style="51" customWidth="1"/>
    <col min="1535" max="1689" width="6.75" style="51" customWidth="1"/>
    <col min="1690" max="1786" width="6.875" style="51"/>
    <col min="1787" max="1790" width="34.5" style="51" customWidth="1"/>
    <col min="1791" max="1945" width="6.75" style="51" customWidth="1"/>
    <col min="1946" max="2042" width="6.875" style="51"/>
    <col min="2043" max="2046" width="34.5" style="51" customWidth="1"/>
    <col min="2047" max="2201" width="6.75" style="51" customWidth="1"/>
    <col min="2202" max="2298" width="6.875" style="51"/>
    <col min="2299" max="2302" width="34.5" style="51" customWidth="1"/>
    <col min="2303" max="2457" width="6.75" style="51" customWidth="1"/>
    <col min="2458" max="2554" width="6.875" style="51"/>
    <col min="2555" max="2558" width="34.5" style="51" customWidth="1"/>
    <col min="2559" max="2713" width="6.75" style="51" customWidth="1"/>
    <col min="2714" max="2810" width="6.875" style="51"/>
    <col min="2811" max="2814" width="34.5" style="51" customWidth="1"/>
    <col min="2815" max="2969" width="6.75" style="51" customWidth="1"/>
    <col min="2970" max="3066" width="6.875" style="51"/>
    <col min="3067" max="3070" width="34.5" style="51" customWidth="1"/>
    <col min="3071" max="3225" width="6.75" style="51" customWidth="1"/>
    <col min="3226" max="3322" width="6.875" style="51"/>
    <col min="3323" max="3326" width="34.5" style="51" customWidth="1"/>
    <col min="3327" max="3481" width="6.75" style="51" customWidth="1"/>
    <col min="3482" max="3578" width="6.875" style="51"/>
    <col min="3579" max="3582" width="34.5" style="51" customWidth="1"/>
    <col min="3583" max="3737" width="6.75" style="51" customWidth="1"/>
    <col min="3738" max="3834" width="6.875" style="51"/>
    <col min="3835" max="3838" width="34.5" style="51" customWidth="1"/>
    <col min="3839" max="3993" width="6.75" style="51" customWidth="1"/>
    <col min="3994" max="4090" width="6.875" style="51"/>
    <col min="4091" max="4094" width="34.5" style="51" customWidth="1"/>
    <col min="4095" max="4249" width="6.75" style="51" customWidth="1"/>
    <col min="4250" max="4346" width="6.875" style="51"/>
    <col min="4347" max="4350" width="34.5" style="51" customWidth="1"/>
    <col min="4351" max="4505" width="6.75" style="51" customWidth="1"/>
    <col min="4506" max="4602" width="6.875" style="51"/>
    <col min="4603" max="4606" width="34.5" style="51" customWidth="1"/>
    <col min="4607" max="4761" width="6.75" style="51" customWidth="1"/>
    <col min="4762" max="4858" width="6.875" style="51"/>
    <col min="4859" max="4862" width="34.5" style="51" customWidth="1"/>
    <col min="4863" max="5017" width="6.75" style="51" customWidth="1"/>
    <col min="5018" max="5114" width="6.875" style="51"/>
    <col min="5115" max="5118" width="34.5" style="51" customWidth="1"/>
    <col min="5119" max="5273" width="6.75" style="51" customWidth="1"/>
    <col min="5274" max="5370" width="6.875" style="51"/>
    <col min="5371" max="5374" width="34.5" style="51" customWidth="1"/>
    <col min="5375" max="5529" width="6.75" style="51" customWidth="1"/>
    <col min="5530" max="5626" width="6.875" style="51"/>
    <col min="5627" max="5630" width="34.5" style="51" customWidth="1"/>
    <col min="5631" max="5785" width="6.75" style="51" customWidth="1"/>
    <col min="5786" max="5882" width="6.875" style="51"/>
    <col min="5883" max="5886" width="34.5" style="51" customWidth="1"/>
    <col min="5887" max="6041" width="6.75" style="51" customWidth="1"/>
    <col min="6042" max="6138" width="6.875" style="51"/>
    <col min="6139" max="6142" width="34.5" style="51" customWidth="1"/>
    <col min="6143" max="6297" width="6.75" style="51" customWidth="1"/>
    <col min="6298" max="6394" width="6.875" style="51"/>
    <col min="6395" max="6398" width="34.5" style="51" customWidth="1"/>
    <col min="6399" max="6553" width="6.75" style="51" customWidth="1"/>
    <col min="6554" max="6650" width="6.875" style="51"/>
    <col min="6651" max="6654" width="34.5" style="51" customWidth="1"/>
    <col min="6655" max="6809" width="6.75" style="51" customWidth="1"/>
    <col min="6810" max="6906" width="6.875" style="51"/>
    <col min="6907" max="6910" width="34.5" style="51" customWidth="1"/>
    <col min="6911" max="7065" width="6.75" style="51" customWidth="1"/>
    <col min="7066" max="7162" width="6.875" style="51"/>
    <col min="7163" max="7166" width="34.5" style="51" customWidth="1"/>
    <col min="7167" max="7321" width="6.75" style="51" customWidth="1"/>
    <col min="7322" max="7418" width="6.875" style="51"/>
    <col min="7419" max="7422" width="34.5" style="51" customWidth="1"/>
    <col min="7423" max="7577" width="6.75" style="51" customWidth="1"/>
    <col min="7578" max="7674" width="6.875" style="51"/>
    <col min="7675" max="7678" width="34.5" style="51" customWidth="1"/>
    <col min="7679" max="7833" width="6.75" style="51" customWidth="1"/>
    <col min="7834" max="7930" width="6.875" style="51"/>
    <col min="7931" max="7934" width="34.5" style="51" customWidth="1"/>
    <col min="7935" max="8089" width="6.75" style="51" customWidth="1"/>
    <col min="8090" max="8186" width="6.875" style="51"/>
    <col min="8187" max="8190" width="34.5" style="51" customWidth="1"/>
    <col min="8191" max="8345" width="6.75" style="51" customWidth="1"/>
    <col min="8346" max="8442" width="6.875" style="51"/>
    <col min="8443" max="8446" width="34.5" style="51" customWidth="1"/>
    <col min="8447" max="8601" width="6.75" style="51" customWidth="1"/>
    <col min="8602" max="8698" width="6.875" style="51"/>
    <col min="8699" max="8702" width="34.5" style="51" customWidth="1"/>
    <col min="8703" max="8857" width="6.75" style="51" customWidth="1"/>
    <col min="8858" max="8954" width="6.875" style="51"/>
    <col min="8955" max="8958" width="34.5" style="51" customWidth="1"/>
    <col min="8959" max="9113" width="6.75" style="51" customWidth="1"/>
    <col min="9114" max="9210" width="6.875" style="51"/>
    <col min="9211" max="9214" width="34.5" style="51" customWidth="1"/>
    <col min="9215" max="9369" width="6.75" style="51" customWidth="1"/>
    <col min="9370" max="9466" width="6.875" style="51"/>
    <col min="9467" max="9470" width="34.5" style="51" customWidth="1"/>
    <col min="9471" max="9625" width="6.75" style="51" customWidth="1"/>
    <col min="9626" max="9722" width="6.875" style="51"/>
    <col min="9723" max="9726" width="34.5" style="51" customWidth="1"/>
    <col min="9727" max="9881" width="6.75" style="51" customWidth="1"/>
    <col min="9882" max="9978" width="6.875" style="51"/>
    <col min="9979" max="9982" width="34.5" style="51" customWidth="1"/>
    <col min="9983" max="10137" width="6.75" style="51" customWidth="1"/>
    <col min="10138" max="10234" width="6.875" style="51"/>
    <col min="10235" max="10238" width="34.5" style="51" customWidth="1"/>
    <col min="10239" max="10393" width="6.75" style="51" customWidth="1"/>
    <col min="10394" max="10490" width="6.875" style="51"/>
    <col min="10491" max="10494" width="34.5" style="51" customWidth="1"/>
    <col min="10495" max="10649" width="6.75" style="51" customWidth="1"/>
    <col min="10650" max="10746" width="6.875" style="51"/>
    <col min="10747" max="10750" width="34.5" style="51" customWidth="1"/>
    <col min="10751" max="10905" width="6.75" style="51" customWidth="1"/>
    <col min="10906" max="11002" width="6.875" style="51"/>
    <col min="11003" max="11006" width="34.5" style="51" customWidth="1"/>
    <col min="11007" max="11161" width="6.75" style="51" customWidth="1"/>
    <col min="11162" max="11258" width="6.875" style="51"/>
    <col min="11259" max="11262" width="34.5" style="51" customWidth="1"/>
    <col min="11263" max="11417" width="6.75" style="51" customWidth="1"/>
    <col min="11418" max="11514" width="6.875" style="51"/>
    <col min="11515" max="11518" width="34.5" style="51" customWidth="1"/>
    <col min="11519" max="11673" width="6.75" style="51" customWidth="1"/>
    <col min="11674" max="11770" width="6.875" style="51"/>
    <col min="11771" max="11774" width="34.5" style="51" customWidth="1"/>
    <col min="11775" max="11929" width="6.75" style="51" customWidth="1"/>
    <col min="11930" max="12026" width="6.875" style="51"/>
    <col min="12027" max="12030" width="34.5" style="51" customWidth="1"/>
    <col min="12031" max="12185" width="6.75" style="51" customWidth="1"/>
    <col min="12186" max="12282" width="6.875" style="51"/>
    <col min="12283" max="12286" width="34.5" style="51" customWidth="1"/>
    <col min="12287" max="12441" width="6.75" style="51" customWidth="1"/>
    <col min="12442" max="12538" width="6.875" style="51"/>
    <col min="12539" max="12542" width="34.5" style="51" customWidth="1"/>
    <col min="12543" max="12697" width="6.75" style="51" customWidth="1"/>
    <col min="12698" max="12794" width="6.875" style="51"/>
    <col min="12795" max="12798" width="34.5" style="51" customWidth="1"/>
    <col min="12799" max="12953" width="6.75" style="51" customWidth="1"/>
    <col min="12954" max="13050" width="6.875" style="51"/>
    <col min="13051" max="13054" width="34.5" style="51" customWidth="1"/>
    <col min="13055" max="13209" width="6.75" style="51" customWidth="1"/>
    <col min="13210" max="13306" width="6.875" style="51"/>
    <col min="13307" max="13310" width="34.5" style="51" customWidth="1"/>
    <col min="13311" max="13465" width="6.75" style="51" customWidth="1"/>
    <col min="13466" max="13562" width="6.875" style="51"/>
    <col min="13563" max="13566" width="34.5" style="51" customWidth="1"/>
    <col min="13567" max="13721" width="6.75" style="51" customWidth="1"/>
    <col min="13722" max="13818" width="6.875" style="51"/>
    <col min="13819" max="13822" width="34.5" style="51" customWidth="1"/>
    <col min="13823" max="13977" width="6.75" style="51" customWidth="1"/>
    <col min="13978" max="14074" width="6.875" style="51"/>
    <col min="14075" max="14078" width="34.5" style="51" customWidth="1"/>
    <col min="14079" max="14233" width="6.75" style="51" customWidth="1"/>
    <col min="14234" max="14330" width="6.875" style="51"/>
    <col min="14331" max="14334" width="34.5" style="51" customWidth="1"/>
    <col min="14335" max="14489" width="6.75" style="51" customWidth="1"/>
    <col min="14490" max="14586" width="6.875" style="51"/>
    <col min="14587" max="14590" width="34.5" style="51" customWidth="1"/>
    <col min="14591" max="14745" width="6.75" style="51" customWidth="1"/>
    <col min="14746" max="14842" width="6.875" style="51"/>
    <col min="14843" max="14846" width="34.5" style="51" customWidth="1"/>
    <col min="14847" max="15001" width="6.75" style="51" customWidth="1"/>
    <col min="15002" max="15098" width="6.875" style="51"/>
    <col min="15099" max="15102" width="34.5" style="51" customWidth="1"/>
    <col min="15103" max="15257" width="6.75" style="51" customWidth="1"/>
    <col min="15258" max="15354" width="6.875" style="51"/>
    <col min="15355" max="15358" width="34.5" style="51" customWidth="1"/>
    <col min="15359" max="15513" width="6.75" style="51" customWidth="1"/>
    <col min="15514" max="15610" width="6.875" style="51"/>
    <col min="15611" max="15614" width="34.5" style="51" customWidth="1"/>
    <col min="15615" max="15769" width="6.75" style="51" customWidth="1"/>
    <col min="15770" max="15866" width="6.875" style="51"/>
    <col min="15867" max="15870" width="34.5" style="51" customWidth="1"/>
    <col min="15871" max="16025" width="6.75" style="51" customWidth="1"/>
    <col min="16026" max="16122" width="6.875" style="51"/>
    <col min="16123" max="16126" width="34.5" style="51" customWidth="1"/>
    <col min="16127" max="16281" width="6.75" style="51" customWidth="1"/>
    <col min="16282" max="16384" width="6.875" style="51"/>
  </cols>
  <sheetData>
    <row r="1" customHeight="1" spans="1:245">
      <c r="A1" s="52" t="s">
        <v>432</v>
      </c>
      <c r="B1" s="104"/>
      <c r="C1" s="105"/>
      <c r="D1" s="106"/>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39"/>
      <c r="EY1" s="139"/>
      <c r="EZ1" s="139"/>
      <c r="FA1" s="139"/>
      <c r="FB1" s="139"/>
      <c r="FC1" s="139"/>
      <c r="FD1" s="139"/>
      <c r="FE1" s="139"/>
      <c r="FF1" s="139"/>
      <c r="FG1" s="139"/>
      <c r="FH1" s="139"/>
      <c r="FI1" s="139"/>
      <c r="FJ1" s="139"/>
      <c r="FK1" s="139"/>
      <c r="FL1" s="139"/>
      <c r="FM1" s="139"/>
      <c r="FN1" s="139"/>
      <c r="FO1" s="139"/>
      <c r="FP1" s="139"/>
      <c r="FQ1" s="139"/>
      <c r="FR1" s="139"/>
      <c r="FS1" s="139"/>
      <c r="FT1" s="139"/>
      <c r="FU1" s="139"/>
      <c r="FV1" s="139"/>
      <c r="FW1" s="139"/>
      <c r="FX1" s="139"/>
      <c r="FY1" s="139"/>
      <c r="FZ1" s="139"/>
      <c r="GA1" s="139"/>
      <c r="GB1" s="139"/>
      <c r="GC1" s="139"/>
      <c r="GD1" s="139"/>
      <c r="GE1" s="139"/>
      <c r="GF1" s="139"/>
      <c r="GG1" s="139"/>
      <c r="GH1" s="139"/>
      <c r="GI1" s="139"/>
      <c r="GJ1" s="139"/>
      <c r="GK1" s="139"/>
      <c r="GL1" s="139"/>
      <c r="GM1" s="139"/>
      <c r="GN1" s="139"/>
      <c r="GO1" s="139"/>
      <c r="GP1" s="139"/>
      <c r="GQ1" s="139"/>
      <c r="GR1" s="139"/>
      <c r="GS1" s="139"/>
      <c r="GT1" s="139"/>
      <c r="GU1" s="139"/>
      <c r="GV1" s="139"/>
      <c r="GW1" s="139"/>
      <c r="GX1" s="139"/>
      <c r="GY1" s="139"/>
      <c r="GZ1" s="139"/>
      <c r="HA1" s="139"/>
      <c r="HB1" s="139"/>
      <c r="HC1" s="139"/>
      <c r="HD1" s="139"/>
      <c r="HE1" s="139"/>
      <c r="HF1" s="139"/>
      <c r="HG1" s="139"/>
      <c r="HH1" s="139"/>
      <c r="HI1" s="139"/>
      <c r="HJ1" s="139"/>
      <c r="HK1" s="139"/>
      <c r="HL1" s="139"/>
      <c r="HM1" s="139"/>
      <c r="HN1" s="139"/>
      <c r="HO1" s="139"/>
      <c r="HP1" s="139"/>
      <c r="HQ1" s="139"/>
      <c r="HR1" s="139"/>
      <c r="HS1" s="139"/>
      <c r="HT1" s="139"/>
      <c r="HU1" s="139"/>
      <c r="HV1" s="139"/>
      <c r="HW1" s="139"/>
      <c r="HX1" s="139"/>
      <c r="HY1" s="139"/>
      <c r="HZ1" s="139"/>
      <c r="IA1" s="139"/>
      <c r="IB1" s="139"/>
      <c r="IC1" s="139"/>
      <c r="ID1" s="139"/>
      <c r="IE1" s="139"/>
      <c r="IF1" s="139"/>
      <c r="IG1" s="139"/>
      <c r="IH1" s="139"/>
      <c r="II1" s="139"/>
      <c r="IJ1" s="139"/>
      <c r="IK1" s="139"/>
    </row>
    <row r="2" ht="38.25" customHeight="1" spans="1:245">
      <c r="A2" s="107" t="s">
        <v>433</v>
      </c>
      <c r="B2" s="108"/>
      <c r="C2" s="109"/>
      <c r="D2" s="108"/>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39"/>
      <c r="EY2" s="139"/>
      <c r="EZ2" s="139"/>
      <c r="FA2" s="139"/>
      <c r="FB2" s="139"/>
      <c r="FC2" s="139"/>
      <c r="FD2" s="139"/>
      <c r="FE2" s="139"/>
      <c r="FF2" s="139"/>
      <c r="FG2" s="139"/>
      <c r="FH2" s="139"/>
      <c r="FI2" s="139"/>
      <c r="FJ2" s="139"/>
      <c r="FK2" s="139"/>
      <c r="FL2" s="139"/>
      <c r="FM2" s="139"/>
      <c r="FN2" s="139"/>
      <c r="FO2" s="139"/>
      <c r="FP2" s="139"/>
      <c r="FQ2" s="139"/>
      <c r="FR2" s="139"/>
      <c r="FS2" s="139"/>
      <c r="FT2" s="139"/>
      <c r="FU2" s="139"/>
      <c r="FV2" s="139"/>
      <c r="FW2" s="139"/>
      <c r="FX2" s="139"/>
      <c r="FY2" s="139"/>
      <c r="FZ2" s="139"/>
      <c r="GA2" s="139"/>
      <c r="GB2" s="139"/>
      <c r="GC2" s="139"/>
      <c r="GD2" s="139"/>
      <c r="GE2" s="139"/>
      <c r="GF2" s="139"/>
      <c r="GG2" s="139"/>
      <c r="GH2" s="139"/>
      <c r="GI2" s="139"/>
      <c r="GJ2" s="139"/>
      <c r="GK2" s="139"/>
      <c r="GL2" s="139"/>
      <c r="GM2" s="139"/>
      <c r="GN2" s="139"/>
      <c r="GO2" s="139"/>
      <c r="GP2" s="139"/>
      <c r="GQ2" s="139"/>
      <c r="GR2" s="139"/>
      <c r="GS2" s="139"/>
      <c r="GT2" s="139"/>
      <c r="GU2" s="139"/>
      <c r="GV2" s="139"/>
      <c r="GW2" s="139"/>
      <c r="GX2" s="139"/>
      <c r="GY2" s="139"/>
      <c r="GZ2" s="139"/>
      <c r="HA2" s="139"/>
      <c r="HB2" s="139"/>
      <c r="HC2" s="139"/>
      <c r="HD2" s="139"/>
      <c r="HE2" s="139"/>
      <c r="HF2" s="139"/>
      <c r="HG2" s="139"/>
      <c r="HH2" s="139"/>
      <c r="HI2" s="139"/>
      <c r="HJ2" s="139"/>
      <c r="HK2" s="139"/>
      <c r="HL2" s="139"/>
      <c r="HM2" s="139"/>
      <c r="HN2" s="139"/>
      <c r="HO2" s="139"/>
      <c r="HP2" s="139"/>
      <c r="HQ2" s="139"/>
      <c r="HR2" s="139"/>
      <c r="HS2" s="139"/>
      <c r="HT2" s="139"/>
      <c r="HU2" s="139"/>
      <c r="HV2" s="139"/>
      <c r="HW2" s="139"/>
      <c r="HX2" s="139"/>
      <c r="HY2" s="139"/>
      <c r="HZ2" s="139"/>
      <c r="IA2" s="139"/>
      <c r="IB2" s="139"/>
      <c r="IC2" s="139"/>
      <c r="ID2" s="139"/>
      <c r="IE2" s="139"/>
      <c r="IF2" s="139"/>
      <c r="IG2" s="139"/>
      <c r="IH2" s="139"/>
      <c r="II2" s="139"/>
      <c r="IJ2" s="139"/>
      <c r="IK2" s="139"/>
    </row>
    <row r="3" ht="12.75" customHeight="1" spans="1:245">
      <c r="A3" s="108"/>
      <c r="B3" s="108"/>
      <c r="C3" s="109"/>
      <c r="D3" s="108"/>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39"/>
      <c r="EY3" s="139"/>
      <c r="EZ3" s="139"/>
      <c r="FA3" s="139"/>
      <c r="FB3" s="139"/>
      <c r="FC3" s="139"/>
      <c r="FD3" s="139"/>
      <c r="FE3" s="139"/>
      <c r="FF3" s="139"/>
      <c r="FG3" s="139"/>
      <c r="FH3" s="139"/>
      <c r="FI3" s="139"/>
      <c r="FJ3" s="139"/>
      <c r="FK3" s="139"/>
      <c r="FL3" s="139"/>
      <c r="FM3" s="139"/>
      <c r="FN3" s="139"/>
      <c r="FO3" s="139"/>
      <c r="FP3" s="139"/>
      <c r="FQ3" s="139"/>
      <c r="FR3" s="139"/>
      <c r="FS3" s="139"/>
      <c r="FT3" s="139"/>
      <c r="FU3" s="139"/>
      <c r="FV3" s="139"/>
      <c r="FW3" s="139"/>
      <c r="FX3" s="139"/>
      <c r="FY3" s="139"/>
      <c r="FZ3" s="139"/>
      <c r="GA3" s="139"/>
      <c r="GB3" s="139"/>
      <c r="GC3" s="139"/>
      <c r="GD3" s="139"/>
      <c r="GE3" s="139"/>
      <c r="GF3" s="139"/>
      <c r="GG3" s="139"/>
      <c r="GH3" s="139"/>
      <c r="GI3" s="139"/>
      <c r="GJ3" s="139"/>
      <c r="GK3" s="139"/>
      <c r="GL3" s="139"/>
      <c r="GM3" s="139"/>
      <c r="GN3" s="139"/>
      <c r="GO3" s="139"/>
      <c r="GP3" s="139"/>
      <c r="GQ3" s="139"/>
      <c r="GR3" s="139"/>
      <c r="GS3" s="139"/>
      <c r="GT3" s="139"/>
      <c r="GU3" s="139"/>
      <c r="GV3" s="139"/>
      <c r="GW3" s="139"/>
      <c r="GX3" s="139"/>
      <c r="GY3" s="139"/>
      <c r="GZ3" s="139"/>
      <c r="HA3" s="139"/>
      <c r="HB3" s="139"/>
      <c r="HC3" s="139"/>
      <c r="HD3" s="139"/>
      <c r="HE3" s="139"/>
      <c r="HF3" s="139"/>
      <c r="HG3" s="139"/>
      <c r="HH3" s="139"/>
      <c r="HI3" s="139"/>
      <c r="HJ3" s="139"/>
      <c r="HK3" s="139"/>
      <c r="HL3" s="139"/>
      <c r="HM3" s="139"/>
      <c r="HN3" s="139"/>
      <c r="HO3" s="139"/>
      <c r="HP3" s="139"/>
      <c r="HQ3" s="139"/>
      <c r="HR3" s="139"/>
      <c r="HS3" s="139"/>
      <c r="HT3" s="139"/>
      <c r="HU3" s="139"/>
      <c r="HV3" s="139"/>
      <c r="HW3" s="139"/>
      <c r="HX3" s="139"/>
      <c r="HY3" s="139"/>
      <c r="HZ3" s="139"/>
      <c r="IA3" s="139"/>
      <c r="IB3" s="139"/>
      <c r="IC3" s="139"/>
      <c r="ID3" s="139"/>
      <c r="IE3" s="139"/>
      <c r="IF3" s="139"/>
      <c r="IG3" s="139"/>
      <c r="IH3" s="139"/>
      <c r="II3" s="139"/>
      <c r="IJ3" s="139"/>
      <c r="IK3" s="139"/>
    </row>
    <row r="4" customHeight="1" spans="1:245">
      <c r="A4" s="60"/>
      <c r="B4" s="110"/>
      <c r="C4" s="111"/>
      <c r="D4" s="61" t="s">
        <v>313</v>
      </c>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39"/>
      <c r="EY4" s="139"/>
      <c r="EZ4" s="139"/>
      <c r="FA4" s="139"/>
      <c r="FB4" s="139"/>
      <c r="FC4" s="139"/>
      <c r="FD4" s="139"/>
      <c r="FE4" s="139"/>
      <c r="FF4" s="139"/>
      <c r="FG4" s="139"/>
      <c r="FH4" s="139"/>
      <c r="FI4" s="139"/>
      <c r="FJ4" s="139"/>
      <c r="FK4" s="139"/>
      <c r="FL4" s="139"/>
      <c r="FM4" s="139"/>
      <c r="FN4" s="139"/>
      <c r="FO4" s="139"/>
      <c r="FP4" s="139"/>
      <c r="FQ4" s="139"/>
      <c r="FR4" s="139"/>
      <c r="FS4" s="139"/>
      <c r="FT4" s="139"/>
      <c r="FU4" s="139"/>
      <c r="FV4" s="139"/>
      <c r="FW4" s="139"/>
      <c r="FX4" s="139"/>
      <c r="FY4" s="139"/>
      <c r="FZ4" s="139"/>
      <c r="GA4" s="139"/>
      <c r="GB4" s="139"/>
      <c r="GC4" s="139"/>
      <c r="GD4" s="139"/>
      <c r="GE4" s="139"/>
      <c r="GF4" s="139"/>
      <c r="GG4" s="139"/>
      <c r="GH4" s="139"/>
      <c r="GI4" s="139"/>
      <c r="GJ4" s="139"/>
      <c r="GK4" s="139"/>
      <c r="GL4" s="139"/>
      <c r="GM4" s="139"/>
      <c r="GN4" s="139"/>
      <c r="GO4" s="139"/>
      <c r="GP4" s="139"/>
      <c r="GQ4" s="139"/>
      <c r="GR4" s="139"/>
      <c r="GS4" s="139"/>
      <c r="GT4" s="139"/>
      <c r="GU4" s="139"/>
      <c r="GV4" s="139"/>
      <c r="GW4" s="139"/>
      <c r="GX4" s="139"/>
      <c r="GY4" s="139"/>
      <c r="GZ4" s="139"/>
      <c r="HA4" s="139"/>
      <c r="HB4" s="139"/>
      <c r="HC4" s="139"/>
      <c r="HD4" s="139"/>
      <c r="HE4" s="139"/>
      <c r="HF4" s="139"/>
      <c r="HG4" s="139"/>
      <c r="HH4" s="139"/>
      <c r="HI4" s="139"/>
      <c r="HJ4" s="139"/>
      <c r="HK4" s="139"/>
      <c r="HL4" s="139"/>
      <c r="HM4" s="139"/>
      <c r="HN4" s="139"/>
      <c r="HO4" s="139"/>
      <c r="HP4" s="139"/>
      <c r="HQ4" s="139"/>
      <c r="HR4" s="139"/>
      <c r="HS4" s="139"/>
      <c r="HT4" s="139"/>
      <c r="HU4" s="139"/>
      <c r="HV4" s="139"/>
      <c r="HW4" s="139"/>
      <c r="HX4" s="139"/>
      <c r="HY4" s="139"/>
      <c r="HZ4" s="139"/>
      <c r="IA4" s="139"/>
      <c r="IB4" s="139"/>
      <c r="IC4" s="139"/>
      <c r="ID4" s="139"/>
      <c r="IE4" s="139"/>
      <c r="IF4" s="139"/>
      <c r="IG4" s="139"/>
      <c r="IH4" s="139"/>
      <c r="II4" s="139"/>
      <c r="IJ4" s="139"/>
      <c r="IK4" s="139"/>
    </row>
    <row r="5" ht="23.25" customHeight="1" spans="1:245">
      <c r="A5" s="81" t="s">
        <v>314</v>
      </c>
      <c r="B5" s="81"/>
      <c r="C5" s="81" t="s">
        <v>315</v>
      </c>
      <c r="D5" s="81"/>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39"/>
      <c r="EY5" s="139"/>
      <c r="EZ5" s="139"/>
      <c r="FA5" s="139"/>
      <c r="FB5" s="139"/>
      <c r="FC5" s="139"/>
      <c r="FD5" s="139"/>
      <c r="FE5" s="139"/>
      <c r="FF5" s="139"/>
      <c r="FG5" s="139"/>
      <c r="FH5" s="139"/>
      <c r="FI5" s="139"/>
      <c r="FJ5" s="139"/>
      <c r="FK5" s="139"/>
      <c r="FL5" s="139"/>
      <c r="FM5" s="139"/>
      <c r="FN5" s="139"/>
      <c r="FO5" s="139"/>
      <c r="FP5" s="139"/>
      <c r="FQ5" s="139"/>
      <c r="FR5" s="139"/>
      <c r="FS5" s="139"/>
      <c r="FT5" s="139"/>
      <c r="FU5" s="139"/>
      <c r="FV5" s="139"/>
      <c r="FW5" s="139"/>
      <c r="FX5" s="139"/>
      <c r="FY5" s="139"/>
      <c r="FZ5" s="139"/>
      <c r="GA5" s="139"/>
      <c r="GB5" s="139"/>
      <c r="GC5" s="139"/>
      <c r="GD5" s="139"/>
      <c r="GE5" s="139"/>
      <c r="GF5" s="139"/>
      <c r="GG5" s="139"/>
      <c r="GH5" s="139"/>
      <c r="GI5" s="139"/>
      <c r="GJ5" s="139"/>
      <c r="GK5" s="139"/>
      <c r="GL5" s="139"/>
      <c r="GM5" s="139"/>
      <c r="GN5" s="139"/>
      <c r="GO5" s="139"/>
      <c r="GP5" s="139"/>
      <c r="GQ5" s="139"/>
      <c r="GR5" s="139"/>
      <c r="GS5" s="139"/>
      <c r="GT5" s="139"/>
      <c r="GU5" s="139"/>
      <c r="GV5" s="139"/>
      <c r="GW5" s="139"/>
      <c r="GX5" s="139"/>
      <c r="GY5" s="139"/>
      <c r="GZ5" s="139"/>
      <c r="HA5" s="139"/>
      <c r="HB5" s="139"/>
      <c r="HC5" s="139"/>
      <c r="HD5" s="139"/>
      <c r="HE5" s="139"/>
      <c r="HF5" s="139"/>
      <c r="HG5" s="139"/>
      <c r="HH5" s="139"/>
      <c r="HI5" s="139"/>
      <c r="HJ5" s="139"/>
      <c r="HK5" s="139"/>
      <c r="HL5" s="139"/>
      <c r="HM5" s="139"/>
      <c r="HN5" s="139"/>
      <c r="HO5" s="139"/>
      <c r="HP5" s="139"/>
      <c r="HQ5" s="139"/>
      <c r="HR5" s="139"/>
      <c r="HS5" s="139"/>
      <c r="HT5" s="139"/>
      <c r="HU5" s="139"/>
      <c r="HV5" s="139"/>
      <c r="HW5" s="139"/>
      <c r="HX5" s="139"/>
      <c r="HY5" s="139"/>
      <c r="HZ5" s="139"/>
      <c r="IA5" s="139"/>
      <c r="IB5" s="139"/>
      <c r="IC5" s="139"/>
      <c r="ID5" s="139"/>
      <c r="IE5" s="139"/>
      <c r="IF5" s="139"/>
      <c r="IG5" s="139"/>
      <c r="IH5" s="139"/>
      <c r="II5" s="139"/>
      <c r="IJ5" s="139"/>
      <c r="IK5" s="139"/>
    </row>
    <row r="6" ht="24" customHeight="1" spans="1:245">
      <c r="A6" s="112" t="s">
        <v>316</v>
      </c>
      <c r="B6" s="113" t="s">
        <v>317</v>
      </c>
      <c r="C6" s="112" t="s">
        <v>316</v>
      </c>
      <c r="D6" s="112" t="s">
        <v>317</v>
      </c>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139"/>
      <c r="GZ6" s="139"/>
      <c r="HA6" s="139"/>
      <c r="HB6" s="139"/>
      <c r="HC6" s="139"/>
      <c r="HD6" s="139"/>
      <c r="HE6" s="139"/>
      <c r="HF6" s="139"/>
      <c r="HG6" s="139"/>
      <c r="HH6" s="139"/>
      <c r="HI6" s="139"/>
      <c r="HJ6" s="139"/>
      <c r="HK6" s="139"/>
      <c r="HL6" s="139"/>
      <c r="HM6" s="139"/>
      <c r="HN6" s="139"/>
      <c r="HO6" s="139"/>
      <c r="HP6" s="139"/>
      <c r="HQ6" s="139"/>
      <c r="HR6" s="139"/>
      <c r="HS6" s="139"/>
      <c r="HT6" s="139"/>
      <c r="HU6" s="139"/>
      <c r="HV6" s="139"/>
      <c r="HW6" s="139"/>
      <c r="HX6" s="139"/>
      <c r="HY6" s="139"/>
      <c r="HZ6" s="139"/>
      <c r="IA6" s="139"/>
      <c r="IB6" s="139"/>
      <c r="IC6" s="139"/>
      <c r="ID6" s="139"/>
      <c r="IE6" s="139"/>
      <c r="IF6" s="139"/>
      <c r="IG6" s="139"/>
      <c r="IH6" s="139"/>
      <c r="II6" s="139"/>
      <c r="IJ6" s="139"/>
      <c r="IK6" s="139"/>
    </row>
    <row r="7" customHeight="1" spans="1:245">
      <c r="A7" s="114" t="s">
        <v>434</v>
      </c>
      <c r="B7" s="115">
        <v>7948.81</v>
      </c>
      <c r="C7" s="116" t="s">
        <v>325</v>
      </c>
      <c r="D7" s="117">
        <v>74.43</v>
      </c>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39"/>
      <c r="HS7" s="139"/>
      <c r="HT7" s="139"/>
      <c r="HU7" s="139"/>
      <c r="HV7" s="139"/>
      <c r="HW7" s="139"/>
      <c r="HX7" s="139"/>
      <c r="HY7" s="139"/>
      <c r="HZ7" s="139"/>
      <c r="IA7" s="139"/>
      <c r="IB7" s="139"/>
      <c r="IC7" s="139"/>
      <c r="ID7" s="139"/>
      <c r="IE7" s="139"/>
      <c r="IF7" s="139"/>
      <c r="IG7" s="139"/>
      <c r="IH7" s="139"/>
      <c r="II7" s="139"/>
      <c r="IJ7" s="139"/>
      <c r="IK7" s="139"/>
    </row>
    <row r="8" customHeight="1" spans="1:245">
      <c r="A8" s="118" t="s">
        <v>435</v>
      </c>
      <c r="B8" s="119"/>
      <c r="C8" s="116" t="s">
        <v>327</v>
      </c>
      <c r="D8" s="117">
        <v>8982.62</v>
      </c>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39"/>
      <c r="FZ8" s="139"/>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39"/>
      <c r="HS8" s="139"/>
      <c r="HT8" s="139"/>
      <c r="HU8" s="139"/>
      <c r="HV8" s="139"/>
      <c r="HW8" s="139"/>
      <c r="HX8" s="139"/>
      <c r="HY8" s="139"/>
      <c r="HZ8" s="139"/>
      <c r="IA8" s="139"/>
      <c r="IB8" s="139"/>
      <c r="IC8" s="139"/>
      <c r="ID8" s="139"/>
      <c r="IE8" s="139"/>
      <c r="IF8" s="139"/>
      <c r="IG8" s="139"/>
      <c r="IH8" s="139"/>
      <c r="II8" s="139"/>
      <c r="IJ8" s="139"/>
      <c r="IK8" s="139"/>
    </row>
    <row r="9" customHeight="1" spans="1:245">
      <c r="A9" s="120" t="s">
        <v>436</v>
      </c>
      <c r="B9" s="121"/>
      <c r="C9" s="122" t="s">
        <v>329</v>
      </c>
      <c r="D9" s="117">
        <v>2.02</v>
      </c>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39"/>
      <c r="FZ9" s="139"/>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39"/>
      <c r="HS9" s="139"/>
      <c r="HT9" s="139"/>
      <c r="HU9" s="139"/>
      <c r="HV9" s="139"/>
      <c r="HW9" s="139"/>
      <c r="HX9" s="139"/>
      <c r="HY9" s="139"/>
      <c r="HZ9" s="139"/>
      <c r="IA9" s="139"/>
      <c r="IB9" s="139"/>
      <c r="IC9" s="139"/>
      <c r="ID9" s="139"/>
      <c r="IE9" s="139"/>
      <c r="IF9" s="139"/>
      <c r="IG9" s="139"/>
      <c r="IH9" s="139"/>
      <c r="II9" s="139"/>
      <c r="IJ9" s="139"/>
      <c r="IK9" s="139"/>
    </row>
    <row r="10" customHeight="1" spans="1:245">
      <c r="A10" s="123" t="s">
        <v>437</v>
      </c>
      <c r="B10" s="124"/>
      <c r="C10" s="125" t="s">
        <v>331</v>
      </c>
      <c r="D10" s="117">
        <v>32.21</v>
      </c>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39"/>
      <c r="FZ10" s="139"/>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39"/>
      <c r="HS10" s="139"/>
      <c r="HT10" s="139"/>
      <c r="HU10" s="139"/>
      <c r="HV10" s="139"/>
      <c r="HW10" s="139"/>
      <c r="HX10" s="139"/>
      <c r="HY10" s="139"/>
      <c r="HZ10" s="139"/>
      <c r="IA10" s="139"/>
      <c r="IB10" s="139"/>
      <c r="IC10" s="139"/>
      <c r="ID10" s="139"/>
      <c r="IE10" s="139"/>
      <c r="IF10" s="139"/>
      <c r="IG10" s="139"/>
      <c r="IH10" s="139"/>
      <c r="II10" s="139"/>
      <c r="IJ10" s="139"/>
      <c r="IK10" s="139"/>
    </row>
    <row r="11" customHeight="1" spans="1:245">
      <c r="A11" s="123" t="s">
        <v>438</v>
      </c>
      <c r="B11" s="124"/>
      <c r="C11" s="125"/>
      <c r="D11" s="117"/>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39"/>
      <c r="FZ11" s="139"/>
      <c r="GA11" s="139"/>
      <c r="GB11" s="139"/>
      <c r="GC11" s="139"/>
      <c r="GD11" s="139"/>
      <c r="GE11" s="139"/>
      <c r="GF11" s="139"/>
      <c r="GG11" s="139"/>
      <c r="GH11" s="139"/>
      <c r="GI11" s="139"/>
      <c r="GJ11" s="139"/>
      <c r="GK11" s="139"/>
      <c r="GL11" s="139"/>
      <c r="GM11" s="139"/>
      <c r="GN11" s="139"/>
      <c r="GO11" s="139"/>
      <c r="GP11" s="139"/>
      <c r="GQ11" s="139"/>
      <c r="GR11" s="139"/>
      <c r="GS11" s="139"/>
      <c r="GT11" s="139"/>
      <c r="GU11" s="139"/>
      <c r="GV11" s="139"/>
      <c r="GW11" s="139"/>
      <c r="GX11" s="139"/>
      <c r="GY11" s="139"/>
      <c r="GZ11" s="139"/>
      <c r="HA11" s="139"/>
      <c r="HB11" s="139"/>
      <c r="HC11" s="139"/>
      <c r="HD11" s="139"/>
      <c r="HE11" s="139"/>
      <c r="HF11" s="139"/>
      <c r="HG11" s="139"/>
      <c r="HH11" s="139"/>
      <c r="HI11" s="139"/>
      <c r="HJ11" s="139"/>
      <c r="HK11" s="139"/>
      <c r="HL11" s="139"/>
      <c r="HM11" s="139"/>
      <c r="HN11" s="139"/>
      <c r="HO11" s="139"/>
      <c r="HP11" s="139"/>
      <c r="HQ11" s="139"/>
      <c r="HR11" s="139"/>
      <c r="HS11" s="139"/>
      <c r="HT11" s="139"/>
      <c r="HU11" s="139"/>
      <c r="HV11" s="139"/>
      <c r="HW11" s="139"/>
      <c r="HX11" s="139"/>
      <c r="HY11" s="139"/>
      <c r="HZ11" s="139"/>
      <c r="IA11" s="139"/>
      <c r="IB11" s="139"/>
      <c r="IC11" s="139"/>
      <c r="ID11" s="139"/>
      <c r="IE11" s="139"/>
      <c r="IF11" s="139"/>
      <c r="IG11" s="139"/>
      <c r="IH11" s="139"/>
      <c r="II11" s="139"/>
      <c r="IJ11" s="139"/>
      <c r="IK11" s="139"/>
    </row>
    <row r="12" customHeight="1" spans="1:245">
      <c r="A12" s="123" t="s">
        <v>439</v>
      </c>
      <c r="B12" s="119"/>
      <c r="C12" s="126"/>
      <c r="D12" s="127"/>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39"/>
      <c r="FZ12" s="139"/>
      <c r="GA12" s="139"/>
      <c r="GB12" s="139"/>
      <c r="GC12" s="139"/>
      <c r="GD12" s="139"/>
      <c r="GE12" s="139"/>
      <c r="GF12" s="139"/>
      <c r="GG12" s="139"/>
      <c r="GH12" s="139"/>
      <c r="GI12" s="139"/>
      <c r="GJ12" s="139"/>
      <c r="GK12" s="139"/>
      <c r="GL12" s="139"/>
      <c r="GM12" s="139"/>
      <c r="GN12" s="139"/>
      <c r="GO12" s="139"/>
      <c r="GP12" s="139"/>
      <c r="GQ12" s="139"/>
      <c r="GR12" s="139"/>
      <c r="GS12" s="139"/>
      <c r="GT12" s="139"/>
      <c r="GU12" s="139"/>
      <c r="GV12" s="139"/>
      <c r="GW12" s="139"/>
      <c r="GX12" s="139"/>
      <c r="GY12" s="139"/>
      <c r="GZ12" s="139"/>
      <c r="HA12" s="139"/>
      <c r="HB12" s="139"/>
      <c r="HC12" s="139"/>
      <c r="HD12" s="139"/>
      <c r="HE12" s="139"/>
      <c r="HF12" s="139"/>
      <c r="HG12" s="139"/>
      <c r="HH12" s="139"/>
      <c r="HI12" s="139"/>
      <c r="HJ12" s="139"/>
      <c r="HK12" s="139"/>
      <c r="HL12" s="139"/>
      <c r="HM12" s="139"/>
      <c r="HN12" s="139"/>
      <c r="HO12" s="139"/>
      <c r="HP12" s="139"/>
      <c r="HQ12" s="139"/>
      <c r="HR12" s="139"/>
      <c r="HS12" s="139"/>
      <c r="HT12" s="139"/>
      <c r="HU12" s="139"/>
      <c r="HV12" s="139"/>
      <c r="HW12" s="139"/>
      <c r="HX12" s="139"/>
      <c r="HY12" s="139"/>
      <c r="HZ12" s="139"/>
      <c r="IA12" s="139"/>
      <c r="IB12" s="139"/>
      <c r="IC12" s="139"/>
      <c r="ID12" s="139"/>
      <c r="IE12" s="139"/>
      <c r="IF12" s="139"/>
      <c r="IG12" s="139"/>
      <c r="IH12" s="139"/>
      <c r="II12" s="139"/>
      <c r="IJ12" s="139"/>
      <c r="IK12" s="139"/>
    </row>
    <row r="13" customHeight="1" spans="1:245">
      <c r="A13" s="123"/>
      <c r="B13" s="128"/>
      <c r="C13" s="126"/>
      <c r="D13" s="127"/>
      <c r="E13" s="105"/>
      <c r="F13" s="105"/>
      <c r="G13" s="105"/>
      <c r="H13" s="105"/>
      <c r="I13" s="105"/>
      <c r="J13" s="105"/>
      <c r="K13" s="105"/>
      <c r="L13" s="105"/>
      <c r="M13" s="105"/>
      <c r="N13" s="105"/>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39"/>
      <c r="EY13" s="139"/>
      <c r="EZ13" s="139"/>
      <c r="FA13" s="139"/>
      <c r="FB13" s="139"/>
      <c r="FC13" s="139"/>
      <c r="FD13" s="139"/>
      <c r="FE13" s="139"/>
      <c r="FF13" s="139"/>
      <c r="FG13" s="139"/>
      <c r="FH13" s="139"/>
      <c r="FI13" s="139"/>
      <c r="FJ13" s="139"/>
      <c r="FK13" s="139"/>
      <c r="FL13" s="139"/>
      <c r="FM13" s="139"/>
      <c r="FN13" s="139"/>
      <c r="FO13" s="139"/>
      <c r="FP13" s="139"/>
      <c r="FQ13" s="139"/>
      <c r="FR13" s="139"/>
      <c r="FS13" s="139"/>
      <c r="FT13" s="139"/>
      <c r="FU13" s="139"/>
      <c r="FV13" s="139"/>
      <c r="FW13" s="139"/>
      <c r="FX13" s="139"/>
      <c r="FY13" s="139"/>
      <c r="FZ13" s="139"/>
      <c r="GA13" s="139"/>
      <c r="GB13" s="139"/>
      <c r="GC13" s="139"/>
      <c r="GD13" s="139"/>
      <c r="GE13" s="139"/>
      <c r="GF13" s="139"/>
      <c r="GG13" s="139"/>
      <c r="GH13" s="139"/>
      <c r="GI13" s="139"/>
      <c r="GJ13" s="139"/>
      <c r="GK13" s="139"/>
      <c r="GL13" s="139"/>
      <c r="GM13" s="139"/>
      <c r="GN13" s="139"/>
      <c r="GO13" s="139"/>
      <c r="GP13" s="139"/>
      <c r="GQ13" s="139"/>
      <c r="GR13" s="139"/>
      <c r="GS13" s="139"/>
      <c r="GT13" s="139"/>
      <c r="GU13" s="139"/>
      <c r="GV13" s="139"/>
      <c r="GW13" s="139"/>
      <c r="GX13" s="139"/>
      <c r="GY13" s="139"/>
      <c r="GZ13" s="139"/>
      <c r="HA13" s="139"/>
      <c r="HB13" s="139"/>
      <c r="HC13" s="139"/>
      <c r="HD13" s="139"/>
      <c r="HE13" s="139"/>
      <c r="HF13" s="139"/>
      <c r="HG13" s="139"/>
      <c r="HH13" s="139"/>
      <c r="HI13" s="139"/>
      <c r="HJ13" s="139"/>
      <c r="HK13" s="139"/>
      <c r="HL13" s="139"/>
      <c r="HM13" s="139"/>
      <c r="HN13" s="139"/>
      <c r="HO13" s="139"/>
      <c r="HP13" s="139"/>
      <c r="HQ13" s="139"/>
      <c r="HR13" s="139"/>
      <c r="HS13" s="139"/>
      <c r="HT13" s="139"/>
      <c r="HU13" s="139"/>
      <c r="HV13" s="139"/>
      <c r="HW13" s="139"/>
      <c r="HX13" s="139"/>
      <c r="HY13" s="139"/>
      <c r="HZ13" s="139"/>
      <c r="IA13" s="139"/>
      <c r="IB13" s="139"/>
      <c r="IC13" s="139"/>
      <c r="ID13" s="139"/>
      <c r="IE13" s="139"/>
      <c r="IF13" s="139"/>
      <c r="IG13" s="139"/>
      <c r="IH13" s="139"/>
      <c r="II13" s="139"/>
      <c r="IJ13" s="139"/>
      <c r="IK13" s="139"/>
    </row>
    <row r="14" customHeight="1" spans="1:245">
      <c r="A14" s="123"/>
      <c r="B14" s="129"/>
      <c r="C14" s="130"/>
      <c r="D14" s="127"/>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39"/>
      <c r="EY14" s="139"/>
      <c r="EZ14" s="139"/>
      <c r="FA14" s="139"/>
      <c r="FB14" s="139"/>
      <c r="FC14" s="139"/>
      <c r="FD14" s="139"/>
      <c r="FE14" s="139"/>
      <c r="FF14" s="139"/>
      <c r="FG14" s="139"/>
      <c r="FH14" s="139"/>
      <c r="FI14" s="139"/>
      <c r="FJ14" s="139"/>
      <c r="FK14" s="139"/>
      <c r="FL14" s="139"/>
      <c r="FM14" s="139"/>
      <c r="FN14" s="139"/>
      <c r="FO14" s="139"/>
      <c r="FP14" s="139"/>
      <c r="FQ14" s="139"/>
      <c r="FR14" s="139"/>
      <c r="FS14" s="139"/>
      <c r="FT14" s="139"/>
      <c r="FU14" s="139"/>
      <c r="FV14" s="139"/>
      <c r="FW14" s="139"/>
      <c r="FX14" s="139"/>
      <c r="FY14" s="139"/>
      <c r="FZ14" s="139"/>
      <c r="GA14" s="139"/>
      <c r="GB14" s="139"/>
      <c r="GC14" s="139"/>
      <c r="GD14" s="139"/>
      <c r="GE14" s="139"/>
      <c r="GF14" s="139"/>
      <c r="GG14" s="139"/>
      <c r="GH14" s="139"/>
      <c r="GI14" s="139"/>
      <c r="GJ14" s="139"/>
      <c r="GK14" s="139"/>
      <c r="GL14" s="139"/>
      <c r="GM14" s="139"/>
      <c r="GN14" s="139"/>
      <c r="GO14" s="139"/>
      <c r="GP14" s="139"/>
      <c r="GQ14" s="139"/>
      <c r="GR14" s="139"/>
      <c r="GS14" s="139"/>
      <c r="GT14" s="139"/>
      <c r="GU14" s="139"/>
      <c r="GV14" s="139"/>
      <c r="GW14" s="139"/>
      <c r="GX14" s="139"/>
      <c r="GY14" s="139"/>
      <c r="GZ14" s="139"/>
      <c r="HA14" s="139"/>
      <c r="HB14" s="139"/>
      <c r="HC14" s="139"/>
      <c r="HD14" s="139"/>
      <c r="HE14" s="139"/>
      <c r="HF14" s="139"/>
      <c r="HG14" s="139"/>
      <c r="HH14" s="139"/>
      <c r="HI14" s="139"/>
      <c r="HJ14" s="139"/>
      <c r="HK14" s="139"/>
      <c r="HL14" s="139"/>
      <c r="HM14" s="139"/>
      <c r="HN14" s="139"/>
      <c r="HO14" s="139"/>
      <c r="HP14" s="139"/>
      <c r="HQ14" s="139"/>
      <c r="HR14" s="139"/>
      <c r="HS14" s="139"/>
      <c r="HT14" s="139"/>
      <c r="HU14" s="139"/>
      <c r="HV14" s="139"/>
      <c r="HW14" s="139"/>
      <c r="HX14" s="139"/>
      <c r="HY14" s="139"/>
      <c r="HZ14" s="139"/>
      <c r="IA14" s="139"/>
      <c r="IB14" s="139"/>
      <c r="IC14" s="139"/>
      <c r="ID14" s="139"/>
      <c r="IE14" s="139"/>
      <c r="IF14" s="139"/>
      <c r="IG14" s="139"/>
      <c r="IH14" s="139"/>
      <c r="II14" s="139"/>
      <c r="IJ14" s="139"/>
      <c r="IK14" s="139"/>
    </row>
    <row r="15" customHeight="1" spans="1:245">
      <c r="A15" s="123"/>
      <c r="B15" s="129"/>
      <c r="C15" s="130"/>
      <c r="D15" s="127"/>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39"/>
      <c r="EY15" s="139"/>
      <c r="EZ15" s="139"/>
      <c r="FA15" s="139"/>
      <c r="FB15" s="139"/>
      <c r="FC15" s="139"/>
      <c r="FD15" s="139"/>
      <c r="FE15" s="139"/>
      <c r="FF15" s="139"/>
      <c r="FG15" s="139"/>
      <c r="FH15" s="139"/>
      <c r="FI15" s="139"/>
      <c r="FJ15" s="139"/>
      <c r="FK15" s="139"/>
      <c r="FL15" s="139"/>
      <c r="FM15" s="139"/>
      <c r="FN15" s="139"/>
      <c r="FO15" s="139"/>
      <c r="FP15" s="139"/>
      <c r="FQ15" s="139"/>
      <c r="FR15" s="139"/>
      <c r="FS15" s="139"/>
      <c r="FT15" s="139"/>
      <c r="FU15" s="139"/>
      <c r="FV15" s="139"/>
      <c r="FW15" s="139"/>
      <c r="FX15" s="139"/>
      <c r="FY15" s="139"/>
      <c r="FZ15" s="139"/>
      <c r="GA15" s="139"/>
      <c r="GB15" s="139"/>
      <c r="GC15" s="139"/>
      <c r="GD15" s="139"/>
      <c r="GE15" s="139"/>
      <c r="GF15" s="139"/>
      <c r="GG15" s="139"/>
      <c r="GH15" s="139"/>
      <c r="GI15" s="139"/>
      <c r="GJ15" s="139"/>
      <c r="GK15" s="139"/>
      <c r="GL15" s="139"/>
      <c r="GM15" s="139"/>
      <c r="GN15" s="139"/>
      <c r="GO15" s="139"/>
      <c r="GP15" s="139"/>
      <c r="GQ15" s="139"/>
      <c r="GR15" s="139"/>
      <c r="GS15" s="139"/>
      <c r="GT15" s="139"/>
      <c r="GU15" s="139"/>
      <c r="GV15" s="139"/>
      <c r="GW15" s="139"/>
      <c r="GX15" s="139"/>
      <c r="GY15" s="139"/>
      <c r="GZ15" s="139"/>
      <c r="HA15" s="139"/>
      <c r="HB15" s="139"/>
      <c r="HC15" s="139"/>
      <c r="HD15" s="139"/>
      <c r="HE15" s="139"/>
      <c r="HF15" s="139"/>
      <c r="HG15" s="139"/>
      <c r="HH15" s="139"/>
      <c r="HI15" s="139"/>
      <c r="HJ15" s="139"/>
      <c r="HK15" s="139"/>
      <c r="HL15" s="139"/>
      <c r="HM15" s="139"/>
      <c r="HN15" s="139"/>
      <c r="HO15" s="139"/>
      <c r="HP15" s="139"/>
      <c r="HQ15" s="139"/>
      <c r="HR15" s="139"/>
      <c r="HS15" s="139"/>
      <c r="HT15" s="139"/>
      <c r="HU15" s="139"/>
      <c r="HV15" s="139"/>
      <c r="HW15" s="139"/>
      <c r="HX15" s="139"/>
      <c r="HY15" s="139"/>
      <c r="HZ15" s="139"/>
      <c r="IA15" s="139"/>
      <c r="IB15" s="139"/>
      <c r="IC15" s="139"/>
      <c r="ID15" s="139"/>
      <c r="IE15" s="139"/>
      <c r="IF15" s="139"/>
      <c r="IG15" s="139"/>
      <c r="IH15" s="139"/>
      <c r="II15" s="139"/>
      <c r="IJ15" s="139"/>
      <c r="IK15" s="139"/>
    </row>
    <row r="16" customHeight="1" spans="1:245">
      <c r="A16" s="123"/>
      <c r="B16" s="129"/>
      <c r="C16" s="130"/>
      <c r="D16" s="127"/>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39"/>
      <c r="EY16" s="139"/>
      <c r="EZ16" s="139"/>
      <c r="FA16" s="139"/>
      <c r="FB16" s="139"/>
      <c r="FC16" s="139"/>
      <c r="FD16" s="139"/>
      <c r="FE16" s="139"/>
      <c r="FF16" s="139"/>
      <c r="FG16" s="139"/>
      <c r="FH16" s="139"/>
      <c r="FI16" s="139"/>
      <c r="FJ16" s="139"/>
      <c r="FK16" s="139"/>
      <c r="FL16" s="139"/>
      <c r="FM16" s="139"/>
      <c r="FN16" s="139"/>
      <c r="FO16" s="139"/>
      <c r="FP16" s="139"/>
      <c r="FQ16" s="139"/>
      <c r="FR16" s="139"/>
      <c r="FS16" s="139"/>
      <c r="FT16" s="139"/>
      <c r="FU16" s="139"/>
      <c r="FV16" s="139"/>
      <c r="FW16" s="139"/>
      <c r="FX16" s="139"/>
      <c r="FY16" s="139"/>
      <c r="FZ16" s="139"/>
      <c r="GA16" s="139"/>
      <c r="GB16" s="139"/>
      <c r="GC16" s="139"/>
      <c r="GD16" s="139"/>
      <c r="GE16" s="139"/>
      <c r="GF16" s="139"/>
      <c r="GG16" s="139"/>
      <c r="GH16" s="139"/>
      <c r="GI16" s="139"/>
      <c r="GJ16" s="139"/>
      <c r="GK16" s="139"/>
      <c r="GL16" s="139"/>
      <c r="GM16" s="139"/>
      <c r="GN16" s="139"/>
      <c r="GO16" s="139"/>
      <c r="GP16" s="139"/>
      <c r="GQ16" s="139"/>
      <c r="GR16" s="139"/>
      <c r="GS16" s="139"/>
      <c r="GT16" s="139"/>
      <c r="GU16" s="139"/>
      <c r="GV16" s="139"/>
      <c r="GW16" s="139"/>
      <c r="GX16" s="139"/>
      <c r="GY16" s="139"/>
      <c r="GZ16" s="139"/>
      <c r="HA16" s="139"/>
      <c r="HB16" s="139"/>
      <c r="HC16" s="139"/>
      <c r="HD16" s="139"/>
      <c r="HE16" s="139"/>
      <c r="HF16" s="139"/>
      <c r="HG16" s="139"/>
      <c r="HH16" s="139"/>
      <c r="HI16" s="139"/>
      <c r="HJ16" s="139"/>
      <c r="HK16" s="139"/>
      <c r="HL16" s="139"/>
      <c r="HM16" s="139"/>
      <c r="HN16" s="139"/>
      <c r="HO16" s="139"/>
      <c r="HP16" s="139"/>
      <c r="HQ16" s="139"/>
      <c r="HR16" s="139"/>
      <c r="HS16" s="139"/>
      <c r="HT16" s="139"/>
      <c r="HU16" s="139"/>
      <c r="HV16" s="139"/>
      <c r="HW16" s="139"/>
      <c r="HX16" s="139"/>
      <c r="HY16" s="139"/>
      <c r="HZ16" s="139"/>
      <c r="IA16" s="139"/>
      <c r="IB16" s="139"/>
      <c r="IC16" s="139"/>
      <c r="ID16" s="139"/>
      <c r="IE16" s="139"/>
      <c r="IF16" s="139"/>
      <c r="IG16" s="139"/>
      <c r="IH16" s="139"/>
      <c r="II16" s="139"/>
      <c r="IJ16" s="139"/>
      <c r="IK16" s="139"/>
    </row>
    <row r="17" customHeight="1" spans="1:245">
      <c r="A17" s="123"/>
      <c r="B17" s="129"/>
      <c r="C17" s="130"/>
      <c r="D17" s="127"/>
      <c r="E17" s="105"/>
      <c r="F17" s="105"/>
      <c r="G17" s="105"/>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39"/>
      <c r="EY17" s="139"/>
      <c r="EZ17" s="139"/>
      <c r="FA17" s="139"/>
      <c r="FB17" s="139"/>
      <c r="FC17" s="139"/>
      <c r="FD17" s="139"/>
      <c r="FE17" s="139"/>
      <c r="FF17" s="139"/>
      <c r="FG17" s="139"/>
      <c r="FH17" s="139"/>
      <c r="FI17" s="139"/>
      <c r="FJ17" s="139"/>
      <c r="FK17" s="139"/>
      <c r="FL17" s="139"/>
      <c r="FM17" s="139"/>
      <c r="FN17" s="139"/>
      <c r="FO17" s="139"/>
      <c r="FP17" s="139"/>
      <c r="FQ17" s="139"/>
      <c r="FR17" s="139"/>
      <c r="FS17" s="139"/>
      <c r="FT17" s="139"/>
      <c r="FU17" s="139"/>
      <c r="FV17" s="139"/>
      <c r="FW17" s="139"/>
      <c r="FX17" s="139"/>
      <c r="FY17" s="139"/>
      <c r="FZ17" s="139"/>
      <c r="GA17" s="139"/>
      <c r="GB17" s="139"/>
      <c r="GC17" s="139"/>
      <c r="GD17" s="139"/>
      <c r="GE17" s="139"/>
      <c r="GF17" s="139"/>
      <c r="GG17" s="139"/>
      <c r="GH17" s="139"/>
      <c r="GI17" s="139"/>
      <c r="GJ17" s="139"/>
      <c r="GK17" s="139"/>
      <c r="GL17" s="139"/>
      <c r="GM17" s="139"/>
      <c r="GN17" s="139"/>
      <c r="GO17" s="139"/>
      <c r="GP17" s="139"/>
      <c r="GQ17" s="139"/>
      <c r="GR17" s="139"/>
      <c r="GS17" s="139"/>
      <c r="GT17" s="139"/>
      <c r="GU17" s="139"/>
      <c r="GV17" s="139"/>
      <c r="GW17" s="139"/>
      <c r="GX17" s="139"/>
      <c r="GY17" s="139"/>
      <c r="GZ17" s="139"/>
      <c r="HA17" s="139"/>
      <c r="HB17" s="139"/>
      <c r="HC17" s="139"/>
      <c r="HD17" s="139"/>
      <c r="HE17" s="139"/>
      <c r="HF17" s="139"/>
      <c r="HG17" s="139"/>
      <c r="HH17" s="139"/>
      <c r="HI17" s="139"/>
      <c r="HJ17" s="139"/>
      <c r="HK17" s="139"/>
      <c r="HL17" s="139"/>
      <c r="HM17" s="139"/>
      <c r="HN17" s="139"/>
      <c r="HO17" s="139"/>
      <c r="HP17" s="139"/>
      <c r="HQ17" s="139"/>
      <c r="HR17" s="139"/>
      <c r="HS17" s="139"/>
      <c r="HT17" s="139"/>
      <c r="HU17" s="139"/>
      <c r="HV17" s="139"/>
      <c r="HW17" s="139"/>
      <c r="HX17" s="139"/>
      <c r="HY17" s="139"/>
      <c r="HZ17" s="139"/>
      <c r="IA17" s="139"/>
      <c r="IB17" s="139"/>
      <c r="IC17" s="139"/>
      <c r="ID17" s="139"/>
      <c r="IE17" s="139"/>
      <c r="IF17" s="139"/>
      <c r="IG17" s="139"/>
      <c r="IH17" s="139"/>
      <c r="II17" s="139"/>
      <c r="IJ17" s="139"/>
      <c r="IK17" s="139"/>
    </row>
    <row r="18" customHeight="1" spans="1:245">
      <c r="A18" s="131"/>
      <c r="B18" s="129"/>
      <c r="C18" s="130"/>
      <c r="D18" s="127"/>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39"/>
      <c r="EY18" s="139"/>
      <c r="EZ18" s="139"/>
      <c r="FA18" s="139"/>
      <c r="FB18" s="139"/>
      <c r="FC18" s="139"/>
      <c r="FD18" s="139"/>
      <c r="FE18" s="139"/>
      <c r="FF18" s="139"/>
      <c r="FG18" s="139"/>
      <c r="FH18" s="139"/>
      <c r="FI18" s="139"/>
      <c r="FJ18" s="139"/>
      <c r="FK18" s="139"/>
      <c r="FL18" s="139"/>
      <c r="FM18" s="139"/>
      <c r="FN18" s="139"/>
      <c r="FO18" s="139"/>
      <c r="FP18" s="139"/>
      <c r="FQ18" s="139"/>
      <c r="FR18" s="139"/>
      <c r="FS18" s="139"/>
      <c r="FT18" s="139"/>
      <c r="FU18" s="139"/>
      <c r="FV18" s="139"/>
      <c r="FW18" s="139"/>
      <c r="FX18" s="139"/>
      <c r="FY18" s="139"/>
      <c r="FZ18" s="139"/>
      <c r="GA18" s="139"/>
      <c r="GB18" s="139"/>
      <c r="GC18" s="139"/>
      <c r="GD18" s="139"/>
      <c r="GE18" s="139"/>
      <c r="GF18" s="139"/>
      <c r="GG18" s="139"/>
      <c r="GH18" s="139"/>
      <c r="GI18" s="139"/>
      <c r="GJ18" s="139"/>
      <c r="GK18" s="139"/>
      <c r="GL18" s="139"/>
      <c r="GM18" s="139"/>
      <c r="GN18" s="139"/>
      <c r="GO18" s="139"/>
      <c r="GP18" s="139"/>
      <c r="GQ18" s="139"/>
      <c r="GR18" s="139"/>
      <c r="GS18" s="139"/>
      <c r="GT18" s="139"/>
      <c r="GU18" s="139"/>
      <c r="GV18" s="139"/>
      <c r="GW18" s="139"/>
      <c r="GX18" s="139"/>
      <c r="GY18" s="139"/>
      <c r="GZ18" s="139"/>
      <c r="HA18" s="139"/>
      <c r="HB18" s="139"/>
      <c r="HC18" s="139"/>
      <c r="HD18" s="139"/>
      <c r="HE18" s="139"/>
      <c r="HF18" s="139"/>
      <c r="HG18" s="139"/>
      <c r="HH18" s="139"/>
      <c r="HI18" s="139"/>
      <c r="HJ18" s="139"/>
      <c r="HK18" s="139"/>
      <c r="HL18" s="139"/>
      <c r="HM18" s="139"/>
      <c r="HN18" s="139"/>
      <c r="HO18" s="139"/>
      <c r="HP18" s="139"/>
      <c r="HQ18" s="139"/>
      <c r="HR18" s="139"/>
      <c r="HS18" s="139"/>
      <c r="HT18" s="139"/>
      <c r="HU18" s="139"/>
      <c r="HV18" s="139"/>
      <c r="HW18" s="139"/>
      <c r="HX18" s="139"/>
      <c r="HY18" s="139"/>
      <c r="HZ18" s="139"/>
      <c r="IA18" s="139"/>
      <c r="IB18" s="139"/>
      <c r="IC18" s="139"/>
      <c r="ID18" s="139"/>
      <c r="IE18" s="139"/>
      <c r="IF18" s="139"/>
      <c r="IG18" s="139"/>
      <c r="IH18" s="139"/>
      <c r="II18" s="139"/>
      <c r="IJ18" s="139"/>
      <c r="IK18" s="139"/>
    </row>
    <row r="19" customHeight="1" spans="1:245">
      <c r="A19" s="131"/>
      <c r="B19" s="129"/>
      <c r="C19" s="126"/>
      <c r="D19" s="127"/>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05"/>
      <c r="DX19" s="105"/>
      <c r="DY19" s="105"/>
      <c r="DZ19" s="105"/>
      <c r="EA19" s="105"/>
      <c r="EB19" s="105"/>
      <c r="EC19" s="105"/>
      <c r="ED19" s="105"/>
      <c r="EE19" s="105"/>
      <c r="EF19" s="105"/>
      <c r="EG19" s="105"/>
      <c r="EH19" s="105"/>
      <c r="EI19" s="105"/>
      <c r="EJ19" s="105"/>
      <c r="EK19" s="105"/>
      <c r="EL19" s="105"/>
      <c r="EM19" s="105"/>
      <c r="EN19" s="105"/>
      <c r="EO19" s="105"/>
      <c r="EP19" s="105"/>
      <c r="EQ19" s="105"/>
      <c r="ER19" s="105"/>
      <c r="ES19" s="105"/>
      <c r="ET19" s="105"/>
      <c r="EU19" s="105"/>
      <c r="EV19" s="105"/>
      <c r="EW19" s="105"/>
      <c r="EX19" s="139"/>
      <c r="EY19" s="139"/>
      <c r="EZ19" s="139"/>
      <c r="FA19" s="139"/>
      <c r="FB19" s="139"/>
      <c r="FC19" s="139"/>
      <c r="FD19" s="139"/>
      <c r="FE19" s="139"/>
      <c r="FF19" s="139"/>
      <c r="FG19" s="139"/>
      <c r="FH19" s="139"/>
      <c r="FI19" s="139"/>
      <c r="FJ19" s="139"/>
      <c r="FK19" s="139"/>
      <c r="FL19" s="139"/>
      <c r="FM19" s="139"/>
      <c r="FN19" s="139"/>
      <c r="FO19" s="139"/>
      <c r="FP19" s="139"/>
      <c r="FQ19" s="139"/>
      <c r="FR19" s="139"/>
      <c r="FS19" s="139"/>
      <c r="FT19" s="139"/>
      <c r="FU19" s="139"/>
      <c r="FV19" s="139"/>
      <c r="FW19" s="139"/>
      <c r="FX19" s="139"/>
      <c r="FY19" s="139"/>
      <c r="FZ19" s="139"/>
      <c r="GA19" s="139"/>
      <c r="GB19" s="139"/>
      <c r="GC19" s="139"/>
      <c r="GD19" s="139"/>
      <c r="GE19" s="139"/>
      <c r="GF19" s="139"/>
      <c r="GG19" s="139"/>
      <c r="GH19" s="139"/>
      <c r="GI19" s="139"/>
      <c r="GJ19" s="139"/>
      <c r="GK19" s="139"/>
      <c r="GL19" s="139"/>
      <c r="GM19" s="139"/>
      <c r="GN19" s="139"/>
      <c r="GO19" s="139"/>
      <c r="GP19" s="139"/>
      <c r="GQ19" s="139"/>
      <c r="GR19" s="139"/>
      <c r="GS19" s="139"/>
      <c r="GT19" s="139"/>
      <c r="GU19" s="139"/>
      <c r="GV19" s="139"/>
      <c r="GW19" s="139"/>
      <c r="GX19" s="139"/>
      <c r="GY19" s="139"/>
      <c r="GZ19" s="139"/>
      <c r="HA19" s="139"/>
      <c r="HB19" s="139"/>
      <c r="HC19" s="139"/>
      <c r="HD19" s="139"/>
      <c r="HE19" s="139"/>
      <c r="HF19" s="139"/>
      <c r="HG19" s="139"/>
      <c r="HH19" s="139"/>
      <c r="HI19" s="139"/>
      <c r="HJ19" s="139"/>
      <c r="HK19" s="139"/>
      <c r="HL19" s="139"/>
      <c r="HM19" s="139"/>
      <c r="HN19" s="139"/>
      <c r="HO19" s="139"/>
      <c r="HP19" s="139"/>
      <c r="HQ19" s="139"/>
      <c r="HR19" s="139"/>
      <c r="HS19" s="139"/>
      <c r="HT19" s="139"/>
      <c r="HU19" s="139"/>
      <c r="HV19" s="139"/>
      <c r="HW19" s="139"/>
      <c r="HX19" s="139"/>
      <c r="HY19" s="139"/>
      <c r="HZ19" s="139"/>
      <c r="IA19" s="139"/>
      <c r="IB19" s="139"/>
      <c r="IC19" s="139"/>
      <c r="ID19" s="139"/>
      <c r="IE19" s="139"/>
      <c r="IF19" s="139"/>
      <c r="IG19" s="139"/>
      <c r="IH19" s="139"/>
      <c r="II19" s="139"/>
      <c r="IJ19" s="139"/>
      <c r="IK19" s="139"/>
    </row>
    <row r="20" customHeight="1" spans="1:245">
      <c r="A20" s="131"/>
      <c r="B20" s="129"/>
      <c r="C20" s="130"/>
      <c r="D20" s="127"/>
      <c r="E20" s="105"/>
      <c r="F20" s="105"/>
      <c r="G20" s="105"/>
      <c r="H20" s="105"/>
      <c r="I20" s="105"/>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5"/>
      <c r="BO20" s="105"/>
      <c r="BP20" s="105"/>
      <c r="BQ20" s="105"/>
      <c r="BR20" s="105"/>
      <c r="BS20" s="105"/>
      <c r="BT20" s="105"/>
      <c r="BU20" s="105"/>
      <c r="BV20" s="105"/>
      <c r="BW20" s="105"/>
      <c r="BX20" s="105"/>
      <c r="BY20" s="105"/>
      <c r="BZ20" s="105"/>
      <c r="CA20" s="105"/>
      <c r="CB20" s="105"/>
      <c r="CC20" s="105"/>
      <c r="CD20" s="105"/>
      <c r="CE20" s="105"/>
      <c r="CF20" s="105"/>
      <c r="CG20" s="105"/>
      <c r="CH20" s="105"/>
      <c r="CI20" s="105"/>
      <c r="CJ20" s="105"/>
      <c r="CK20" s="105"/>
      <c r="CL20" s="105"/>
      <c r="CM20" s="105"/>
      <c r="CN20" s="105"/>
      <c r="CO20" s="105"/>
      <c r="CP20" s="105"/>
      <c r="CQ20" s="105"/>
      <c r="CR20" s="105"/>
      <c r="CS20" s="105"/>
      <c r="CT20" s="105"/>
      <c r="CU20" s="105"/>
      <c r="CV20" s="105"/>
      <c r="CW20" s="105"/>
      <c r="CX20" s="105"/>
      <c r="CY20" s="105"/>
      <c r="CZ20" s="105"/>
      <c r="DA20" s="105"/>
      <c r="DB20" s="105"/>
      <c r="DC20" s="105"/>
      <c r="DD20" s="105"/>
      <c r="DE20" s="105"/>
      <c r="DF20" s="105"/>
      <c r="DG20" s="105"/>
      <c r="DH20" s="105"/>
      <c r="DI20" s="105"/>
      <c r="DJ20" s="105"/>
      <c r="DK20" s="105"/>
      <c r="DL20" s="105"/>
      <c r="DM20" s="105"/>
      <c r="DN20" s="105"/>
      <c r="DO20" s="105"/>
      <c r="DP20" s="105"/>
      <c r="DQ20" s="105"/>
      <c r="DR20" s="105"/>
      <c r="DS20" s="105"/>
      <c r="DT20" s="105"/>
      <c r="DU20" s="105"/>
      <c r="DV20" s="105"/>
      <c r="DW20" s="105"/>
      <c r="DX20" s="105"/>
      <c r="DY20" s="105"/>
      <c r="DZ20" s="105"/>
      <c r="EA20" s="105"/>
      <c r="EB20" s="105"/>
      <c r="EC20" s="105"/>
      <c r="ED20" s="105"/>
      <c r="EE20" s="105"/>
      <c r="EF20" s="105"/>
      <c r="EG20" s="105"/>
      <c r="EH20" s="105"/>
      <c r="EI20" s="105"/>
      <c r="EJ20" s="105"/>
      <c r="EK20" s="105"/>
      <c r="EL20" s="105"/>
      <c r="EM20" s="105"/>
      <c r="EN20" s="105"/>
      <c r="EO20" s="105"/>
      <c r="EP20" s="105"/>
      <c r="EQ20" s="105"/>
      <c r="ER20" s="105"/>
      <c r="ES20" s="105"/>
      <c r="ET20" s="105"/>
      <c r="EU20" s="105"/>
      <c r="EV20" s="105"/>
      <c r="EW20" s="105"/>
      <c r="EX20" s="139"/>
      <c r="EY20" s="139"/>
      <c r="EZ20" s="139"/>
      <c r="FA20" s="139"/>
      <c r="FB20" s="139"/>
      <c r="FC20" s="139"/>
      <c r="FD20" s="139"/>
      <c r="FE20" s="139"/>
      <c r="FF20" s="139"/>
      <c r="FG20" s="139"/>
      <c r="FH20" s="139"/>
      <c r="FI20" s="139"/>
      <c r="FJ20" s="139"/>
      <c r="FK20" s="139"/>
      <c r="FL20" s="139"/>
      <c r="FM20" s="139"/>
      <c r="FN20" s="139"/>
      <c r="FO20" s="139"/>
      <c r="FP20" s="139"/>
      <c r="FQ20" s="139"/>
      <c r="FR20" s="139"/>
      <c r="FS20" s="139"/>
      <c r="FT20" s="139"/>
      <c r="FU20" s="139"/>
      <c r="FV20" s="139"/>
      <c r="FW20" s="139"/>
      <c r="FX20" s="139"/>
      <c r="FY20" s="139"/>
      <c r="FZ20" s="139"/>
      <c r="GA20" s="139"/>
      <c r="GB20" s="139"/>
      <c r="GC20" s="139"/>
      <c r="GD20" s="139"/>
      <c r="GE20" s="139"/>
      <c r="GF20" s="139"/>
      <c r="GG20" s="139"/>
      <c r="GH20" s="139"/>
      <c r="GI20" s="139"/>
      <c r="GJ20" s="139"/>
      <c r="GK20" s="139"/>
      <c r="GL20" s="139"/>
      <c r="GM20" s="139"/>
      <c r="GN20" s="139"/>
      <c r="GO20" s="139"/>
      <c r="GP20" s="139"/>
      <c r="GQ20" s="139"/>
      <c r="GR20" s="139"/>
      <c r="GS20" s="139"/>
      <c r="GT20" s="139"/>
      <c r="GU20" s="139"/>
      <c r="GV20" s="139"/>
      <c r="GW20" s="139"/>
      <c r="GX20" s="139"/>
      <c r="GY20" s="139"/>
      <c r="GZ20" s="139"/>
      <c r="HA20" s="139"/>
      <c r="HB20" s="139"/>
      <c r="HC20" s="139"/>
      <c r="HD20" s="139"/>
      <c r="HE20" s="139"/>
      <c r="HF20" s="139"/>
      <c r="HG20" s="139"/>
      <c r="HH20" s="139"/>
      <c r="HI20" s="139"/>
      <c r="HJ20" s="139"/>
      <c r="HK20" s="139"/>
      <c r="HL20" s="139"/>
      <c r="HM20" s="139"/>
      <c r="HN20" s="139"/>
      <c r="HO20" s="139"/>
      <c r="HP20" s="139"/>
      <c r="HQ20" s="139"/>
      <c r="HR20" s="139"/>
      <c r="HS20" s="139"/>
      <c r="HT20" s="139"/>
      <c r="HU20" s="139"/>
      <c r="HV20" s="139"/>
      <c r="HW20" s="139"/>
      <c r="HX20" s="139"/>
      <c r="HY20" s="139"/>
      <c r="HZ20" s="139"/>
      <c r="IA20" s="139"/>
      <c r="IB20" s="139"/>
      <c r="IC20" s="139"/>
      <c r="ID20" s="139"/>
      <c r="IE20" s="139"/>
      <c r="IF20" s="139"/>
      <c r="IG20" s="139"/>
      <c r="IH20" s="139"/>
      <c r="II20" s="139"/>
      <c r="IJ20" s="139"/>
      <c r="IK20" s="139"/>
    </row>
    <row r="21" customHeight="1" spans="1:245">
      <c r="A21" s="131"/>
      <c r="B21" s="129"/>
      <c r="C21" s="130"/>
      <c r="D21" s="127"/>
      <c r="E21" s="105"/>
      <c r="F21" s="105"/>
      <c r="G21" s="105"/>
      <c r="H21" s="105"/>
      <c r="I21" s="105"/>
      <c r="J21" s="105"/>
      <c r="K21" s="105"/>
      <c r="L21" s="105"/>
      <c r="M21" s="105"/>
      <c r="N21" s="105"/>
      <c r="O21" s="105"/>
      <c r="P21" s="105"/>
      <c r="Q21" s="105"/>
      <c r="R21" s="105"/>
      <c r="S21" s="105"/>
      <c r="T21" s="105"/>
      <c r="U21" s="105"/>
      <c r="V21" s="105"/>
      <c r="W21" s="105"/>
      <c r="X21" s="105"/>
      <c r="Y21" s="105"/>
      <c r="Z21" s="105"/>
      <c r="AA21" s="105"/>
      <c r="AB21" s="105"/>
      <c r="AC21" s="105"/>
      <c r="AD21" s="105"/>
      <c r="AE21" s="105"/>
      <c r="AF21" s="105"/>
      <c r="AG21" s="105"/>
      <c r="AH21" s="105"/>
      <c r="AI21" s="105"/>
      <c r="AJ21" s="105"/>
      <c r="AK21" s="105"/>
      <c r="AL21" s="105"/>
      <c r="AM21" s="105"/>
      <c r="AN21" s="105"/>
      <c r="AO21" s="105"/>
      <c r="AP21" s="105"/>
      <c r="AQ21" s="105"/>
      <c r="AR21" s="105"/>
      <c r="AS21" s="105"/>
      <c r="AT21" s="105"/>
      <c r="AU21" s="105"/>
      <c r="AV21" s="105"/>
      <c r="AW21" s="105"/>
      <c r="AX21" s="105"/>
      <c r="AY21" s="105"/>
      <c r="AZ21" s="105"/>
      <c r="BA21" s="105"/>
      <c r="BB21" s="105"/>
      <c r="BC21" s="105"/>
      <c r="BD21" s="105"/>
      <c r="BE21" s="105"/>
      <c r="BF21" s="105"/>
      <c r="BG21" s="105"/>
      <c r="BH21" s="105"/>
      <c r="BI21" s="105"/>
      <c r="BJ21" s="105"/>
      <c r="BK21" s="105"/>
      <c r="BL21" s="105"/>
      <c r="BM21" s="105"/>
      <c r="BN21" s="105"/>
      <c r="BO21" s="105"/>
      <c r="BP21" s="105"/>
      <c r="BQ21" s="105"/>
      <c r="BR21" s="105"/>
      <c r="BS21" s="105"/>
      <c r="BT21" s="105"/>
      <c r="BU21" s="105"/>
      <c r="BV21" s="105"/>
      <c r="BW21" s="105"/>
      <c r="BX21" s="105"/>
      <c r="BY21" s="105"/>
      <c r="BZ21" s="105"/>
      <c r="CA21" s="105"/>
      <c r="CB21" s="105"/>
      <c r="CC21" s="105"/>
      <c r="CD21" s="105"/>
      <c r="CE21" s="105"/>
      <c r="CF21" s="105"/>
      <c r="CG21" s="105"/>
      <c r="CH21" s="105"/>
      <c r="CI21" s="105"/>
      <c r="CJ21" s="105"/>
      <c r="CK21" s="105"/>
      <c r="CL21" s="105"/>
      <c r="CM21" s="105"/>
      <c r="CN21" s="105"/>
      <c r="CO21" s="105"/>
      <c r="CP21" s="105"/>
      <c r="CQ21" s="105"/>
      <c r="CR21" s="105"/>
      <c r="CS21" s="105"/>
      <c r="CT21" s="105"/>
      <c r="CU21" s="105"/>
      <c r="CV21" s="105"/>
      <c r="CW21" s="105"/>
      <c r="CX21" s="105"/>
      <c r="CY21" s="105"/>
      <c r="CZ21" s="105"/>
      <c r="DA21" s="105"/>
      <c r="DB21" s="105"/>
      <c r="DC21" s="105"/>
      <c r="DD21" s="105"/>
      <c r="DE21" s="105"/>
      <c r="DF21" s="105"/>
      <c r="DG21" s="105"/>
      <c r="DH21" s="105"/>
      <c r="DI21" s="105"/>
      <c r="DJ21" s="105"/>
      <c r="DK21" s="105"/>
      <c r="DL21" s="105"/>
      <c r="DM21" s="105"/>
      <c r="DN21" s="105"/>
      <c r="DO21" s="105"/>
      <c r="DP21" s="105"/>
      <c r="DQ21" s="105"/>
      <c r="DR21" s="105"/>
      <c r="DS21" s="105"/>
      <c r="DT21" s="105"/>
      <c r="DU21" s="105"/>
      <c r="DV21" s="105"/>
      <c r="DW21" s="105"/>
      <c r="DX21" s="105"/>
      <c r="DY21" s="105"/>
      <c r="DZ21" s="105"/>
      <c r="EA21" s="105"/>
      <c r="EB21" s="105"/>
      <c r="EC21" s="105"/>
      <c r="ED21" s="105"/>
      <c r="EE21" s="105"/>
      <c r="EF21" s="105"/>
      <c r="EG21" s="105"/>
      <c r="EH21" s="105"/>
      <c r="EI21" s="105"/>
      <c r="EJ21" s="105"/>
      <c r="EK21" s="105"/>
      <c r="EL21" s="105"/>
      <c r="EM21" s="105"/>
      <c r="EN21" s="105"/>
      <c r="EO21" s="105"/>
      <c r="EP21" s="105"/>
      <c r="EQ21" s="105"/>
      <c r="ER21" s="105"/>
      <c r="ES21" s="105"/>
      <c r="ET21" s="105"/>
      <c r="EU21" s="105"/>
      <c r="EV21" s="105"/>
      <c r="EW21" s="105"/>
      <c r="EX21" s="139"/>
      <c r="EY21" s="139"/>
      <c r="EZ21" s="139"/>
      <c r="FA21" s="139"/>
      <c r="FB21" s="139"/>
      <c r="FC21" s="139"/>
      <c r="FD21" s="139"/>
      <c r="FE21" s="139"/>
      <c r="FF21" s="139"/>
      <c r="FG21" s="139"/>
      <c r="FH21" s="139"/>
      <c r="FI21" s="139"/>
      <c r="FJ21" s="139"/>
      <c r="FK21" s="139"/>
      <c r="FL21" s="139"/>
      <c r="FM21" s="139"/>
      <c r="FN21" s="139"/>
      <c r="FO21" s="139"/>
      <c r="FP21" s="139"/>
      <c r="FQ21" s="139"/>
      <c r="FR21" s="139"/>
      <c r="FS21" s="139"/>
      <c r="FT21" s="139"/>
      <c r="FU21" s="139"/>
      <c r="FV21" s="139"/>
      <c r="FW21" s="139"/>
      <c r="FX21" s="139"/>
      <c r="FY21" s="139"/>
      <c r="FZ21" s="139"/>
      <c r="GA21" s="139"/>
      <c r="GB21" s="139"/>
      <c r="GC21" s="139"/>
      <c r="GD21" s="139"/>
      <c r="GE21" s="139"/>
      <c r="GF21" s="139"/>
      <c r="GG21" s="139"/>
      <c r="GH21" s="139"/>
      <c r="GI21" s="139"/>
      <c r="GJ21" s="139"/>
      <c r="GK21" s="139"/>
      <c r="GL21" s="139"/>
      <c r="GM21" s="139"/>
      <c r="GN21" s="139"/>
      <c r="GO21" s="139"/>
      <c r="GP21" s="139"/>
      <c r="GQ21" s="139"/>
      <c r="GR21" s="139"/>
      <c r="GS21" s="139"/>
      <c r="GT21" s="139"/>
      <c r="GU21" s="139"/>
      <c r="GV21" s="139"/>
      <c r="GW21" s="139"/>
      <c r="GX21" s="139"/>
      <c r="GY21" s="139"/>
      <c r="GZ21" s="139"/>
      <c r="HA21" s="139"/>
      <c r="HB21" s="139"/>
      <c r="HC21" s="139"/>
      <c r="HD21" s="139"/>
      <c r="HE21" s="139"/>
      <c r="HF21" s="139"/>
      <c r="HG21" s="139"/>
      <c r="HH21" s="139"/>
      <c r="HI21" s="139"/>
      <c r="HJ21" s="139"/>
      <c r="HK21" s="139"/>
      <c r="HL21" s="139"/>
      <c r="HM21" s="139"/>
      <c r="HN21" s="139"/>
      <c r="HO21" s="139"/>
      <c r="HP21" s="139"/>
      <c r="HQ21" s="139"/>
      <c r="HR21" s="139"/>
      <c r="HS21" s="139"/>
      <c r="HT21" s="139"/>
      <c r="HU21" s="139"/>
      <c r="HV21" s="139"/>
      <c r="HW21" s="139"/>
      <c r="HX21" s="139"/>
      <c r="HY21" s="139"/>
      <c r="HZ21" s="139"/>
      <c r="IA21" s="139"/>
      <c r="IB21" s="139"/>
      <c r="IC21" s="139"/>
      <c r="ID21" s="139"/>
      <c r="IE21" s="139"/>
      <c r="IF21" s="139"/>
      <c r="IG21" s="139"/>
      <c r="IH21" s="139"/>
      <c r="II21" s="139"/>
      <c r="IJ21" s="139"/>
      <c r="IK21" s="139"/>
    </row>
    <row r="22" customHeight="1" spans="1:245">
      <c r="A22" s="132"/>
      <c r="B22" s="129"/>
      <c r="C22" s="130"/>
      <c r="D22" s="127"/>
      <c r="E22" s="105"/>
      <c r="F22" s="105"/>
      <c r="G22" s="105"/>
      <c r="H22" s="105"/>
      <c r="I22" s="105"/>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105"/>
      <c r="AQ22" s="105"/>
      <c r="AR22" s="105"/>
      <c r="AS22" s="105"/>
      <c r="AT22" s="105"/>
      <c r="AU22" s="105"/>
      <c r="AV22" s="105"/>
      <c r="AW22" s="105"/>
      <c r="AX22" s="105"/>
      <c r="AY22" s="105"/>
      <c r="AZ22" s="105"/>
      <c r="BA22" s="105"/>
      <c r="BB22" s="105"/>
      <c r="BC22" s="105"/>
      <c r="BD22" s="105"/>
      <c r="BE22" s="105"/>
      <c r="BF22" s="105"/>
      <c r="BG22" s="105"/>
      <c r="BH22" s="105"/>
      <c r="BI22" s="105"/>
      <c r="BJ22" s="105"/>
      <c r="BK22" s="105"/>
      <c r="BL22" s="105"/>
      <c r="BM22" s="105"/>
      <c r="BN22" s="105"/>
      <c r="BO22" s="105"/>
      <c r="BP22" s="105"/>
      <c r="BQ22" s="105"/>
      <c r="BR22" s="105"/>
      <c r="BS22" s="105"/>
      <c r="BT22" s="105"/>
      <c r="BU22" s="105"/>
      <c r="BV22" s="105"/>
      <c r="BW22" s="105"/>
      <c r="BX22" s="105"/>
      <c r="BY22" s="105"/>
      <c r="BZ22" s="105"/>
      <c r="CA22" s="105"/>
      <c r="CB22" s="105"/>
      <c r="CC22" s="105"/>
      <c r="CD22" s="105"/>
      <c r="CE22" s="105"/>
      <c r="CF22" s="105"/>
      <c r="CG22" s="105"/>
      <c r="CH22" s="105"/>
      <c r="CI22" s="105"/>
      <c r="CJ22" s="105"/>
      <c r="CK22" s="105"/>
      <c r="CL22" s="105"/>
      <c r="CM22" s="105"/>
      <c r="CN22" s="105"/>
      <c r="CO22" s="105"/>
      <c r="CP22" s="105"/>
      <c r="CQ22" s="105"/>
      <c r="CR22" s="105"/>
      <c r="CS22" s="105"/>
      <c r="CT22" s="105"/>
      <c r="CU22" s="105"/>
      <c r="CV22" s="105"/>
      <c r="CW22" s="105"/>
      <c r="CX22" s="105"/>
      <c r="CY22" s="105"/>
      <c r="CZ22" s="105"/>
      <c r="DA22" s="105"/>
      <c r="DB22" s="105"/>
      <c r="DC22" s="105"/>
      <c r="DD22" s="105"/>
      <c r="DE22" s="105"/>
      <c r="DF22" s="105"/>
      <c r="DG22" s="105"/>
      <c r="DH22" s="105"/>
      <c r="DI22" s="105"/>
      <c r="DJ22" s="105"/>
      <c r="DK22" s="105"/>
      <c r="DL22" s="105"/>
      <c r="DM22" s="105"/>
      <c r="DN22" s="105"/>
      <c r="DO22" s="105"/>
      <c r="DP22" s="105"/>
      <c r="DQ22" s="105"/>
      <c r="DR22" s="105"/>
      <c r="DS22" s="105"/>
      <c r="DT22" s="105"/>
      <c r="DU22" s="105"/>
      <c r="DV22" s="105"/>
      <c r="DW22" s="105"/>
      <c r="DX22" s="105"/>
      <c r="DY22" s="105"/>
      <c r="DZ22" s="105"/>
      <c r="EA22" s="105"/>
      <c r="EB22" s="105"/>
      <c r="EC22" s="105"/>
      <c r="ED22" s="105"/>
      <c r="EE22" s="105"/>
      <c r="EF22" s="105"/>
      <c r="EG22" s="105"/>
      <c r="EH22" s="105"/>
      <c r="EI22" s="105"/>
      <c r="EJ22" s="105"/>
      <c r="EK22" s="105"/>
      <c r="EL22" s="105"/>
      <c r="EM22" s="105"/>
      <c r="EN22" s="105"/>
      <c r="EO22" s="105"/>
      <c r="EP22" s="105"/>
      <c r="EQ22" s="105"/>
      <c r="ER22" s="105"/>
      <c r="ES22" s="105"/>
      <c r="ET22" s="105"/>
      <c r="EU22" s="105"/>
      <c r="EV22" s="105"/>
      <c r="EW22" s="105"/>
      <c r="EX22" s="139"/>
      <c r="EY22" s="139"/>
      <c r="EZ22" s="139"/>
      <c r="FA22" s="139"/>
      <c r="FB22" s="139"/>
      <c r="FC22" s="139"/>
      <c r="FD22" s="139"/>
      <c r="FE22" s="139"/>
      <c r="FF22" s="139"/>
      <c r="FG22" s="139"/>
      <c r="FH22" s="139"/>
      <c r="FI22" s="139"/>
      <c r="FJ22" s="139"/>
      <c r="FK22" s="139"/>
      <c r="FL22" s="139"/>
      <c r="FM22" s="139"/>
      <c r="FN22" s="139"/>
      <c r="FO22" s="139"/>
      <c r="FP22" s="139"/>
      <c r="FQ22" s="139"/>
      <c r="FR22" s="139"/>
      <c r="FS22" s="139"/>
      <c r="FT22" s="139"/>
      <c r="FU22" s="139"/>
      <c r="FV22" s="139"/>
      <c r="FW22" s="139"/>
      <c r="FX22" s="139"/>
      <c r="FY22" s="139"/>
      <c r="FZ22" s="139"/>
      <c r="GA22" s="139"/>
      <c r="GB22" s="139"/>
      <c r="GC22" s="139"/>
      <c r="GD22" s="139"/>
      <c r="GE22" s="139"/>
      <c r="GF22" s="139"/>
      <c r="GG22" s="139"/>
      <c r="GH22" s="139"/>
      <c r="GI22" s="139"/>
      <c r="GJ22" s="139"/>
      <c r="GK22" s="139"/>
      <c r="GL22" s="139"/>
      <c r="GM22" s="139"/>
      <c r="GN22" s="139"/>
      <c r="GO22" s="139"/>
      <c r="GP22" s="139"/>
      <c r="GQ22" s="139"/>
      <c r="GR22" s="139"/>
      <c r="GS22" s="139"/>
      <c r="GT22" s="139"/>
      <c r="GU22" s="139"/>
      <c r="GV22" s="139"/>
      <c r="GW22" s="139"/>
      <c r="GX22" s="139"/>
      <c r="GY22" s="139"/>
      <c r="GZ22" s="139"/>
      <c r="HA22" s="139"/>
      <c r="HB22" s="139"/>
      <c r="HC22" s="139"/>
      <c r="HD22" s="139"/>
      <c r="HE22" s="139"/>
      <c r="HF22" s="139"/>
      <c r="HG22" s="139"/>
      <c r="HH22" s="139"/>
      <c r="HI22" s="139"/>
      <c r="HJ22" s="139"/>
      <c r="HK22" s="139"/>
      <c r="HL22" s="139"/>
      <c r="HM22" s="139"/>
      <c r="HN22" s="139"/>
      <c r="HO22" s="139"/>
      <c r="HP22" s="139"/>
      <c r="HQ22" s="139"/>
      <c r="HR22" s="139"/>
      <c r="HS22" s="139"/>
      <c r="HT22" s="139"/>
      <c r="HU22" s="139"/>
      <c r="HV22" s="139"/>
      <c r="HW22" s="139"/>
      <c r="HX22" s="139"/>
      <c r="HY22" s="139"/>
      <c r="HZ22" s="139"/>
      <c r="IA22" s="139"/>
      <c r="IB22" s="139"/>
      <c r="IC22" s="139"/>
      <c r="ID22" s="139"/>
      <c r="IE22" s="139"/>
      <c r="IF22" s="139"/>
      <c r="IG22" s="139"/>
      <c r="IH22" s="139"/>
      <c r="II22" s="139"/>
      <c r="IJ22" s="139"/>
      <c r="IK22" s="139"/>
    </row>
    <row r="23" customHeight="1" spans="1:245">
      <c r="A23" s="132"/>
      <c r="B23" s="129"/>
      <c r="C23" s="130"/>
      <c r="D23" s="127"/>
      <c r="E23" s="105"/>
      <c r="F23" s="105"/>
      <c r="G23" s="105"/>
      <c r="H23" s="105"/>
      <c r="I23" s="105"/>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05"/>
      <c r="BO23" s="105"/>
      <c r="BP23" s="105"/>
      <c r="BQ23" s="105"/>
      <c r="BR23" s="105"/>
      <c r="BS23" s="105"/>
      <c r="BT23" s="105"/>
      <c r="BU23" s="105"/>
      <c r="BV23" s="105"/>
      <c r="BW23" s="105"/>
      <c r="BX23" s="105"/>
      <c r="BY23" s="105"/>
      <c r="BZ23" s="105"/>
      <c r="CA23" s="105"/>
      <c r="CB23" s="105"/>
      <c r="CC23" s="105"/>
      <c r="CD23" s="105"/>
      <c r="CE23" s="105"/>
      <c r="CF23" s="105"/>
      <c r="CG23" s="105"/>
      <c r="CH23" s="105"/>
      <c r="CI23" s="105"/>
      <c r="CJ23" s="105"/>
      <c r="CK23" s="105"/>
      <c r="CL23" s="105"/>
      <c r="CM23" s="105"/>
      <c r="CN23" s="105"/>
      <c r="CO23" s="105"/>
      <c r="CP23" s="105"/>
      <c r="CQ23" s="105"/>
      <c r="CR23" s="105"/>
      <c r="CS23" s="105"/>
      <c r="CT23" s="105"/>
      <c r="CU23" s="105"/>
      <c r="CV23" s="105"/>
      <c r="CW23" s="105"/>
      <c r="CX23" s="105"/>
      <c r="CY23" s="105"/>
      <c r="CZ23" s="105"/>
      <c r="DA23" s="105"/>
      <c r="DB23" s="105"/>
      <c r="DC23" s="105"/>
      <c r="DD23" s="105"/>
      <c r="DE23" s="105"/>
      <c r="DF23" s="105"/>
      <c r="DG23" s="105"/>
      <c r="DH23" s="105"/>
      <c r="DI23" s="105"/>
      <c r="DJ23" s="105"/>
      <c r="DK23" s="105"/>
      <c r="DL23" s="105"/>
      <c r="DM23" s="105"/>
      <c r="DN23" s="105"/>
      <c r="DO23" s="105"/>
      <c r="DP23" s="105"/>
      <c r="DQ23" s="105"/>
      <c r="DR23" s="105"/>
      <c r="DS23" s="105"/>
      <c r="DT23" s="105"/>
      <c r="DU23" s="105"/>
      <c r="DV23" s="105"/>
      <c r="DW23" s="105"/>
      <c r="DX23" s="105"/>
      <c r="DY23" s="105"/>
      <c r="DZ23" s="105"/>
      <c r="EA23" s="105"/>
      <c r="EB23" s="105"/>
      <c r="EC23" s="105"/>
      <c r="ED23" s="105"/>
      <c r="EE23" s="105"/>
      <c r="EF23" s="105"/>
      <c r="EG23" s="105"/>
      <c r="EH23" s="105"/>
      <c r="EI23" s="105"/>
      <c r="EJ23" s="105"/>
      <c r="EK23" s="105"/>
      <c r="EL23" s="105"/>
      <c r="EM23" s="105"/>
      <c r="EN23" s="105"/>
      <c r="EO23" s="105"/>
      <c r="EP23" s="105"/>
      <c r="EQ23" s="105"/>
      <c r="ER23" s="105"/>
      <c r="ES23" s="105"/>
      <c r="ET23" s="105"/>
      <c r="EU23" s="105"/>
      <c r="EV23" s="105"/>
      <c r="EW23" s="105"/>
      <c r="EX23" s="139"/>
      <c r="EY23" s="139"/>
      <c r="EZ23" s="139"/>
      <c r="FA23" s="139"/>
      <c r="FB23" s="139"/>
      <c r="FC23" s="139"/>
      <c r="FD23" s="139"/>
      <c r="FE23" s="139"/>
      <c r="FF23" s="139"/>
      <c r="FG23" s="139"/>
      <c r="FH23" s="139"/>
      <c r="FI23" s="139"/>
      <c r="FJ23" s="139"/>
      <c r="FK23" s="139"/>
      <c r="FL23" s="139"/>
      <c r="FM23" s="139"/>
      <c r="FN23" s="139"/>
      <c r="FO23" s="139"/>
      <c r="FP23" s="139"/>
      <c r="FQ23" s="139"/>
      <c r="FR23" s="139"/>
      <c r="FS23" s="139"/>
      <c r="FT23" s="139"/>
      <c r="FU23" s="139"/>
      <c r="FV23" s="139"/>
      <c r="FW23" s="139"/>
      <c r="FX23" s="139"/>
      <c r="FY23" s="139"/>
      <c r="FZ23" s="139"/>
      <c r="GA23" s="139"/>
      <c r="GB23" s="139"/>
      <c r="GC23" s="139"/>
      <c r="GD23" s="139"/>
      <c r="GE23" s="139"/>
      <c r="GF23" s="139"/>
      <c r="GG23" s="139"/>
      <c r="GH23" s="139"/>
      <c r="GI23" s="139"/>
      <c r="GJ23" s="139"/>
      <c r="GK23" s="139"/>
      <c r="GL23" s="139"/>
      <c r="GM23" s="139"/>
      <c r="GN23" s="139"/>
      <c r="GO23" s="139"/>
      <c r="GP23" s="139"/>
      <c r="GQ23" s="139"/>
      <c r="GR23" s="139"/>
      <c r="GS23" s="139"/>
      <c r="GT23" s="139"/>
      <c r="GU23" s="139"/>
      <c r="GV23" s="139"/>
      <c r="GW23" s="139"/>
      <c r="GX23" s="139"/>
      <c r="GY23" s="139"/>
      <c r="GZ23" s="139"/>
      <c r="HA23" s="139"/>
      <c r="HB23" s="139"/>
      <c r="HC23" s="139"/>
      <c r="HD23" s="139"/>
      <c r="HE23" s="139"/>
      <c r="HF23" s="139"/>
      <c r="HG23" s="139"/>
      <c r="HH23" s="139"/>
      <c r="HI23" s="139"/>
      <c r="HJ23" s="139"/>
      <c r="HK23" s="139"/>
      <c r="HL23" s="139"/>
      <c r="HM23" s="139"/>
      <c r="HN23" s="139"/>
      <c r="HO23" s="139"/>
      <c r="HP23" s="139"/>
      <c r="HQ23" s="139"/>
      <c r="HR23" s="139"/>
      <c r="HS23" s="139"/>
      <c r="HT23" s="139"/>
      <c r="HU23" s="139"/>
      <c r="HV23" s="139"/>
      <c r="HW23" s="139"/>
      <c r="HX23" s="139"/>
      <c r="HY23" s="139"/>
      <c r="HZ23" s="139"/>
      <c r="IA23" s="139"/>
      <c r="IB23" s="139"/>
      <c r="IC23" s="139"/>
      <c r="ID23" s="139"/>
      <c r="IE23" s="139"/>
      <c r="IF23" s="139"/>
      <c r="IG23" s="139"/>
      <c r="IH23" s="139"/>
      <c r="II23" s="139"/>
      <c r="IJ23" s="139"/>
      <c r="IK23" s="139"/>
    </row>
    <row r="24" customHeight="1" spans="1:245">
      <c r="A24" s="132"/>
      <c r="B24" s="129"/>
      <c r="C24" s="133"/>
      <c r="D24" s="134"/>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c r="BK24" s="105"/>
      <c r="BL24" s="105"/>
      <c r="BM24" s="105"/>
      <c r="BN24" s="105"/>
      <c r="BO24" s="105"/>
      <c r="BP24" s="105"/>
      <c r="BQ24" s="105"/>
      <c r="BR24" s="105"/>
      <c r="BS24" s="105"/>
      <c r="BT24" s="105"/>
      <c r="BU24" s="105"/>
      <c r="BV24" s="105"/>
      <c r="BW24" s="105"/>
      <c r="BX24" s="105"/>
      <c r="BY24" s="105"/>
      <c r="BZ24" s="105"/>
      <c r="CA24" s="105"/>
      <c r="CB24" s="105"/>
      <c r="CC24" s="105"/>
      <c r="CD24" s="105"/>
      <c r="CE24" s="105"/>
      <c r="CF24" s="105"/>
      <c r="CG24" s="105"/>
      <c r="CH24" s="105"/>
      <c r="CI24" s="105"/>
      <c r="CJ24" s="105"/>
      <c r="CK24" s="105"/>
      <c r="CL24" s="105"/>
      <c r="CM24" s="105"/>
      <c r="CN24" s="105"/>
      <c r="CO24" s="105"/>
      <c r="CP24" s="105"/>
      <c r="CQ24" s="105"/>
      <c r="CR24" s="105"/>
      <c r="CS24" s="105"/>
      <c r="CT24" s="105"/>
      <c r="CU24" s="105"/>
      <c r="CV24" s="105"/>
      <c r="CW24" s="105"/>
      <c r="CX24" s="105"/>
      <c r="CY24" s="105"/>
      <c r="CZ24" s="105"/>
      <c r="DA24" s="105"/>
      <c r="DB24" s="105"/>
      <c r="DC24" s="105"/>
      <c r="DD24" s="105"/>
      <c r="DE24" s="105"/>
      <c r="DF24" s="105"/>
      <c r="DG24" s="105"/>
      <c r="DH24" s="105"/>
      <c r="DI24" s="105"/>
      <c r="DJ24" s="105"/>
      <c r="DK24" s="105"/>
      <c r="DL24" s="105"/>
      <c r="DM24" s="105"/>
      <c r="DN24" s="105"/>
      <c r="DO24" s="105"/>
      <c r="DP24" s="105"/>
      <c r="DQ24" s="105"/>
      <c r="DR24" s="105"/>
      <c r="DS24" s="105"/>
      <c r="DT24" s="105"/>
      <c r="DU24" s="105"/>
      <c r="DV24" s="105"/>
      <c r="DW24" s="105"/>
      <c r="DX24" s="105"/>
      <c r="DY24" s="105"/>
      <c r="DZ24" s="105"/>
      <c r="EA24" s="105"/>
      <c r="EB24" s="105"/>
      <c r="EC24" s="105"/>
      <c r="ED24" s="105"/>
      <c r="EE24" s="105"/>
      <c r="EF24" s="105"/>
      <c r="EG24" s="105"/>
      <c r="EH24" s="105"/>
      <c r="EI24" s="105"/>
      <c r="EJ24" s="105"/>
      <c r="EK24" s="105"/>
      <c r="EL24" s="105"/>
      <c r="EM24" s="105"/>
      <c r="EN24" s="105"/>
      <c r="EO24" s="105"/>
      <c r="EP24" s="105"/>
      <c r="EQ24" s="105"/>
      <c r="ER24" s="105"/>
      <c r="ES24" s="105"/>
      <c r="ET24" s="105"/>
      <c r="EU24" s="105"/>
      <c r="EV24" s="105"/>
      <c r="EW24" s="105"/>
      <c r="EX24" s="139"/>
      <c r="EY24" s="139"/>
      <c r="EZ24" s="139"/>
      <c r="FA24" s="139"/>
      <c r="FB24" s="139"/>
      <c r="FC24" s="139"/>
      <c r="FD24" s="139"/>
      <c r="FE24" s="139"/>
      <c r="FF24" s="139"/>
      <c r="FG24" s="139"/>
      <c r="FH24" s="139"/>
      <c r="FI24" s="139"/>
      <c r="FJ24" s="139"/>
      <c r="FK24" s="139"/>
      <c r="FL24" s="139"/>
      <c r="FM24" s="139"/>
      <c r="FN24" s="139"/>
      <c r="FO24" s="139"/>
      <c r="FP24" s="139"/>
      <c r="FQ24" s="139"/>
      <c r="FR24" s="139"/>
      <c r="FS24" s="139"/>
      <c r="FT24" s="139"/>
      <c r="FU24" s="139"/>
      <c r="FV24" s="139"/>
      <c r="FW24" s="139"/>
      <c r="FX24" s="139"/>
      <c r="FY24" s="139"/>
      <c r="FZ24" s="139"/>
      <c r="GA24" s="139"/>
      <c r="GB24" s="139"/>
      <c r="GC24" s="139"/>
      <c r="GD24" s="139"/>
      <c r="GE24" s="139"/>
      <c r="GF24" s="139"/>
      <c r="GG24" s="139"/>
      <c r="GH24" s="139"/>
      <c r="GI24" s="139"/>
      <c r="GJ24" s="139"/>
      <c r="GK24" s="139"/>
      <c r="GL24" s="139"/>
      <c r="GM24" s="139"/>
      <c r="GN24" s="139"/>
      <c r="GO24" s="139"/>
      <c r="GP24" s="139"/>
      <c r="GQ24" s="139"/>
      <c r="GR24" s="139"/>
      <c r="GS24" s="139"/>
      <c r="GT24" s="139"/>
      <c r="GU24" s="139"/>
      <c r="GV24" s="139"/>
      <c r="GW24" s="139"/>
      <c r="GX24" s="139"/>
      <c r="GY24" s="139"/>
      <c r="GZ24" s="139"/>
      <c r="HA24" s="139"/>
      <c r="HB24" s="139"/>
      <c r="HC24" s="139"/>
      <c r="HD24" s="139"/>
      <c r="HE24" s="139"/>
      <c r="HF24" s="139"/>
      <c r="HG24" s="139"/>
      <c r="HH24" s="139"/>
      <c r="HI24" s="139"/>
      <c r="HJ24" s="139"/>
      <c r="HK24" s="139"/>
      <c r="HL24" s="139"/>
      <c r="HM24" s="139"/>
      <c r="HN24" s="139"/>
      <c r="HO24" s="139"/>
      <c r="HP24" s="139"/>
      <c r="HQ24" s="139"/>
      <c r="HR24" s="139"/>
      <c r="HS24" s="139"/>
      <c r="HT24" s="139"/>
      <c r="HU24" s="139"/>
      <c r="HV24" s="139"/>
      <c r="HW24" s="139"/>
      <c r="HX24" s="139"/>
      <c r="HY24" s="139"/>
      <c r="HZ24" s="139"/>
      <c r="IA24" s="139"/>
      <c r="IB24" s="139"/>
      <c r="IC24" s="139"/>
      <c r="ID24" s="139"/>
      <c r="IE24" s="139"/>
      <c r="IF24" s="139"/>
      <c r="IG24" s="139"/>
      <c r="IH24" s="139"/>
      <c r="II24" s="139"/>
      <c r="IJ24" s="139"/>
      <c r="IK24" s="139"/>
    </row>
    <row r="25" customHeight="1" spans="1:245">
      <c r="A25" s="135" t="s">
        <v>440</v>
      </c>
      <c r="B25" s="136">
        <f>SUM(B7:B17)</f>
        <v>7948.81</v>
      </c>
      <c r="C25" s="68" t="s">
        <v>441</v>
      </c>
      <c r="D25" s="134">
        <f>SUM(D7:D24)</f>
        <v>9091.28</v>
      </c>
      <c r="E25" s="105"/>
      <c r="F25" s="105"/>
      <c r="G25" s="105"/>
      <c r="H25" s="105"/>
      <c r="I25" s="105"/>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105"/>
      <c r="AQ25" s="105"/>
      <c r="AR25" s="105"/>
      <c r="AS25" s="105"/>
      <c r="AT25" s="105"/>
      <c r="AU25" s="105"/>
      <c r="AV25" s="105"/>
      <c r="AW25" s="105"/>
      <c r="AX25" s="105"/>
      <c r="AY25" s="105"/>
      <c r="AZ25" s="105"/>
      <c r="BA25" s="105"/>
      <c r="BB25" s="105"/>
      <c r="BC25" s="105"/>
      <c r="BD25" s="105"/>
      <c r="BE25" s="105"/>
      <c r="BF25" s="105"/>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5"/>
      <c r="DN25" s="105"/>
      <c r="DO25" s="105"/>
      <c r="DP25" s="105"/>
      <c r="DQ25" s="105"/>
      <c r="DR25" s="105"/>
      <c r="DS25" s="105"/>
      <c r="DT25" s="105"/>
      <c r="DU25" s="105"/>
      <c r="DV25" s="105"/>
      <c r="DW25" s="105"/>
      <c r="DX25" s="105"/>
      <c r="DY25" s="105"/>
      <c r="DZ25" s="105"/>
      <c r="EA25" s="105"/>
      <c r="EB25" s="105"/>
      <c r="EC25" s="105"/>
      <c r="ED25" s="105"/>
      <c r="EE25" s="105"/>
      <c r="EF25" s="105"/>
      <c r="EG25" s="105"/>
      <c r="EH25" s="105"/>
      <c r="EI25" s="105"/>
      <c r="EJ25" s="105"/>
      <c r="EK25" s="105"/>
      <c r="EL25" s="105"/>
      <c r="EM25" s="105"/>
      <c r="EN25" s="105"/>
      <c r="EO25" s="105"/>
      <c r="EP25" s="105"/>
      <c r="EQ25" s="105"/>
      <c r="ER25" s="105"/>
      <c r="ES25" s="105"/>
      <c r="ET25" s="105"/>
      <c r="EU25" s="105"/>
      <c r="EV25" s="105"/>
      <c r="EW25" s="105"/>
      <c r="EX25" s="139"/>
      <c r="EY25" s="139"/>
      <c r="EZ25" s="139"/>
      <c r="FA25" s="139"/>
      <c r="FB25" s="139"/>
      <c r="FC25" s="139"/>
      <c r="FD25" s="139"/>
      <c r="FE25" s="139"/>
      <c r="FF25" s="139"/>
      <c r="FG25" s="139"/>
      <c r="FH25" s="139"/>
      <c r="FI25" s="139"/>
      <c r="FJ25" s="139"/>
      <c r="FK25" s="139"/>
      <c r="FL25" s="139"/>
      <c r="FM25" s="139"/>
      <c r="FN25" s="139"/>
      <c r="FO25" s="139"/>
      <c r="FP25" s="139"/>
      <c r="FQ25" s="139"/>
      <c r="FR25" s="139"/>
      <c r="FS25" s="139"/>
      <c r="FT25" s="139"/>
      <c r="FU25" s="139"/>
      <c r="FV25" s="139"/>
      <c r="FW25" s="139"/>
      <c r="FX25" s="139"/>
      <c r="FY25" s="139"/>
      <c r="FZ25" s="139"/>
      <c r="GA25" s="139"/>
      <c r="GB25" s="139"/>
      <c r="GC25" s="139"/>
      <c r="GD25" s="139"/>
      <c r="GE25" s="139"/>
      <c r="GF25" s="139"/>
      <c r="GG25" s="139"/>
      <c r="GH25" s="139"/>
      <c r="GI25" s="139"/>
      <c r="GJ25" s="139"/>
      <c r="GK25" s="139"/>
      <c r="GL25" s="139"/>
      <c r="GM25" s="139"/>
      <c r="GN25" s="139"/>
      <c r="GO25" s="139"/>
      <c r="GP25" s="139"/>
      <c r="GQ25" s="139"/>
      <c r="GR25" s="139"/>
      <c r="GS25" s="139"/>
      <c r="GT25" s="139"/>
      <c r="GU25" s="139"/>
      <c r="GV25" s="139"/>
      <c r="GW25" s="139"/>
      <c r="GX25" s="139"/>
      <c r="GY25" s="139"/>
      <c r="GZ25" s="139"/>
      <c r="HA25" s="139"/>
      <c r="HB25" s="139"/>
      <c r="HC25" s="139"/>
      <c r="HD25" s="139"/>
      <c r="HE25" s="139"/>
      <c r="HF25" s="139"/>
      <c r="HG25" s="139"/>
      <c r="HH25" s="139"/>
      <c r="HI25" s="139"/>
      <c r="HJ25" s="139"/>
      <c r="HK25" s="139"/>
      <c r="HL25" s="139"/>
      <c r="HM25" s="139"/>
      <c r="HN25" s="139"/>
      <c r="HO25" s="139"/>
      <c r="HP25" s="139"/>
      <c r="HQ25" s="139"/>
      <c r="HR25" s="139"/>
      <c r="HS25" s="139"/>
      <c r="HT25" s="139"/>
      <c r="HU25" s="139"/>
      <c r="HV25" s="139"/>
      <c r="HW25" s="139"/>
      <c r="HX25" s="139"/>
      <c r="HY25" s="139"/>
      <c r="HZ25" s="139"/>
      <c r="IA25" s="139"/>
      <c r="IB25" s="139"/>
      <c r="IC25" s="139"/>
      <c r="ID25" s="139"/>
      <c r="IE25" s="139"/>
      <c r="IF25" s="139"/>
      <c r="IG25" s="139"/>
      <c r="IH25" s="139"/>
      <c r="II25" s="139"/>
      <c r="IJ25" s="139"/>
      <c r="IK25" s="139"/>
    </row>
    <row r="26" customHeight="1" spans="1:245">
      <c r="A26" s="123" t="s">
        <v>442</v>
      </c>
      <c r="B26" s="136"/>
      <c r="C26" s="130" t="s">
        <v>443</v>
      </c>
      <c r="D26" s="134"/>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05"/>
      <c r="BM26" s="105"/>
      <c r="BN26" s="105"/>
      <c r="BO26" s="105"/>
      <c r="BP26" s="105"/>
      <c r="BQ26" s="105"/>
      <c r="BR26" s="105"/>
      <c r="BS26" s="105"/>
      <c r="BT26" s="105"/>
      <c r="BU26" s="105"/>
      <c r="BV26" s="105"/>
      <c r="BW26" s="105"/>
      <c r="BX26" s="105"/>
      <c r="BY26" s="105"/>
      <c r="BZ26" s="105"/>
      <c r="CA26" s="105"/>
      <c r="CB26" s="105"/>
      <c r="CC26" s="105"/>
      <c r="CD26" s="105"/>
      <c r="CE26" s="105"/>
      <c r="CF26" s="105"/>
      <c r="CG26" s="105"/>
      <c r="CH26" s="105"/>
      <c r="CI26" s="105"/>
      <c r="CJ26" s="105"/>
      <c r="CK26" s="105"/>
      <c r="CL26" s="105"/>
      <c r="CM26" s="105"/>
      <c r="CN26" s="105"/>
      <c r="CO26" s="105"/>
      <c r="CP26" s="105"/>
      <c r="CQ26" s="105"/>
      <c r="CR26" s="105"/>
      <c r="CS26" s="105"/>
      <c r="CT26" s="105"/>
      <c r="CU26" s="105"/>
      <c r="CV26" s="105"/>
      <c r="CW26" s="105"/>
      <c r="CX26" s="105"/>
      <c r="CY26" s="105"/>
      <c r="CZ26" s="105"/>
      <c r="DA26" s="105"/>
      <c r="DB26" s="105"/>
      <c r="DC26" s="105"/>
      <c r="DD26" s="105"/>
      <c r="DE26" s="105"/>
      <c r="DF26" s="105"/>
      <c r="DG26" s="105"/>
      <c r="DH26" s="105"/>
      <c r="DI26" s="105"/>
      <c r="DJ26" s="105"/>
      <c r="DK26" s="105"/>
      <c r="DL26" s="105"/>
      <c r="DM26" s="105"/>
      <c r="DN26" s="105"/>
      <c r="DO26" s="105"/>
      <c r="DP26" s="105"/>
      <c r="DQ26" s="105"/>
      <c r="DR26" s="105"/>
      <c r="DS26" s="105"/>
      <c r="DT26" s="105"/>
      <c r="DU26" s="105"/>
      <c r="DV26" s="105"/>
      <c r="DW26" s="105"/>
      <c r="DX26" s="105"/>
      <c r="DY26" s="105"/>
      <c r="DZ26" s="105"/>
      <c r="EA26" s="105"/>
      <c r="EB26" s="105"/>
      <c r="EC26" s="105"/>
      <c r="ED26" s="105"/>
      <c r="EE26" s="105"/>
      <c r="EF26" s="105"/>
      <c r="EG26" s="105"/>
      <c r="EH26" s="105"/>
      <c r="EI26" s="105"/>
      <c r="EJ26" s="105"/>
      <c r="EK26" s="105"/>
      <c r="EL26" s="105"/>
      <c r="EM26" s="105"/>
      <c r="EN26" s="105"/>
      <c r="EO26" s="105"/>
      <c r="EP26" s="105"/>
      <c r="EQ26" s="105"/>
      <c r="ER26" s="105"/>
      <c r="ES26" s="105"/>
      <c r="ET26" s="105"/>
      <c r="EU26" s="105"/>
      <c r="EV26" s="105"/>
      <c r="EW26" s="105"/>
      <c r="EX26" s="139"/>
      <c r="EY26" s="139"/>
      <c r="EZ26" s="139"/>
      <c r="FA26" s="139"/>
      <c r="FB26" s="139"/>
      <c r="FC26" s="139"/>
      <c r="FD26" s="139"/>
      <c r="FE26" s="139"/>
      <c r="FF26" s="139"/>
      <c r="FG26" s="139"/>
      <c r="FH26" s="139"/>
      <c r="FI26" s="139"/>
      <c r="FJ26" s="139"/>
      <c r="FK26" s="139"/>
      <c r="FL26" s="139"/>
      <c r="FM26" s="139"/>
      <c r="FN26" s="139"/>
      <c r="FO26" s="139"/>
      <c r="FP26" s="139"/>
      <c r="FQ26" s="139"/>
      <c r="FR26" s="139"/>
      <c r="FS26" s="139"/>
      <c r="FT26" s="139"/>
      <c r="FU26" s="139"/>
      <c r="FV26" s="139"/>
      <c r="FW26" s="139"/>
      <c r="FX26" s="139"/>
      <c r="FY26" s="139"/>
      <c r="FZ26" s="139"/>
      <c r="GA26" s="139"/>
      <c r="GB26" s="139"/>
      <c r="GC26" s="139"/>
      <c r="GD26" s="139"/>
      <c r="GE26" s="139"/>
      <c r="GF26" s="139"/>
      <c r="GG26" s="139"/>
      <c r="GH26" s="139"/>
      <c r="GI26" s="139"/>
      <c r="GJ26" s="139"/>
      <c r="GK26" s="139"/>
      <c r="GL26" s="139"/>
      <c r="GM26" s="139"/>
      <c r="GN26" s="139"/>
      <c r="GO26" s="139"/>
      <c r="GP26" s="139"/>
      <c r="GQ26" s="139"/>
      <c r="GR26" s="139"/>
      <c r="GS26" s="139"/>
      <c r="GT26" s="139"/>
      <c r="GU26" s="139"/>
      <c r="GV26" s="139"/>
      <c r="GW26" s="139"/>
      <c r="GX26" s="139"/>
      <c r="GY26" s="139"/>
      <c r="GZ26" s="139"/>
      <c r="HA26" s="139"/>
      <c r="HB26" s="139"/>
      <c r="HC26" s="139"/>
      <c r="HD26" s="139"/>
      <c r="HE26" s="139"/>
      <c r="HF26" s="139"/>
      <c r="HG26" s="139"/>
      <c r="HH26" s="139"/>
      <c r="HI26" s="139"/>
      <c r="HJ26" s="139"/>
      <c r="HK26" s="139"/>
      <c r="HL26" s="139"/>
      <c r="HM26" s="139"/>
      <c r="HN26" s="139"/>
      <c r="HO26" s="139"/>
      <c r="HP26" s="139"/>
      <c r="HQ26" s="139"/>
      <c r="HR26" s="139"/>
      <c r="HS26" s="139"/>
      <c r="HT26" s="139"/>
      <c r="HU26" s="139"/>
      <c r="HV26" s="139"/>
      <c r="HW26" s="139"/>
      <c r="HX26" s="139"/>
      <c r="HY26" s="139"/>
      <c r="HZ26" s="139"/>
      <c r="IA26" s="139"/>
      <c r="IB26" s="139"/>
      <c r="IC26" s="139"/>
      <c r="ID26" s="139"/>
      <c r="IE26" s="139"/>
      <c r="IF26" s="139"/>
      <c r="IG26" s="139"/>
      <c r="IH26" s="139"/>
      <c r="II26" s="139"/>
      <c r="IJ26" s="139"/>
      <c r="IK26" s="139"/>
    </row>
    <row r="27" customHeight="1" spans="1:245">
      <c r="A27" s="123" t="s">
        <v>444</v>
      </c>
      <c r="B27" s="119">
        <v>1142.47</v>
      </c>
      <c r="C27" s="126"/>
      <c r="D27" s="134"/>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5"/>
      <c r="AH27" s="105"/>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05"/>
      <c r="BM27" s="105"/>
      <c r="BN27" s="105"/>
      <c r="BO27" s="105"/>
      <c r="BP27" s="105"/>
      <c r="BQ27" s="105"/>
      <c r="BR27" s="105"/>
      <c r="BS27" s="105"/>
      <c r="BT27" s="105"/>
      <c r="BU27" s="105"/>
      <c r="BV27" s="105"/>
      <c r="BW27" s="105"/>
      <c r="BX27" s="105"/>
      <c r="BY27" s="105"/>
      <c r="BZ27" s="105"/>
      <c r="CA27" s="105"/>
      <c r="CB27" s="105"/>
      <c r="CC27" s="105"/>
      <c r="CD27" s="105"/>
      <c r="CE27" s="105"/>
      <c r="CF27" s="105"/>
      <c r="CG27" s="105"/>
      <c r="CH27" s="105"/>
      <c r="CI27" s="105"/>
      <c r="CJ27" s="105"/>
      <c r="CK27" s="105"/>
      <c r="CL27" s="105"/>
      <c r="CM27" s="105"/>
      <c r="CN27" s="105"/>
      <c r="CO27" s="105"/>
      <c r="CP27" s="105"/>
      <c r="CQ27" s="105"/>
      <c r="CR27" s="105"/>
      <c r="CS27" s="105"/>
      <c r="CT27" s="105"/>
      <c r="CU27" s="105"/>
      <c r="CV27" s="105"/>
      <c r="CW27" s="105"/>
      <c r="CX27" s="105"/>
      <c r="CY27" s="105"/>
      <c r="CZ27" s="105"/>
      <c r="DA27" s="105"/>
      <c r="DB27" s="105"/>
      <c r="DC27" s="105"/>
      <c r="DD27" s="105"/>
      <c r="DE27" s="105"/>
      <c r="DF27" s="105"/>
      <c r="DG27" s="105"/>
      <c r="DH27" s="105"/>
      <c r="DI27" s="105"/>
      <c r="DJ27" s="105"/>
      <c r="DK27" s="105"/>
      <c r="DL27" s="105"/>
      <c r="DM27" s="105"/>
      <c r="DN27" s="105"/>
      <c r="DO27" s="105"/>
      <c r="DP27" s="105"/>
      <c r="DQ27" s="105"/>
      <c r="DR27" s="105"/>
      <c r="DS27" s="105"/>
      <c r="DT27" s="105"/>
      <c r="DU27" s="105"/>
      <c r="DV27" s="105"/>
      <c r="DW27" s="105"/>
      <c r="DX27" s="105"/>
      <c r="DY27" s="105"/>
      <c r="DZ27" s="105"/>
      <c r="EA27" s="105"/>
      <c r="EB27" s="105"/>
      <c r="EC27" s="105"/>
      <c r="ED27" s="105"/>
      <c r="EE27" s="105"/>
      <c r="EF27" s="105"/>
      <c r="EG27" s="105"/>
      <c r="EH27" s="105"/>
      <c r="EI27" s="105"/>
      <c r="EJ27" s="105"/>
      <c r="EK27" s="105"/>
      <c r="EL27" s="105"/>
      <c r="EM27" s="105"/>
      <c r="EN27" s="105"/>
      <c r="EO27" s="105"/>
      <c r="EP27" s="105"/>
      <c r="EQ27" s="105"/>
      <c r="ER27" s="105"/>
      <c r="ES27" s="105"/>
      <c r="ET27" s="105"/>
      <c r="EU27" s="105"/>
      <c r="EV27" s="105"/>
      <c r="EW27" s="105"/>
      <c r="EX27" s="139"/>
      <c r="EY27" s="139"/>
      <c r="EZ27" s="139"/>
      <c r="FA27" s="139"/>
      <c r="FB27" s="139"/>
      <c r="FC27" s="139"/>
      <c r="FD27" s="139"/>
      <c r="FE27" s="139"/>
      <c r="FF27" s="139"/>
      <c r="FG27" s="139"/>
      <c r="FH27" s="139"/>
      <c r="FI27" s="139"/>
      <c r="FJ27" s="139"/>
      <c r="FK27" s="139"/>
      <c r="FL27" s="139"/>
      <c r="FM27" s="139"/>
      <c r="FN27" s="139"/>
      <c r="FO27" s="139"/>
      <c r="FP27" s="139"/>
      <c r="FQ27" s="139"/>
      <c r="FR27" s="139"/>
      <c r="FS27" s="139"/>
      <c r="FT27" s="139"/>
      <c r="FU27" s="139"/>
      <c r="FV27" s="139"/>
      <c r="FW27" s="139"/>
      <c r="FX27" s="139"/>
      <c r="FY27" s="139"/>
      <c r="FZ27" s="139"/>
      <c r="GA27" s="139"/>
      <c r="GB27" s="139"/>
      <c r="GC27" s="139"/>
      <c r="GD27" s="139"/>
      <c r="GE27" s="139"/>
      <c r="GF27" s="139"/>
      <c r="GG27" s="139"/>
      <c r="GH27" s="139"/>
      <c r="GI27" s="139"/>
      <c r="GJ27" s="139"/>
      <c r="GK27" s="139"/>
      <c r="GL27" s="139"/>
      <c r="GM27" s="139"/>
      <c r="GN27" s="139"/>
      <c r="GO27" s="139"/>
      <c r="GP27" s="139"/>
      <c r="GQ27" s="139"/>
      <c r="GR27" s="139"/>
      <c r="GS27" s="139"/>
      <c r="GT27" s="139"/>
      <c r="GU27" s="139"/>
      <c r="GV27" s="139"/>
      <c r="GW27" s="139"/>
      <c r="GX27" s="139"/>
      <c r="GY27" s="139"/>
      <c r="GZ27" s="139"/>
      <c r="HA27" s="139"/>
      <c r="HB27" s="139"/>
      <c r="HC27" s="139"/>
      <c r="HD27" s="139"/>
      <c r="HE27" s="139"/>
      <c r="HF27" s="139"/>
      <c r="HG27" s="139"/>
      <c r="HH27" s="139"/>
      <c r="HI27" s="139"/>
      <c r="HJ27" s="139"/>
      <c r="HK27" s="139"/>
      <c r="HL27" s="139"/>
      <c r="HM27" s="139"/>
      <c r="HN27" s="139"/>
      <c r="HO27" s="139"/>
      <c r="HP27" s="139"/>
      <c r="HQ27" s="139"/>
      <c r="HR27" s="139"/>
      <c r="HS27" s="139"/>
      <c r="HT27" s="139"/>
      <c r="HU27" s="139"/>
      <c r="HV27" s="139"/>
      <c r="HW27" s="139"/>
      <c r="HX27" s="139"/>
      <c r="HY27" s="139"/>
      <c r="HZ27" s="139"/>
      <c r="IA27" s="139"/>
      <c r="IB27" s="139"/>
      <c r="IC27" s="139"/>
      <c r="ID27" s="139"/>
      <c r="IE27" s="139"/>
      <c r="IF27" s="139"/>
      <c r="IG27" s="139"/>
      <c r="IH27" s="139"/>
      <c r="II27" s="139"/>
      <c r="IJ27" s="139"/>
      <c r="IK27" s="139"/>
    </row>
    <row r="28" customHeight="1" spans="1:4">
      <c r="A28" s="137" t="s">
        <v>445</v>
      </c>
      <c r="B28" s="138">
        <f>B25+B27</f>
        <v>9091.28</v>
      </c>
      <c r="C28" s="133" t="s">
        <v>446</v>
      </c>
      <c r="D28" s="134">
        <f>D25+D26</f>
        <v>9091.28</v>
      </c>
    </row>
    <row r="35" customHeight="1" spans="3:3">
      <c r="C35" s="5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L52"/>
  <sheetViews>
    <sheetView showGridLines="0" showZeros="0" workbookViewId="0">
      <selection activeCell="E7" sqref="E7"/>
    </sheetView>
  </sheetViews>
  <sheetFormatPr defaultColWidth="6.875" defaultRowHeight="12.75" customHeight="1"/>
  <cols>
    <col min="1" max="1" width="9.25" style="51" customWidth="1"/>
    <col min="2" max="2" width="38.25" style="74" customWidth="1"/>
    <col min="3" max="12" width="12.625" style="51" customWidth="1"/>
    <col min="13" max="252" width="6.875" style="51"/>
    <col min="253" max="253" width="9.25" style="51" customWidth="1"/>
    <col min="254" max="254" width="44.625" style="51" customWidth="1"/>
    <col min="255" max="264" width="12.625" style="51" customWidth="1"/>
    <col min="265" max="508" width="6.875" style="51"/>
    <col min="509" max="509" width="9.25" style="51" customWidth="1"/>
    <col min="510" max="510" width="44.625" style="51" customWidth="1"/>
    <col min="511" max="520" width="12.625" style="51" customWidth="1"/>
    <col min="521" max="764" width="6.875" style="51"/>
    <col min="765" max="765" width="9.25" style="51" customWidth="1"/>
    <col min="766" max="766" width="44.625" style="51" customWidth="1"/>
    <col min="767" max="776" width="12.625" style="51" customWidth="1"/>
    <col min="777" max="1020" width="6.875" style="51"/>
    <col min="1021" max="1021" width="9.25" style="51" customWidth="1"/>
    <col min="1022" max="1022" width="44.625" style="51" customWidth="1"/>
    <col min="1023" max="1032" width="12.625" style="51" customWidth="1"/>
    <col min="1033" max="1276" width="6.875" style="51"/>
    <col min="1277" max="1277" width="9.25" style="51" customWidth="1"/>
    <col min="1278" max="1278" width="44.625" style="51" customWidth="1"/>
    <col min="1279" max="1288" width="12.625" style="51" customWidth="1"/>
    <col min="1289" max="1532" width="6.875" style="51"/>
    <col min="1533" max="1533" width="9.25" style="51" customWidth="1"/>
    <col min="1534" max="1534" width="44.625" style="51" customWidth="1"/>
    <col min="1535" max="1544" width="12.625" style="51" customWidth="1"/>
    <col min="1545" max="1788" width="6.875" style="51"/>
    <col min="1789" max="1789" width="9.25" style="51" customWidth="1"/>
    <col min="1790" max="1790" width="44.625" style="51" customWidth="1"/>
    <col min="1791" max="1800" width="12.625" style="51" customWidth="1"/>
    <col min="1801" max="2044" width="6.875" style="51"/>
    <col min="2045" max="2045" width="9.25" style="51" customWidth="1"/>
    <col min="2046" max="2046" width="44.625" style="51" customWidth="1"/>
    <col min="2047" max="2056" width="12.625" style="51" customWidth="1"/>
    <col min="2057" max="2300" width="6.875" style="51"/>
    <col min="2301" max="2301" width="9.25" style="51" customWidth="1"/>
    <col min="2302" max="2302" width="44.625" style="51" customWidth="1"/>
    <col min="2303" max="2312" width="12.625" style="51" customWidth="1"/>
    <col min="2313" max="2556" width="6.875" style="51"/>
    <col min="2557" max="2557" width="9.25" style="51" customWidth="1"/>
    <col min="2558" max="2558" width="44.625" style="51" customWidth="1"/>
    <col min="2559" max="2568" width="12.625" style="51" customWidth="1"/>
    <col min="2569" max="2812" width="6.875" style="51"/>
    <col min="2813" max="2813" width="9.25" style="51" customWidth="1"/>
    <col min="2814" max="2814" width="44.625" style="51" customWidth="1"/>
    <col min="2815" max="2824" width="12.625" style="51" customWidth="1"/>
    <col min="2825" max="3068" width="6.875" style="51"/>
    <col min="3069" max="3069" width="9.25" style="51" customWidth="1"/>
    <col min="3070" max="3070" width="44.625" style="51" customWidth="1"/>
    <col min="3071" max="3080" width="12.625" style="51" customWidth="1"/>
    <col min="3081" max="3324" width="6.875" style="51"/>
    <col min="3325" max="3325" width="9.25" style="51" customWidth="1"/>
    <col min="3326" max="3326" width="44.625" style="51" customWidth="1"/>
    <col min="3327" max="3336" width="12.625" style="51" customWidth="1"/>
    <col min="3337" max="3580" width="6.875" style="51"/>
    <col min="3581" max="3581" width="9.25" style="51" customWidth="1"/>
    <col min="3582" max="3582" width="44.625" style="51" customWidth="1"/>
    <col min="3583" max="3592" width="12.625" style="51" customWidth="1"/>
    <col min="3593" max="3836" width="6.875" style="51"/>
    <col min="3837" max="3837" width="9.25" style="51" customWidth="1"/>
    <col min="3838" max="3838" width="44.625" style="51" customWidth="1"/>
    <col min="3839" max="3848" width="12.625" style="51" customWidth="1"/>
    <col min="3849" max="4092" width="6.875" style="51"/>
    <col min="4093" max="4093" width="9.25" style="51" customWidth="1"/>
    <col min="4094" max="4094" width="44.625" style="51" customWidth="1"/>
    <col min="4095" max="4104" width="12.625" style="51" customWidth="1"/>
    <col min="4105" max="4348" width="6.875" style="51"/>
    <col min="4349" max="4349" width="9.25" style="51" customWidth="1"/>
    <col min="4350" max="4350" width="44.625" style="51" customWidth="1"/>
    <col min="4351" max="4360" width="12.625" style="51" customWidth="1"/>
    <col min="4361" max="4604" width="6.875" style="51"/>
    <col min="4605" max="4605" width="9.25" style="51" customWidth="1"/>
    <col min="4606" max="4606" width="44.625" style="51" customWidth="1"/>
    <col min="4607" max="4616" width="12.625" style="51" customWidth="1"/>
    <col min="4617" max="4860" width="6.875" style="51"/>
    <col min="4861" max="4861" width="9.25" style="51" customWidth="1"/>
    <col min="4862" max="4862" width="44.625" style="51" customWidth="1"/>
    <col min="4863" max="4872" width="12.625" style="51" customWidth="1"/>
    <col min="4873" max="5116" width="6.875" style="51"/>
    <col min="5117" max="5117" width="9.25" style="51" customWidth="1"/>
    <col min="5118" max="5118" width="44.625" style="51" customWidth="1"/>
    <col min="5119" max="5128" width="12.625" style="51" customWidth="1"/>
    <col min="5129" max="5372" width="6.875" style="51"/>
    <col min="5373" max="5373" width="9.25" style="51" customWidth="1"/>
    <col min="5374" max="5374" width="44.625" style="51" customWidth="1"/>
    <col min="5375" max="5384" width="12.625" style="51" customWidth="1"/>
    <col min="5385" max="5628" width="6.875" style="51"/>
    <col min="5629" max="5629" width="9.25" style="51" customWidth="1"/>
    <col min="5630" max="5630" width="44.625" style="51" customWidth="1"/>
    <col min="5631" max="5640" width="12.625" style="51" customWidth="1"/>
    <col min="5641" max="5884" width="6.875" style="51"/>
    <col min="5885" max="5885" width="9.25" style="51" customWidth="1"/>
    <col min="5886" max="5886" width="44.625" style="51" customWidth="1"/>
    <col min="5887" max="5896" width="12.625" style="51" customWidth="1"/>
    <col min="5897" max="6140" width="6.875" style="51"/>
    <col min="6141" max="6141" width="9.25" style="51" customWidth="1"/>
    <col min="6142" max="6142" width="44.625" style="51" customWidth="1"/>
    <col min="6143" max="6152" width="12.625" style="51" customWidth="1"/>
    <col min="6153" max="6396" width="6.875" style="51"/>
    <col min="6397" max="6397" width="9.25" style="51" customWidth="1"/>
    <col min="6398" max="6398" width="44.625" style="51" customWidth="1"/>
    <col min="6399" max="6408" width="12.625" style="51" customWidth="1"/>
    <col min="6409" max="6652" width="6.875" style="51"/>
    <col min="6653" max="6653" width="9.25" style="51" customWidth="1"/>
    <col min="6654" max="6654" width="44.625" style="51" customWidth="1"/>
    <col min="6655" max="6664" width="12.625" style="51" customWidth="1"/>
    <col min="6665" max="6908" width="6.875" style="51"/>
    <col min="6909" max="6909" width="9.25" style="51" customWidth="1"/>
    <col min="6910" max="6910" width="44.625" style="51" customWidth="1"/>
    <col min="6911" max="6920" width="12.625" style="51" customWidth="1"/>
    <col min="6921" max="7164" width="6.875" style="51"/>
    <col min="7165" max="7165" width="9.25" style="51" customWidth="1"/>
    <col min="7166" max="7166" width="44.625" style="51" customWidth="1"/>
    <col min="7167" max="7176" width="12.625" style="51" customWidth="1"/>
    <col min="7177" max="7420" width="6.875" style="51"/>
    <col min="7421" max="7421" width="9.25" style="51" customWidth="1"/>
    <col min="7422" max="7422" width="44.625" style="51" customWidth="1"/>
    <col min="7423" max="7432" width="12.625" style="51" customWidth="1"/>
    <col min="7433" max="7676" width="6.875" style="51"/>
    <col min="7677" max="7677" width="9.25" style="51" customWidth="1"/>
    <col min="7678" max="7678" width="44.625" style="51" customWidth="1"/>
    <col min="7679" max="7688" width="12.625" style="51" customWidth="1"/>
    <col min="7689" max="7932" width="6.875" style="51"/>
    <col min="7933" max="7933" width="9.25" style="51" customWidth="1"/>
    <col min="7934" max="7934" width="44.625" style="51" customWidth="1"/>
    <col min="7935" max="7944" width="12.625" style="51" customWidth="1"/>
    <col min="7945" max="8188" width="6.875" style="51"/>
    <col min="8189" max="8189" width="9.25" style="51" customWidth="1"/>
    <col min="8190" max="8190" width="44.625" style="51" customWidth="1"/>
    <col min="8191" max="8200" width="12.625" style="51" customWidth="1"/>
    <col min="8201" max="8444" width="6.875" style="51"/>
    <col min="8445" max="8445" width="9.25" style="51" customWidth="1"/>
    <col min="8446" max="8446" width="44.625" style="51" customWidth="1"/>
    <col min="8447" max="8456" width="12.625" style="51" customWidth="1"/>
    <col min="8457" max="8700" width="6.875" style="51"/>
    <col min="8701" max="8701" width="9.25" style="51" customWidth="1"/>
    <col min="8702" max="8702" width="44.625" style="51" customWidth="1"/>
    <col min="8703" max="8712" width="12.625" style="51" customWidth="1"/>
    <col min="8713" max="8956" width="6.875" style="51"/>
    <col min="8957" max="8957" width="9.25" style="51" customWidth="1"/>
    <col min="8958" max="8958" width="44.625" style="51" customWidth="1"/>
    <col min="8959" max="8968" width="12.625" style="51" customWidth="1"/>
    <col min="8969" max="9212" width="6.875" style="51"/>
    <col min="9213" max="9213" width="9.25" style="51" customWidth="1"/>
    <col min="9214" max="9214" width="44.625" style="51" customWidth="1"/>
    <col min="9215" max="9224" width="12.625" style="51" customWidth="1"/>
    <col min="9225" max="9468" width="6.875" style="51"/>
    <col min="9469" max="9469" width="9.25" style="51" customWidth="1"/>
    <col min="9470" max="9470" width="44.625" style="51" customWidth="1"/>
    <col min="9471" max="9480" width="12.625" style="51" customWidth="1"/>
    <col min="9481" max="9724" width="6.875" style="51"/>
    <col min="9725" max="9725" width="9.25" style="51" customWidth="1"/>
    <col min="9726" max="9726" width="44.625" style="51" customWidth="1"/>
    <col min="9727" max="9736" width="12.625" style="51" customWidth="1"/>
    <col min="9737" max="9980" width="6.875" style="51"/>
    <col min="9981" max="9981" width="9.25" style="51" customWidth="1"/>
    <col min="9982" max="9982" width="44.625" style="51" customWidth="1"/>
    <col min="9983" max="9992" width="12.625" style="51" customWidth="1"/>
    <col min="9993" max="10236" width="6.875" style="51"/>
    <col min="10237" max="10237" width="9.25" style="51" customWidth="1"/>
    <col min="10238" max="10238" width="44.625" style="51" customWidth="1"/>
    <col min="10239" max="10248" width="12.625" style="51" customWidth="1"/>
    <col min="10249" max="10492" width="6.875" style="51"/>
    <col min="10493" max="10493" width="9.25" style="51" customWidth="1"/>
    <col min="10494" max="10494" width="44.625" style="51" customWidth="1"/>
    <col min="10495" max="10504" width="12.625" style="51" customWidth="1"/>
    <col min="10505" max="10748" width="6.875" style="51"/>
    <col min="10749" max="10749" width="9.25" style="51" customWidth="1"/>
    <col min="10750" max="10750" width="44.625" style="51" customWidth="1"/>
    <col min="10751" max="10760" width="12.625" style="51" customWidth="1"/>
    <col min="10761" max="11004" width="6.875" style="51"/>
    <col min="11005" max="11005" width="9.25" style="51" customWidth="1"/>
    <col min="11006" max="11006" width="44.625" style="51" customWidth="1"/>
    <col min="11007" max="11016" width="12.625" style="51" customWidth="1"/>
    <col min="11017" max="11260" width="6.875" style="51"/>
    <col min="11261" max="11261" width="9.25" style="51" customWidth="1"/>
    <col min="11262" max="11262" width="44.625" style="51" customWidth="1"/>
    <col min="11263" max="11272" width="12.625" style="51" customWidth="1"/>
    <col min="11273" max="11516" width="6.875" style="51"/>
    <col min="11517" max="11517" width="9.25" style="51" customWidth="1"/>
    <col min="11518" max="11518" width="44.625" style="51" customWidth="1"/>
    <col min="11519" max="11528" width="12.625" style="51" customWidth="1"/>
    <col min="11529" max="11772" width="6.875" style="51"/>
    <col min="11773" max="11773" width="9.25" style="51" customWidth="1"/>
    <col min="11774" max="11774" width="44.625" style="51" customWidth="1"/>
    <col min="11775" max="11784" width="12.625" style="51" customWidth="1"/>
    <col min="11785" max="12028" width="6.875" style="51"/>
    <col min="12029" max="12029" width="9.25" style="51" customWidth="1"/>
    <col min="12030" max="12030" width="44.625" style="51" customWidth="1"/>
    <col min="12031" max="12040" width="12.625" style="51" customWidth="1"/>
    <col min="12041" max="12284" width="6.875" style="51"/>
    <col min="12285" max="12285" width="9.25" style="51" customWidth="1"/>
    <col min="12286" max="12286" width="44.625" style="51" customWidth="1"/>
    <col min="12287" max="12296" width="12.625" style="51" customWidth="1"/>
    <col min="12297" max="12540" width="6.875" style="51"/>
    <col min="12541" max="12541" width="9.25" style="51" customWidth="1"/>
    <col min="12542" max="12542" width="44.625" style="51" customWidth="1"/>
    <col min="12543" max="12552" width="12.625" style="51" customWidth="1"/>
    <col min="12553" max="12796" width="6.875" style="51"/>
    <col min="12797" max="12797" width="9.25" style="51" customWidth="1"/>
    <col min="12798" max="12798" width="44.625" style="51" customWidth="1"/>
    <col min="12799" max="12808" width="12.625" style="51" customWidth="1"/>
    <col min="12809" max="13052" width="6.875" style="51"/>
    <col min="13053" max="13053" width="9.25" style="51" customWidth="1"/>
    <col min="13054" max="13054" width="44.625" style="51" customWidth="1"/>
    <col min="13055" max="13064" width="12.625" style="51" customWidth="1"/>
    <col min="13065" max="13308" width="6.875" style="51"/>
    <col min="13309" max="13309" width="9.25" style="51" customWidth="1"/>
    <col min="13310" max="13310" width="44.625" style="51" customWidth="1"/>
    <col min="13311" max="13320" width="12.625" style="51" customWidth="1"/>
    <col min="13321" max="13564" width="6.875" style="51"/>
    <col min="13565" max="13565" width="9.25" style="51" customWidth="1"/>
    <col min="13566" max="13566" width="44.625" style="51" customWidth="1"/>
    <col min="13567" max="13576" width="12.625" style="51" customWidth="1"/>
    <col min="13577" max="13820" width="6.875" style="51"/>
    <col min="13821" max="13821" width="9.25" style="51" customWidth="1"/>
    <col min="13822" max="13822" width="44.625" style="51" customWidth="1"/>
    <col min="13823" max="13832" width="12.625" style="51" customWidth="1"/>
    <col min="13833" max="14076" width="6.875" style="51"/>
    <col min="14077" max="14077" width="9.25" style="51" customWidth="1"/>
    <col min="14078" max="14078" width="44.625" style="51" customWidth="1"/>
    <col min="14079" max="14088" width="12.625" style="51" customWidth="1"/>
    <col min="14089" max="14332" width="6.875" style="51"/>
    <col min="14333" max="14333" width="9.25" style="51" customWidth="1"/>
    <col min="14334" max="14334" width="44.625" style="51" customWidth="1"/>
    <col min="14335" max="14344" width="12.625" style="51" customWidth="1"/>
    <col min="14345" max="14588" width="6.875" style="51"/>
    <col min="14589" max="14589" width="9.25" style="51" customWidth="1"/>
    <col min="14590" max="14590" width="44.625" style="51" customWidth="1"/>
    <col min="14591" max="14600" width="12.625" style="51" customWidth="1"/>
    <col min="14601" max="14844" width="6.875" style="51"/>
    <col min="14845" max="14845" width="9.25" style="51" customWidth="1"/>
    <col min="14846" max="14846" width="44.625" style="51" customWidth="1"/>
    <col min="14847" max="14856" width="12.625" style="51" customWidth="1"/>
    <col min="14857" max="15100" width="6.875" style="51"/>
    <col min="15101" max="15101" width="9.25" style="51" customWidth="1"/>
    <col min="15102" max="15102" width="44.625" style="51" customWidth="1"/>
    <col min="15103" max="15112" width="12.625" style="51" customWidth="1"/>
    <col min="15113" max="15356" width="6.875" style="51"/>
    <col min="15357" max="15357" width="9.25" style="51" customWidth="1"/>
    <col min="15358" max="15358" width="44.625" style="51" customWidth="1"/>
    <col min="15359" max="15368" width="12.625" style="51" customWidth="1"/>
    <col min="15369" max="15612" width="6.875" style="51"/>
    <col min="15613" max="15613" width="9.25" style="51" customWidth="1"/>
    <col min="15614" max="15614" width="44.625" style="51" customWidth="1"/>
    <col min="15615" max="15624" width="12.625" style="51" customWidth="1"/>
    <col min="15625" max="15868" width="6.875" style="51"/>
    <col min="15869" max="15869" width="9.25" style="51" customWidth="1"/>
    <col min="15870" max="15870" width="44.625" style="51" customWidth="1"/>
    <col min="15871" max="15880" width="12.625" style="51" customWidth="1"/>
    <col min="15881" max="16124" width="6.875" style="51"/>
    <col min="16125" max="16125" width="9.25" style="51" customWidth="1"/>
    <col min="16126" max="16126" width="44.625" style="51" customWidth="1"/>
    <col min="16127" max="16136" width="12.625" style="51" customWidth="1"/>
    <col min="16137" max="16384" width="6.875" style="51"/>
  </cols>
  <sheetData>
    <row r="1" ht="20.1" customHeight="1" spans="1:12">
      <c r="A1" s="52" t="s">
        <v>447</v>
      </c>
      <c r="L1" s="100"/>
    </row>
    <row r="2" ht="43.5" customHeight="1" spans="1:12">
      <c r="A2" s="75" t="s">
        <v>448</v>
      </c>
      <c r="B2" s="76"/>
      <c r="C2" s="58"/>
      <c r="D2" s="58"/>
      <c r="E2" s="58"/>
      <c r="F2" s="58"/>
      <c r="G2" s="58"/>
      <c r="H2" s="58"/>
      <c r="I2" s="58"/>
      <c r="J2" s="58"/>
      <c r="K2" s="58"/>
      <c r="L2" s="58"/>
    </row>
    <row r="3" ht="20.1" customHeight="1" spans="1:12">
      <c r="A3" s="77"/>
      <c r="B3" s="78"/>
      <c r="C3" s="77"/>
      <c r="D3" s="77"/>
      <c r="E3" s="77"/>
      <c r="F3" s="77"/>
      <c r="G3" s="77"/>
      <c r="H3" s="77"/>
      <c r="I3" s="77"/>
      <c r="J3" s="77"/>
      <c r="K3" s="77"/>
      <c r="L3" s="77"/>
    </row>
    <row r="4" ht="20.1" customHeight="1" spans="1:12">
      <c r="A4" s="79"/>
      <c r="B4" s="80"/>
      <c r="C4" s="79"/>
      <c r="D4" s="79"/>
      <c r="E4" s="79"/>
      <c r="F4" s="79"/>
      <c r="G4" s="79"/>
      <c r="H4" s="79"/>
      <c r="I4" s="79"/>
      <c r="J4" s="79"/>
      <c r="K4" s="79"/>
      <c r="L4" s="101" t="s">
        <v>313</v>
      </c>
    </row>
    <row r="5" ht="24" customHeight="1" spans="1:12">
      <c r="A5" s="81" t="s">
        <v>449</v>
      </c>
      <c r="B5" s="81"/>
      <c r="C5" s="82" t="s">
        <v>318</v>
      </c>
      <c r="D5" s="46" t="s">
        <v>444</v>
      </c>
      <c r="E5" s="46" t="s">
        <v>434</v>
      </c>
      <c r="F5" s="46" t="s">
        <v>435</v>
      </c>
      <c r="G5" s="46" t="s">
        <v>436</v>
      </c>
      <c r="H5" s="83" t="s">
        <v>437</v>
      </c>
      <c r="I5" s="82"/>
      <c r="J5" s="46" t="s">
        <v>438</v>
      </c>
      <c r="K5" s="46" t="s">
        <v>439</v>
      </c>
      <c r="L5" s="102" t="s">
        <v>442</v>
      </c>
    </row>
    <row r="6" ht="42" customHeight="1" spans="1:12">
      <c r="A6" s="84" t="s">
        <v>339</v>
      </c>
      <c r="B6" s="85" t="s">
        <v>340</v>
      </c>
      <c r="C6" s="63"/>
      <c r="D6" s="63"/>
      <c r="E6" s="63"/>
      <c r="F6" s="63"/>
      <c r="G6" s="63"/>
      <c r="H6" s="46" t="s">
        <v>450</v>
      </c>
      <c r="I6" s="46" t="s">
        <v>451</v>
      </c>
      <c r="J6" s="63"/>
      <c r="K6" s="63"/>
      <c r="L6" s="63"/>
    </row>
    <row r="7" ht="42" customHeight="1" spans="1:12">
      <c r="A7" s="86"/>
      <c r="B7" s="87"/>
      <c r="C7" s="88">
        <f>SUM(D7:G7)</f>
        <v>9091.28</v>
      </c>
      <c r="D7" s="88">
        <f>D8+D14+D32+D35</f>
        <v>1142.47</v>
      </c>
      <c r="E7" s="88">
        <f>E8+E14+E32+E35</f>
        <v>7948.81</v>
      </c>
      <c r="F7" s="89">
        <f>F8+F14+F32+F35</f>
        <v>0</v>
      </c>
      <c r="G7" s="89">
        <f>G8+G14+G32+G35</f>
        <v>0</v>
      </c>
      <c r="H7" s="83"/>
      <c r="I7" s="83"/>
      <c r="J7" s="63"/>
      <c r="K7" s="62"/>
      <c r="L7" s="63"/>
    </row>
    <row r="8" ht="19.5" customHeight="1" spans="1:12">
      <c r="A8" s="66" t="s">
        <v>344</v>
      </c>
      <c r="B8" s="90" t="s">
        <v>325</v>
      </c>
      <c r="C8" s="91">
        <f>SUM(D8:G8)</f>
        <v>74.43</v>
      </c>
      <c r="D8" s="91">
        <f>D9+D11</f>
        <v>10</v>
      </c>
      <c r="E8" s="91">
        <f>E9+E11</f>
        <v>64.43</v>
      </c>
      <c r="F8" s="90"/>
      <c r="G8" s="90"/>
      <c r="H8" s="90"/>
      <c r="I8" s="90"/>
      <c r="J8" s="90"/>
      <c r="K8" s="90"/>
      <c r="L8" s="90"/>
    </row>
    <row r="9" ht="19.5" customHeight="1" spans="1:12">
      <c r="A9" s="66" t="s">
        <v>452</v>
      </c>
      <c r="B9" s="90" t="s">
        <v>453</v>
      </c>
      <c r="C9" s="91">
        <f t="shared" ref="C9:C37" si="0">SUM(D9:G9)</f>
        <v>10</v>
      </c>
      <c r="D9" s="91">
        <v>10</v>
      </c>
      <c r="E9" s="91"/>
      <c r="F9" s="90"/>
      <c r="G9" s="90"/>
      <c r="H9" s="90"/>
      <c r="I9" s="90"/>
      <c r="J9" s="90"/>
      <c r="K9" s="90"/>
      <c r="L9" s="90"/>
    </row>
    <row r="10" s="50" customFormat="1" ht="19.5" customHeight="1" spans="1:12">
      <c r="A10" s="68" t="s">
        <v>454</v>
      </c>
      <c r="B10" s="92" t="s">
        <v>455</v>
      </c>
      <c r="C10" s="70">
        <f t="shared" si="0"/>
        <v>10</v>
      </c>
      <c r="D10" s="70">
        <v>10</v>
      </c>
      <c r="E10" s="70"/>
      <c r="F10" s="68"/>
      <c r="G10" s="93"/>
      <c r="H10" s="94"/>
      <c r="I10" s="94"/>
      <c r="J10" s="103"/>
      <c r="K10" s="93"/>
      <c r="L10" s="103"/>
    </row>
    <row r="11" ht="19.5" customHeight="1" spans="1:12">
      <c r="A11" s="66" t="s">
        <v>345</v>
      </c>
      <c r="B11" s="90" t="s">
        <v>346</v>
      </c>
      <c r="C11" s="91">
        <f t="shared" si="0"/>
        <v>64.43</v>
      </c>
      <c r="D11" s="91"/>
      <c r="E11" s="91">
        <f>SUM(E12:E13)</f>
        <v>64.43</v>
      </c>
      <c r="F11" s="90"/>
      <c r="G11" s="90"/>
      <c r="H11" s="90"/>
      <c r="I11" s="90"/>
      <c r="J11" s="90"/>
      <c r="K11" s="90"/>
      <c r="L11" s="90"/>
    </row>
    <row r="12" s="50" customFormat="1" ht="19.5" customHeight="1" spans="1:12">
      <c r="A12" s="71">
        <v>2080505</v>
      </c>
      <c r="B12" s="72" t="s">
        <v>347</v>
      </c>
      <c r="C12" s="70">
        <f t="shared" si="0"/>
        <v>42.95</v>
      </c>
      <c r="D12" s="70"/>
      <c r="E12" s="95">
        <v>42.95</v>
      </c>
      <c r="F12" s="68"/>
      <c r="G12" s="93"/>
      <c r="H12" s="94"/>
      <c r="I12" s="94"/>
      <c r="J12" s="103"/>
      <c r="K12" s="93"/>
      <c r="L12" s="103"/>
    </row>
    <row r="13" s="50" customFormat="1" ht="19.5" customHeight="1" spans="1:12">
      <c r="A13" s="71">
        <v>2080506</v>
      </c>
      <c r="B13" s="72" t="s">
        <v>348</v>
      </c>
      <c r="C13" s="70">
        <f t="shared" si="0"/>
        <v>21.48</v>
      </c>
      <c r="D13" s="70"/>
      <c r="E13" s="95">
        <v>21.48</v>
      </c>
      <c r="F13" s="68"/>
      <c r="G13" s="93"/>
      <c r="H13" s="94"/>
      <c r="I13" s="94"/>
      <c r="J13" s="103"/>
      <c r="K13" s="93"/>
      <c r="L13" s="103"/>
    </row>
    <row r="14" ht="19.5" customHeight="1" spans="1:12">
      <c r="A14" s="66" t="s">
        <v>349</v>
      </c>
      <c r="B14" s="90" t="s">
        <v>327</v>
      </c>
      <c r="C14" s="91">
        <f t="shared" si="0"/>
        <v>8982.62</v>
      </c>
      <c r="D14" s="91">
        <v>1130.45</v>
      </c>
      <c r="E14" s="91">
        <v>7852.17</v>
      </c>
      <c r="F14" s="90"/>
      <c r="G14" s="90"/>
      <c r="H14" s="90"/>
      <c r="I14" s="90"/>
      <c r="J14" s="90"/>
      <c r="K14" s="90"/>
      <c r="L14" s="90"/>
    </row>
    <row r="15" ht="19.5" customHeight="1" spans="1:12">
      <c r="A15" s="66" t="s">
        <v>350</v>
      </c>
      <c r="B15" s="90" t="s">
        <v>351</v>
      </c>
      <c r="C15" s="91">
        <f t="shared" si="0"/>
        <v>2130.78</v>
      </c>
      <c r="D15" s="91"/>
      <c r="E15" s="91">
        <v>2130.78</v>
      </c>
      <c r="F15" s="90"/>
      <c r="G15" s="90"/>
      <c r="H15" s="90"/>
      <c r="I15" s="90"/>
      <c r="J15" s="90"/>
      <c r="K15" s="90"/>
      <c r="L15" s="90"/>
    </row>
    <row r="16" s="50" customFormat="1" ht="19.5" customHeight="1" spans="1:12">
      <c r="A16" s="71">
        <v>2101101</v>
      </c>
      <c r="B16" s="72" t="s">
        <v>352</v>
      </c>
      <c r="C16" s="70">
        <f t="shared" si="0"/>
        <v>24.09</v>
      </c>
      <c r="D16" s="70"/>
      <c r="E16" s="70">
        <v>24.09</v>
      </c>
      <c r="F16" s="68"/>
      <c r="G16" s="93"/>
      <c r="H16" s="94"/>
      <c r="I16" s="94"/>
      <c r="J16" s="103"/>
      <c r="K16" s="93"/>
      <c r="L16" s="103"/>
    </row>
    <row r="17" s="50" customFormat="1" ht="19.5" customHeight="1" spans="1:12">
      <c r="A17" s="71">
        <v>2101102</v>
      </c>
      <c r="B17" s="72" t="s">
        <v>353</v>
      </c>
      <c r="C17" s="70">
        <f t="shared" si="0"/>
        <v>1.41</v>
      </c>
      <c r="D17" s="70"/>
      <c r="E17" s="70">
        <v>1.41</v>
      </c>
      <c r="F17" s="68"/>
      <c r="G17" s="93"/>
      <c r="H17" s="94"/>
      <c r="I17" s="94"/>
      <c r="J17" s="103"/>
      <c r="K17" s="93"/>
      <c r="L17" s="103"/>
    </row>
    <row r="18" s="50" customFormat="1" ht="19.5" customHeight="1" spans="1:12">
      <c r="A18" s="71">
        <v>2101103</v>
      </c>
      <c r="B18" s="72" t="s">
        <v>354</v>
      </c>
      <c r="C18" s="70">
        <f t="shared" si="0"/>
        <v>2104.96</v>
      </c>
      <c r="D18" s="70"/>
      <c r="E18" s="70">
        <v>2104.96</v>
      </c>
      <c r="F18" s="68"/>
      <c r="G18" s="93"/>
      <c r="H18" s="94"/>
      <c r="I18" s="94"/>
      <c r="J18" s="103"/>
      <c r="K18" s="93"/>
      <c r="L18" s="103"/>
    </row>
    <row r="19" s="50" customFormat="1" ht="19.5" customHeight="1" spans="1:12">
      <c r="A19" s="71">
        <v>2101199</v>
      </c>
      <c r="B19" s="72" t="s">
        <v>355</v>
      </c>
      <c r="C19" s="70">
        <f t="shared" si="0"/>
        <v>0.32</v>
      </c>
      <c r="D19" s="70"/>
      <c r="E19" s="70">
        <v>0.32</v>
      </c>
      <c r="F19" s="68"/>
      <c r="G19" s="93"/>
      <c r="H19" s="94"/>
      <c r="I19" s="94"/>
      <c r="J19" s="103"/>
      <c r="K19" s="93"/>
      <c r="L19" s="103"/>
    </row>
    <row r="20" ht="19.5" customHeight="1" spans="1:12">
      <c r="A20" s="66">
        <v>21012</v>
      </c>
      <c r="B20" s="90" t="s">
        <v>356</v>
      </c>
      <c r="C20" s="91">
        <f t="shared" si="0"/>
        <v>2700</v>
      </c>
      <c r="D20" s="91"/>
      <c r="E20" s="91">
        <v>2700</v>
      </c>
      <c r="F20" s="90"/>
      <c r="G20" s="90"/>
      <c r="H20" s="90"/>
      <c r="I20" s="90"/>
      <c r="J20" s="90"/>
      <c r="K20" s="90"/>
      <c r="L20" s="90"/>
    </row>
    <row r="21" s="50" customFormat="1" ht="19.5" customHeight="1" spans="1:12">
      <c r="A21" s="71">
        <v>2101202</v>
      </c>
      <c r="B21" s="72" t="s">
        <v>357</v>
      </c>
      <c r="C21" s="70">
        <f t="shared" si="0"/>
        <v>2700</v>
      </c>
      <c r="D21" s="70"/>
      <c r="E21" s="70">
        <v>2700</v>
      </c>
      <c r="F21" s="68"/>
      <c r="G21" s="93"/>
      <c r="H21" s="94"/>
      <c r="I21" s="94"/>
      <c r="J21" s="103"/>
      <c r="K21" s="93"/>
      <c r="L21" s="103"/>
    </row>
    <row r="22" ht="19.5" customHeight="1" spans="1:12">
      <c r="A22" s="66" t="s">
        <v>358</v>
      </c>
      <c r="B22" s="90" t="s">
        <v>359</v>
      </c>
      <c r="C22" s="91">
        <f t="shared" si="0"/>
        <v>2912.25</v>
      </c>
      <c r="D22" s="91">
        <v>1112.25</v>
      </c>
      <c r="E22" s="91">
        <v>1800</v>
      </c>
      <c r="F22" s="90"/>
      <c r="G22" s="90"/>
      <c r="H22" s="90"/>
      <c r="I22" s="90"/>
      <c r="J22" s="90"/>
      <c r="K22" s="90"/>
      <c r="L22" s="90"/>
    </row>
    <row r="23" s="50" customFormat="1" ht="19.5" customHeight="1" spans="1:12">
      <c r="A23" s="71">
        <v>2101301</v>
      </c>
      <c r="B23" s="72" t="s">
        <v>360</v>
      </c>
      <c r="C23" s="70">
        <f t="shared" si="0"/>
        <v>2912.25</v>
      </c>
      <c r="D23" s="96">
        <v>1112.25</v>
      </c>
      <c r="E23" s="70">
        <v>1800</v>
      </c>
      <c r="F23" s="68"/>
      <c r="G23" s="93"/>
      <c r="H23" s="94"/>
      <c r="I23" s="94"/>
      <c r="J23" s="103"/>
      <c r="K23" s="93"/>
      <c r="L23" s="103"/>
    </row>
    <row r="24" ht="19.5" customHeight="1" spans="1:12">
      <c r="A24" s="66">
        <v>21014</v>
      </c>
      <c r="B24" s="90" t="s">
        <v>361</v>
      </c>
      <c r="C24" s="91">
        <f t="shared" si="0"/>
        <v>120</v>
      </c>
      <c r="D24" s="91"/>
      <c r="E24" s="91">
        <v>120</v>
      </c>
      <c r="F24" s="90"/>
      <c r="G24" s="90"/>
      <c r="H24" s="90"/>
      <c r="I24" s="90"/>
      <c r="J24" s="90"/>
      <c r="K24" s="90"/>
      <c r="L24" s="90"/>
    </row>
    <row r="25" s="50" customFormat="1" ht="19.5" customHeight="1" spans="1:12">
      <c r="A25" s="71">
        <v>2101401</v>
      </c>
      <c r="B25" s="72" t="s">
        <v>362</v>
      </c>
      <c r="C25" s="70">
        <f t="shared" si="0"/>
        <v>120</v>
      </c>
      <c r="D25" s="70"/>
      <c r="E25" s="70">
        <v>120</v>
      </c>
      <c r="F25" s="68"/>
      <c r="G25" s="93"/>
      <c r="H25" s="94"/>
      <c r="I25" s="94"/>
      <c r="J25" s="103"/>
      <c r="K25" s="93"/>
      <c r="L25" s="103"/>
    </row>
    <row r="26" ht="19.5" customHeight="1" spans="1:12">
      <c r="A26" s="66">
        <v>21015</v>
      </c>
      <c r="B26" s="90" t="s">
        <v>363</v>
      </c>
      <c r="C26" s="91">
        <f t="shared" si="0"/>
        <v>1101.39</v>
      </c>
      <c r="D26" s="91"/>
      <c r="E26" s="91">
        <v>1101.39</v>
      </c>
      <c r="F26" s="90"/>
      <c r="G26" s="90"/>
      <c r="H26" s="90"/>
      <c r="I26" s="90"/>
      <c r="J26" s="90"/>
      <c r="K26" s="90"/>
      <c r="L26" s="90"/>
    </row>
    <row r="27" s="50" customFormat="1" ht="19.5" customHeight="1" spans="1:12">
      <c r="A27" s="71">
        <v>2101501</v>
      </c>
      <c r="B27" s="72" t="s">
        <v>364</v>
      </c>
      <c r="C27" s="70">
        <f t="shared" si="0"/>
        <v>582.01</v>
      </c>
      <c r="D27" s="70"/>
      <c r="E27" s="70">
        <v>582.01</v>
      </c>
      <c r="F27" s="68"/>
      <c r="G27" s="93"/>
      <c r="H27" s="94"/>
      <c r="I27" s="94"/>
      <c r="J27" s="103"/>
      <c r="K27" s="93"/>
      <c r="L27" s="103"/>
    </row>
    <row r="28" s="50" customFormat="1" ht="19.5" customHeight="1" spans="1:12">
      <c r="A28" s="71">
        <v>2101502</v>
      </c>
      <c r="B28" s="72" t="s">
        <v>365</v>
      </c>
      <c r="C28" s="70">
        <f t="shared" si="0"/>
        <v>271.55</v>
      </c>
      <c r="D28" s="70">
        <v>1.2</v>
      </c>
      <c r="E28" s="70">
        <v>270.35</v>
      </c>
      <c r="F28" s="68"/>
      <c r="G28" s="93"/>
      <c r="H28" s="94"/>
      <c r="I28" s="94"/>
      <c r="J28" s="103"/>
      <c r="K28" s="93"/>
      <c r="L28" s="103"/>
    </row>
    <row r="29" s="50" customFormat="1" ht="19.5" customHeight="1" spans="1:12">
      <c r="A29" s="71" t="s">
        <v>456</v>
      </c>
      <c r="B29" s="72" t="s">
        <v>457</v>
      </c>
      <c r="C29" s="70">
        <f t="shared" si="0"/>
        <v>17</v>
      </c>
      <c r="D29" s="70">
        <v>17</v>
      </c>
      <c r="E29" s="70"/>
      <c r="F29" s="68"/>
      <c r="G29" s="93"/>
      <c r="H29" s="94"/>
      <c r="I29" s="94"/>
      <c r="J29" s="103"/>
      <c r="K29" s="93"/>
      <c r="L29" s="103"/>
    </row>
    <row r="30" s="50" customFormat="1" ht="19.5" customHeight="1" spans="1:12">
      <c r="A30" s="71">
        <v>2101550</v>
      </c>
      <c r="B30" s="72" t="s">
        <v>366</v>
      </c>
      <c r="C30" s="70">
        <f t="shared" si="0"/>
        <v>34.03</v>
      </c>
      <c r="D30" s="70"/>
      <c r="E30" s="70">
        <v>34.03</v>
      </c>
      <c r="F30" s="68"/>
      <c r="G30" s="93"/>
      <c r="H30" s="94"/>
      <c r="I30" s="94"/>
      <c r="J30" s="103"/>
      <c r="K30" s="93"/>
      <c r="L30" s="103"/>
    </row>
    <row r="31" s="50" customFormat="1" ht="19.5" customHeight="1" spans="1:12">
      <c r="A31" s="71">
        <v>2109999</v>
      </c>
      <c r="B31" s="72" t="s">
        <v>367</v>
      </c>
      <c r="C31" s="70">
        <f t="shared" si="0"/>
        <v>215</v>
      </c>
      <c r="D31" s="70"/>
      <c r="E31" s="70">
        <v>215</v>
      </c>
      <c r="F31" s="68"/>
      <c r="G31" s="93"/>
      <c r="H31" s="94"/>
      <c r="I31" s="94"/>
      <c r="J31" s="103"/>
      <c r="K31" s="93"/>
      <c r="L31" s="103"/>
    </row>
    <row r="32" ht="19.5" customHeight="1" spans="1:12">
      <c r="A32" s="66" t="s">
        <v>458</v>
      </c>
      <c r="B32" s="90" t="s">
        <v>329</v>
      </c>
      <c r="C32" s="91">
        <f t="shared" si="0"/>
        <v>2.02</v>
      </c>
      <c r="D32" s="91">
        <v>2.02</v>
      </c>
      <c r="E32" s="91"/>
      <c r="F32" s="90"/>
      <c r="G32" s="90"/>
      <c r="H32" s="90"/>
      <c r="I32" s="90"/>
      <c r="J32" s="90"/>
      <c r="K32" s="90"/>
      <c r="L32" s="90"/>
    </row>
    <row r="33" ht="19.5" customHeight="1" spans="1:12">
      <c r="A33" s="66" t="s">
        <v>459</v>
      </c>
      <c r="B33" s="90" t="s">
        <v>460</v>
      </c>
      <c r="C33" s="91">
        <f t="shared" si="0"/>
        <v>2.02</v>
      </c>
      <c r="D33" s="91">
        <v>2.02</v>
      </c>
      <c r="E33" s="91"/>
      <c r="F33" s="90"/>
      <c r="G33" s="90"/>
      <c r="H33" s="90"/>
      <c r="I33" s="90"/>
      <c r="J33" s="90"/>
      <c r="K33" s="90"/>
      <c r="L33" s="90"/>
    </row>
    <row r="34" s="50" customFormat="1" ht="19.5" customHeight="1" spans="1:12">
      <c r="A34" s="97" t="s">
        <v>461</v>
      </c>
      <c r="B34" s="98" t="s">
        <v>462</v>
      </c>
      <c r="C34" s="70">
        <f t="shared" si="0"/>
        <v>2.02</v>
      </c>
      <c r="D34" s="70">
        <v>2.02</v>
      </c>
      <c r="E34" s="70"/>
      <c r="F34" s="68"/>
      <c r="G34" s="93"/>
      <c r="H34" s="94"/>
      <c r="I34" s="94"/>
      <c r="J34" s="103"/>
      <c r="K34" s="93"/>
      <c r="L34" s="103"/>
    </row>
    <row r="35" ht="19.5" customHeight="1" spans="1:12">
      <c r="A35" s="66" t="s">
        <v>368</v>
      </c>
      <c r="B35" s="90" t="s">
        <v>331</v>
      </c>
      <c r="C35" s="91">
        <f t="shared" si="0"/>
        <v>32.21</v>
      </c>
      <c r="D35" s="91"/>
      <c r="E35" s="91">
        <f>E36</f>
        <v>32.21</v>
      </c>
      <c r="F35" s="90"/>
      <c r="G35" s="90"/>
      <c r="H35" s="90"/>
      <c r="I35" s="90"/>
      <c r="J35" s="90"/>
      <c r="K35" s="90"/>
      <c r="L35" s="90"/>
    </row>
    <row r="36" ht="19.5" customHeight="1" spans="1:12">
      <c r="A36" s="66" t="s">
        <v>369</v>
      </c>
      <c r="B36" s="90" t="s">
        <v>370</v>
      </c>
      <c r="C36" s="91">
        <f t="shared" si="0"/>
        <v>32.21</v>
      </c>
      <c r="D36" s="91"/>
      <c r="E36" s="91">
        <f>E37</f>
        <v>32.21</v>
      </c>
      <c r="F36" s="90"/>
      <c r="G36" s="90"/>
      <c r="H36" s="90"/>
      <c r="I36" s="90"/>
      <c r="J36" s="90"/>
      <c r="K36" s="90"/>
      <c r="L36" s="90"/>
    </row>
    <row r="37" s="50" customFormat="1" ht="19.5" customHeight="1" spans="1:12">
      <c r="A37" s="71">
        <v>2210201</v>
      </c>
      <c r="B37" s="72" t="s">
        <v>371</v>
      </c>
      <c r="C37" s="70">
        <f t="shared" si="0"/>
        <v>32.21</v>
      </c>
      <c r="D37" s="70"/>
      <c r="E37" s="95">
        <v>32.21</v>
      </c>
      <c r="F37" s="68"/>
      <c r="G37" s="93"/>
      <c r="H37" s="94"/>
      <c r="I37" s="94"/>
      <c r="J37" s="103"/>
      <c r="K37" s="93"/>
      <c r="L37" s="103"/>
    </row>
    <row r="38" customHeight="1" spans="2:12">
      <c r="B38" s="99"/>
      <c r="C38" s="53"/>
      <c r="D38" s="53"/>
      <c r="E38" s="53"/>
      <c r="F38" s="53"/>
      <c r="G38" s="53"/>
      <c r="H38" s="53"/>
      <c r="I38" s="53"/>
      <c r="J38" s="53"/>
      <c r="K38" s="53"/>
      <c r="L38" s="53"/>
    </row>
    <row r="39" customHeight="1" spans="1:12">
      <c r="A39" s="53"/>
      <c r="B39" s="99"/>
      <c r="C39" s="53"/>
      <c r="D39" s="53"/>
      <c r="E39" s="53"/>
      <c r="F39" s="53"/>
      <c r="G39" s="53"/>
      <c r="H39" s="53"/>
      <c r="I39" s="53"/>
      <c r="J39" s="53"/>
      <c r="K39" s="53"/>
      <c r="L39" s="53"/>
    </row>
    <row r="40" customHeight="1" spans="2:12">
      <c r="B40" s="99"/>
      <c r="C40" s="53"/>
      <c r="D40" s="53"/>
      <c r="F40" s="53"/>
      <c r="G40" s="53"/>
      <c r="H40" s="53"/>
      <c r="I40" s="53"/>
      <c r="J40" s="53"/>
      <c r="K40" s="53"/>
      <c r="L40" s="53"/>
    </row>
    <row r="41" customHeight="1" spans="2:12">
      <c r="B41" s="99"/>
      <c r="C41" s="53"/>
      <c r="I41" s="53"/>
      <c r="J41" s="53"/>
      <c r="K41" s="53"/>
      <c r="L41" s="53"/>
    </row>
    <row r="42" customHeight="1" spans="2:11">
      <c r="B42" s="99"/>
      <c r="J42" s="53"/>
      <c r="K42" s="53"/>
    </row>
    <row r="43" customHeight="1" spans="2:12">
      <c r="B43" s="99"/>
      <c r="J43" s="53"/>
      <c r="K43" s="53"/>
      <c r="L43" s="53"/>
    </row>
    <row r="44" customHeight="1" spans="2:10">
      <c r="B44" s="99"/>
      <c r="E44" s="53"/>
      <c r="J44" s="53"/>
    </row>
    <row r="45" customHeight="1" spans="2:10">
      <c r="B45" s="99"/>
      <c r="I45" s="53"/>
      <c r="J45" s="53"/>
    </row>
    <row r="46" customHeight="1" spans="2:9">
      <c r="B46" s="99"/>
      <c r="I46" s="53"/>
    </row>
    <row r="47" customHeight="1" spans="2:11">
      <c r="B47" s="99"/>
      <c r="I47" s="53"/>
      <c r="K47" s="53"/>
    </row>
    <row r="48" customHeight="1" spans="2:2">
      <c r="B48" s="99"/>
    </row>
    <row r="49" customHeight="1" spans="2:6">
      <c r="B49" s="99"/>
      <c r="C49" s="53"/>
      <c r="F49" s="53"/>
    </row>
    <row r="50" customHeight="1" spans="2:2">
      <c r="B50" s="99"/>
    </row>
    <row r="51" customHeight="1" spans="2:4">
      <c r="B51" s="99"/>
      <c r="C51" s="53"/>
      <c r="D51" s="53"/>
    </row>
    <row r="52" customHeight="1" spans="2:11">
      <c r="B52" s="99"/>
      <c r="K52" s="53"/>
    </row>
  </sheetData>
  <mergeCells count="12">
    <mergeCell ref="A5:B5"/>
    <mergeCell ref="H5:I5"/>
    <mergeCell ref="A6:A7"/>
    <mergeCell ref="B6: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pageSetUpPr fitToPage="1"/>
  </sheetPr>
  <dimension ref="A1:J54"/>
  <sheetViews>
    <sheetView showGridLines="0" showZeros="0" workbookViewId="0">
      <selection activeCell="I14" sqref="I14"/>
    </sheetView>
  </sheetViews>
  <sheetFormatPr defaultColWidth="6.875" defaultRowHeight="12.75" customHeight="1"/>
  <cols>
    <col min="1" max="1" width="17.125" style="51" customWidth="1"/>
    <col min="2" max="2" width="45.75" style="51" customWidth="1"/>
    <col min="3" max="6" width="18" style="51" customWidth="1"/>
    <col min="7" max="7" width="19.5" style="51" customWidth="1"/>
    <col min="8" max="8" width="21" style="51" customWidth="1"/>
    <col min="9" max="9" width="6.875" style="51"/>
    <col min="10" max="10" width="7.5" style="51" customWidth="1"/>
    <col min="11" max="249" width="6.875" style="51"/>
    <col min="250" max="250" width="17.125" style="51" customWidth="1"/>
    <col min="251" max="251" width="34.875" style="51" customWidth="1"/>
    <col min="252" max="257" width="18" style="51" customWidth="1"/>
    <col min="258" max="505" width="6.875" style="51"/>
    <col min="506" max="506" width="17.125" style="51" customWidth="1"/>
    <col min="507" max="507" width="34.875" style="51" customWidth="1"/>
    <col min="508" max="513" width="18" style="51" customWidth="1"/>
    <col min="514" max="761" width="6.875" style="51"/>
    <col min="762" max="762" width="17.125" style="51" customWidth="1"/>
    <col min="763" max="763" width="34.875" style="51" customWidth="1"/>
    <col min="764" max="769" width="18" style="51" customWidth="1"/>
    <col min="770" max="1017" width="6.875" style="51"/>
    <col min="1018" max="1018" width="17.125" style="51" customWidth="1"/>
    <col min="1019" max="1019" width="34.875" style="51" customWidth="1"/>
    <col min="1020" max="1025" width="18" style="51" customWidth="1"/>
    <col min="1026" max="1273" width="6.875" style="51"/>
    <col min="1274" max="1274" width="17.125" style="51" customWidth="1"/>
    <col min="1275" max="1275" width="34.875" style="51" customWidth="1"/>
    <col min="1276" max="1281" width="18" style="51" customWidth="1"/>
    <col min="1282" max="1529" width="6.875" style="51"/>
    <col min="1530" max="1530" width="17.125" style="51" customWidth="1"/>
    <col min="1531" max="1531" width="34.875" style="51" customWidth="1"/>
    <col min="1532" max="1537" width="18" style="51" customWidth="1"/>
    <col min="1538" max="1785" width="6.875" style="51"/>
    <col min="1786" max="1786" width="17.125" style="51" customWidth="1"/>
    <col min="1787" max="1787" width="34.875" style="51" customWidth="1"/>
    <col min="1788" max="1793" width="18" style="51" customWidth="1"/>
    <col min="1794" max="2041" width="6.875" style="51"/>
    <col min="2042" max="2042" width="17.125" style="51" customWidth="1"/>
    <col min="2043" max="2043" width="34.875" style="51" customWidth="1"/>
    <col min="2044" max="2049" width="18" style="51" customWidth="1"/>
    <col min="2050" max="2297" width="6.875" style="51"/>
    <col min="2298" max="2298" width="17.125" style="51" customWidth="1"/>
    <col min="2299" max="2299" width="34.875" style="51" customWidth="1"/>
    <col min="2300" max="2305" width="18" style="51" customWidth="1"/>
    <col min="2306" max="2553" width="6.875" style="51"/>
    <col min="2554" max="2554" width="17.125" style="51" customWidth="1"/>
    <col min="2555" max="2555" width="34.875" style="51" customWidth="1"/>
    <col min="2556" max="2561" width="18" style="51" customWidth="1"/>
    <col min="2562" max="2809" width="6.875" style="51"/>
    <col min="2810" max="2810" width="17.125" style="51" customWidth="1"/>
    <col min="2811" max="2811" width="34.875" style="51" customWidth="1"/>
    <col min="2812" max="2817" width="18" style="51" customWidth="1"/>
    <col min="2818" max="3065" width="6.875" style="51"/>
    <col min="3066" max="3066" width="17.125" style="51" customWidth="1"/>
    <col min="3067" max="3067" width="34.875" style="51" customWidth="1"/>
    <col min="3068" max="3073" width="18" style="51" customWidth="1"/>
    <col min="3074" max="3321" width="6.875" style="51"/>
    <col min="3322" max="3322" width="17.125" style="51" customWidth="1"/>
    <col min="3323" max="3323" width="34.875" style="51" customWidth="1"/>
    <col min="3324" max="3329" width="18" style="51" customWidth="1"/>
    <col min="3330" max="3577" width="6.875" style="51"/>
    <col min="3578" max="3578" width="17.125" style="51" customWidth="1"/>
    <col min="3579" max="3579" width="34.875" style="51" customWidth="1"/>
    <col min="3580" max="3585" width="18" style="51" customWidth="1"/>
    <col min="3586" max="3833" width="6.875" style="51"/>
    <col min="3834" max="3834" width="17.125" style="51" customWidth="1"/>
    <col min="3835" max="3835" width="34.875" style="51" customWidth="1"/>
    <col min="3836" max="3841" width="18" style="51" customWidth="1"/>
    <col min="3842" max="4089" width="6.875" style="51"/>
    <col min="4090" max="4090" width="17.125" style="51" customWidth="1"/>
    <col min="4091" max="4091" width="34.875" style="51" customWidth="1"/>
    <col min="4092" max="4097" width="18" style="51" customWidth="1"/>
    <col min="4098" max="4345" width="6.875" style="51"/>
    <col min="4346" max="4346" width="17.125" style="51" customWidth="1"/>
    <col min="4347" max="4347" width="34.875" style="51" customWidth="1"/>
    <col min="4348" max="4353" width="18" style="51" customWidth="1"/>
    <col min="4354" max="4601" width="6.875" style="51"/>
    <col min="4602" max="4602" width="17.125" style="51" customWidth="1"/>
    <col min="4603" max="4603" width="34.875" style="51" customWidth="1"/>
    <col min="4604" max="4609" width="18" style="51" customWidth="1"/>
    <col min="4610" max="4857" width="6.875" style="51"/>
    <col min="4858" max="4858" width="17.125" style="51" customWidth="1"/>
    <col min="4859" max="4859" width="34.875" style="51" customWidth="1"/>
    <col min="4860" max="4865" width="18" style="51" customWidth="1"/>
    <col min="4866" max="5113" width="6.875" style="51"/>
    <col min="5114" max="5114" width="17.125" style="51" customWidth="1"/>
    <col min="5115" max="5115" width="34.875" style="51" customWidth="1"/>
    <col min="5116" max="5121" width="18" style="51" customWidth="1"/>
    <col min="5122" max="5369" width="6.875" style="51"/>
    <col min="5370" max="5370" width="17.125" style="51" customWidth="1"/>
    <col min="5371" max="5371" width="34.875" style="51" customWidth="1"/>
    <col min="5372" max="5377" width="18" style="51" customWidth="1"/>
    <col min="5378" max="5625" width="6.875" style="51"/>
    <col min="5626" max="5626" width="17.125" style="51" customWidth="1"/>
    <col min="5627" max="5627" width="34.875" style="51" customWidth="1"/>
    <col min="5628" max="5633" width="18" style="51" customWidth="1"/>
    <col min="5634" max="5881" width="6.875" style="51"/>
    <col min="5882" max="5882" width="17.125" style="51" customWidth="1"/>
    <col min="5883" max="5883" width="34.875" style="51" customWidth="1"/>
    <col min="5884" max="5889" width="18" style="51" customWidth="1"/>
    <col min="5890" max="6137" width="6.875" style="51"/>
    <col min="6138" max="6138" width="17.125" style="51" customWidth="1"/>
    <col min="6139" max="6139" width="34.875" style="51" customWidth="1"/>
    <col min="6140" max="6145" width="18" style="51" customWidth="1"/>
    <col min="6146" max="6393" width="6.875" style="51"/>
    <col min="6394" max="6394" width="17.125" style="51" customWidth="1"/>
    <col min="6395" max="6395" width="34.875" style="51" customWidth="1"/>
    <col min="6396" max="6401" width="18" style="51" customWidth="1"/>
    <col min="6402" max="6649" width="6.875" style="51"/>
    <col min="6650" max="6650" width="17.125" style="51" customWidth="1"/>
    <col min="6651" max="6651" width="34.875" style="51" customWidth="1"/>
    <col min="6652" max="6657" width="18" style="51" customWidth="1"/>
    <col min="6658" max="6905" width="6.875" style="51"/>
    <col min="6906" max="6906" width="17.125" style="51" customWidth="1"/>
    <col min="6907" max="6907" width="34.875" style="51" customWidth="1"/>
    <col min="6908" max="6913" width="18" style="51" customWidth="1"/>
    <col min="6914" max="7161" width="6.875" style="51"/>
    <col min="7162" max="7162" width="17.125" style="51" customWidth="1"/>
    <col min="7163" max="7163" width="34.875" style="51" customWidth="1"/>
    <col min="7164" max="7169" width="18" style="51" customWidth="1"/>
    <col min="7170" max="7417" width="6.875" style="51"/>
    <col min="7418" max="7418" width="17.125" style="51" customWidth="1"/>
    <col min="7419" max="7419" width="34.875" style="51" customWidth="1"/>
    <col min="7420" max="7425" width="18" style="51" customWidth="1"/>
    <col min="7426" max="7673" width="6.875" style="51"/>
    <col min="7674" max="7674" width="17.125" style="51" customWidth="1"/>
    <col min="7675" max="7675" width="34.875" style="51" customWidth="1"/>
    <col min="7676" max="7681" width="18" style="51" customWidth="1"/>
    <col min="7682" max="7929" width="6.875" style="51"/>
    <col min="7930" max="7930" width="17.125" style="51" customWidth="1"/>
    <col min="7931" max="7931" width="34.875" style="51" customWidth="1"/>
    <col min="7932" max="7937" width="18" style="51" customWidth="1"/>
    <col min="7938" max="8185" width="6.875" style="51"/>
    <col min="8186" max="8186" width="17.125" style="51" customWidth="1"/>
    <col min="8187" max="8187" width="34.875" style="51" customWidth="1"/>
    <col min="8188" max="8193" width="18" style="51" customWidth="1"/>
    <col min="8194" max="8441" width="6.875" style="51"/>
    <col min="8442" max="8442" width="17.125" style="51" customWidth="1"/>
    <col min="8443" max="8443" width="34.875" style="51" customWidth="1"/>
    <col min="8444" max="8449" width="18" style="51" customWidth="1"/>
    <col min="8450" max="8697" width="6.875" style="51"/>
    <col min="8698" max="8698" width="17.125" style="51" customWidth="1"/>
    <col min="8699" max="8699" width="34.875" style="51" customWidth="1"/>
    <col min="8700" max="8705" width="18" style="51" customWidth="1"/>
    <col min="8706" max="8953" width="6.875" style="51"/>
    <col min="8954" max="8954" width="17.125" style="51" customWidth="1"/>
    <col min="8955" max="8955" width="34.875" style="51" customWidth="1"/>
    <col min="8956" max="8961" width="18" style="51" customWidth="1"/>
    <col min="8962" max="9209" width="6.875" style="51"/>
    <col min="9210" max="9210" width="17.125" style="51" customWidth="1"/>
    <col min="9211" max="9211" width="34.875" style="51" customWidth="1"/>
    <col min="9212" max="9217" width="18" style="51" customWidth="1"/>
    <col min="9218" max="9465" width="6.875" style="51"/>
    <col min="9466" max="9466" width="17.125" style="51" customWidth="1"/>
    <col min="9467" max="9467" width="34.875" style="51" customWidth="1"/>
    <col min="9468" max="9473" width="18" style="51" customWidth="1"/>
    <col min="9474" max="9721" width="6.875" style="51"/>
    <col min="9722" max="9722" width="17.125" style="51" customWidth="1"/>
    <col min="9723" max="9723" width="34.875" style="51" customWidth="1"/>
    <col min="9724" max="9729" width="18" style="51" customWidth="1"/>
    <col min="9730" max="9977" width="6.875" style="51"/>
    <col min="9978" max="9978" width="17.125" style="51" customWidth="1"/>
    <col min="9979" max="9979" width="34.875" style="51" customWidth="1"/>
    <col min="9980" max="9985" width="18" style="51" customWidth="1"/>
    <col min="9986" max="10233" width="6.875" style="51"/>
    <col min="10234" max="10234" width="17.125" style="51" customWidth="1"/>
    <col min="10235" max="10235" width="34.875" style="51" customWidth="1"/>
    <col min="10236" max="10241" width="18" style="51" customWidth="1"/>
    <col min="10242" max="10489" width="6.875" style="51"/>
    <col min="10490" max="10490" width="17.125" style="51" customWidth="1"/>
    <col min="10491" max="10491" width="34.875" style="51" customWidth="1"/>
    <col min="10492" max="10497" width="18" style="51" customWidth="1"/>
    <col min="10498" max="10745" width="6.875" style="51"/>
    <col min="10746" max="10746" width="17.125" style="51" customWidth="1"/>
    <col min="10747" max="10747" width="34.875" style="51" customWidth="1"/>
    <col min="10748" max="10753" width="18" style="51" customWidth="1"/>
    <col min="10754" max="11001" width="6.875" style="51"/>
    <col min="11002" max="11002" width="17.125" style="51" customWidth="1"/>
    <col min="11003" max="11003" width="34.875" style="51" customWidth="1"/>
    <col min="11004" max="11009" width="18" style="51" customWidth="1"/>
    <col min="11010" max="11257" width="6.875" style="51"/>
    <col min="11258" max="11258" width="17.125" style="51" customWidth="1"/>
    <col min="11259" max="11259" width="34.875" style="51" customWidth="1"/>
    <col min="11260" max="11265" width="18" style="51" customWidth="1"/>
    <col min="11266" max="11513" width="6.875" style="51"/>
    <col min="11514" max="11514" width="17.125" style="51" customWidth="1"/>
    <col min="11515" max="11515" width="34.875" style="51" customWidth="1"/>
    <col min="11516" max="11521" width="18" style="51" customWidth="1"/>
    <col min="11522" max="11769" width="6.875" style="51"/>
    <col min="11770" max="11770" width="17.125" style="51" customWidth="1"/>
    <col min="11771" max="11771" width="34.875" style="51" customWidth="1"/>
    <col min="11772" max="11777" width="18" style="51" customWidth="1"/>
    <col min="11778" max="12025" width="6.875" style="51"/>
    <col min="12026" max="12026" width="17.125" style="51" customWidth="1"/>
    <col min="12027" max="12027" width="34.875" style="51" customWidth="1"/>
    <col min="12028" max="12033" width="18" style="51" customWidth="1"/>
    <col min="12034" max="12281" width="6.875" style="51"/>
    <col min="12282" max="12282" width="17.125" style="51" customWidth="1"/>
    <col min="12283" max="12283" width="34.875" style="51" customWidth="1"/>
    <col min="12284" max="12289" width="18" style="51" customWidth="1"/>
    <col min="12290" max="12537" width="6.875" style="51"/>
    <col min="12538" max="12538" width="17.125" style="51" customWidth="1"/>
    <col min="12539" max="12539" width="34.875" style="51" customWidth="1"/>
    <col min="12540" max="12545" width="18" style="51" customWidth="1"/>
    <col min="12546" max="12793" width="6.875" style="51"/>
    <col min="12794" max="12794" width="17.125" style="51" customWidth="1"/>
    <col min="12795" max="12795" width="34.875" style="51" customWidth="1"/>
    <col min="12796" max="12801" width="18" style="51" customWidth="1"/>
    <col min="12802" max="13049" width="6.875" style="51"/>
    <col min="13050" max="13050" width="17.125" style="51" customWidth="1"/>
    <col min="13051" max="13051" width="34.875" style="51" customWidth="1"/>
    <col min="13052" max="13057" width="18" style="51" customWidth="1"/>
    <col min="13058" max="13305" width="6.875" style="51"/>
    <col min="13306" max="13306" width="17.125" style="51" customWidth="1"/>
    <col min="13307" max="13307" width="34.875" style="51" customWidth="1"/>
    <col min="13308" max="13313" width="18" style="51" customWidth="1"/>
    <col min="13314" max="13561" width="6.875" style="51"/>
    <col min="13562" max="13562" width="17.125" style="51" customWidth="1"/>
    <col min="13563" max="13563" width="34.875" style="51" customWidth="1"/>
    <col min="13564" max="13569" width="18" style="51" customWidth="1"/>
    <col min="13570" max="13817" width="6.875" style="51"/>
    <col min="13818" max="13818" width="17.125" style="51" customWidth="1"/>
    <col min="13819" max="13819" width="34.875" style="51" customWidth="1"/>
    <col min="13820" max="13825" width="18" style="51" customWidth="1"/>
    <col min="13826" max="14073" width="6.875" style="51"/>
    <col min="14074" max="14074" width="17.125" style="51" customWidth="1"/>
    <col min="14075" max="14075" width="34.875" style="51" customWidth="1"/>
    <col min="14076" max="14081" width="18" style="51" customWidth="1"/>
    <col min="14082" max="14329" width="6.875" style="51"/>
    <col min="14330" max="14330" width="17.125" style="51" customWidth="1"/>
    <col min="14331" max="14331" width="34.875" style="51" customWidth="1"/>
    <col min="14332" max="14337" width="18" style="51" customWidth="1"/>
    <col min="14338" max="14585" width="6.875" style="51"/>
    <col min="14586" max="14586" width="17.125" style="51" customWidth="1"/>
    <col min="14587" max="14587" width="34.875" style="51" customWidth="1"/>
    <col min="14588" max="14593" width="18" style="51" customWidth="1"/>
    <col min="14594" max="14841" width="6.875" style="51"/>
    <col min="14842" max="14842" width="17.125" style="51" customWidth="1"/>
    <col min="14843" max="14843" width="34.875" style="51" customWidth="1"/>
    <col min="14844" max="14849" width="18" style="51" customWidth="1"/>
    <col min="14850" max="15097" width="6.875" style="51"/>
    <col min="15098" max="15098" width="17.125" style="51" customWidth="1"/>
    <col min="15099" max="15099" width="34.875" style="51" customWidth="1"/>
    <col min="15100" max="15105" width="18" style="51" customWidth="1"/>
    <col min="15106" max="15353" width="6.875" style="51"/>
    <col min="15354" max="15354" width="17.125" style="51" customWidth="1"/>
    <col min="15355" max="15355" width="34.875" style="51" customWidth="1"/>
    <col min="15356" max="15361" width="18" style="51" customWidth="1"/>
    <col min="15362" max="15609" width="6.875" style="51"/>
    <col min="15610" max="15610" width="17.125" style="51" customWidth="1"/>
    <col min="15611" max="15611" width="34.875" style="51" customWidth="1"/>
    <col min="15612" max="15617" width="18" style="51" customWidth="1"/>
    <col min="15618" max="15865" width="6.875" style="51"/>
    <col min="15866" max="15866" width="17.125" style="51" customWidth="1"/>
    <col min="15867" max="15867" width="34.875" style="51" customWidth="1"/>
    <col min="15868" max="15873" width="18" style="51" customWidth="1"/>
    <col min="15874" max="16121" width="6.875" style="51"/>
    <col min="16122" max="16122" width="17.125" style="51" customWidth="1"/>
    <col min="16123" max="16123" width="34.875" style="51" customWidth="1"/>
    <col min="16124" max="16129" width="18" style="51" customWidth="1"/>
    <col min="16130" max="16384" width="6.875" style="51"/>
  </cols>
  <sheetData>
    <row r="1" ht="20.1" customHeight="1" spans="1:2">
      <c r="A1" s="52" t="s">
        <v>463</v>
      </c>
      <c r="B1" s="53"/>
    </row>
    <row r="2" ht="44.25" customHeight="1" spans="1:8">
      <c r="A2" s="54" t="s">
        <v>464</v>
      </c>
      <c r="B2" s="54"/>
      <c r="C2" s="54"/>
      <c r="D2" s="54"/>
      <c r="E2" s="54"/>
      <c r="F2" s="54"/>
      <c r="G2" s="54"/>
      <c r="H2" s="54"/>
    </row>
    <row r="3" ht="20.1" customHeight="1" spans="1:8">
      <c r="A3" s="55"/>
      <c r="B3" s="56"/>
      <c r="C3" s="57"/>
      <c r="D3" s="57"/>
      <c r="E3" s="57"/>
      <c r="F3" s="57"/>
      <c r="G3" s="57"/>
      <c r="H3" s="58"/>
    </row>
    <row r="4" ht="25.5" customHeight="1" spans="1:8">
      <c r="A4" s="59"/>
      <c r="B4" s="60"/>
      <c r="C4" s="59"/>
      <c r="D4" s="59"/>
      <c r="E4" s="59"/>
      <c r="F4" s="59"/>
      <c r="G4" s="59"/>
      <c r="H4" s="61" t="s">
        <v>313</v>
      </c>
    </row>
    <row r="5" ht="29.25" customHeight="1" spans="1:8">
      <c r="A5" s="62" t="s">
        <v>339</v>
      </c>
      <c r="B5" s="62" t="s">
        <v>340</v>
      </c>
      <c r="C5" s="63" t="s">
        <v>318</v>
      </c>
      <c r="D5" s="63" t="s">
        <v>342</v>
      </c>
      <c r="E5" s="63" t="s">
        <v>343</v>
      </c>
      <c r="F5" s="63" t="s">
        <v>465</v>
      </c>
      <c r="G5" s="63" t="s">
        <v>466</v>
      </c>
      <c r="H5" s="63" t="s">
        <v>467</v>
      </c>
    </row>
    <row r="6" ht="29.25" customHeight="1" spans="1:8">
      <c r="A6" s="64"/>
      <c r="B6" s="64"/>
      <c r="C6" s="65">
        <f>C7+C13+C31+C34</f>
        <v>9091.28</v>
      </c>
      <c r="D6" s="65">
        <f t="shared" ref="D6:H6" si="0">D7+D13+D31+D34</f>
        <v>743.46</v>
      </c>
      <c r="E6" s="65">
        <f t="shared" si="0"/>
        <v>8347.82</v>
      </c>
      <c r="F6" s="65">
        <f t="shared" si="0"/>
        <v>0</v>
      </c>
      <c r="G6" s="65">
        <f t="shared" si="0"/>
        <v>0</v>
      </c>
      <c r="H6" s="65">
        <f t="shared" si="0"/>
        <v>0</v>
      </c>
    </row>
    <row r="7" ht="21" customHeight="1" spans="1:8">
      <c r="A7" s="66" t="s">
        <v>344</v>
      </c>
      <c r="B7" s="67" t="s">
        <v>325</v>
      </c>
      <c r="C7" s="65">
        <f>C8+C10</f>
        <v>74.43</v>
      </c>
      <c r="D7" s="65">
        <f t="shared" ref="D7:H7" si="1">D8+D10</f>
        <v>64.43</v>
      </c>
      <c r="E7" s="65">
        <f t="shared" si="1"/>
        <v>10</v>
      </c>
      <c r="F7" s="65">
        <f t="shared" si="1"/>
        <v>0</v>
      </c>
      <c r="G7" s="65">
        <f t="shared" si="1"/>
        <v>0</v>
      </c>
      <c r="H7" s="65">
        <f t="shared" si="1"/>
        <v>0</v>
      </c>
    </row>
    <row r="8" ht="21" customHeight="1" spans="1:8">
      <c r="A8" s="66" t="s">
        <v>452</v>
      </c>
      <c r="B8" s="67" t="s">
        <v>453</v>
      </c>
      <c r="C8" s="65">
        <f>C9</f>
        <v>10</v>
      </c>
      <c r="D8" s="65">
        <f t="shared" ref="D8:H8" si="2">D9</f>
        <v>0</v>
      </c>
      <c r="E8" s="65">
        <f t="shared" si="2"/>
        <v>10</v>
      </c>
      <c r="F8" s="65">
        <f t="shared" si="2"/>
        <v>0</v>
      </c>
      <c r="G8" s="65">
        <f t="shared" si="2"/>
        <v>0</v>
      </c>
      <c r="H8" s="65">
        <f t="shared" si="2"/>
        <v>0</v>
      </c>
    </row>
    <row r="9" s="50" customFormat="1" ht="21" customHeight="1" spans="1:10">
      <c r="A9" s="68" t="s">
        <v>454</v>
      </c>
      <c r="B9" s="69" t="s">
        <v>455</v>
      </c>
      <c r="C9" s="70">
        <f>SUM(D9:H9)</f>
        <v>10</v>
      </c>
      <c r="D9" s="70"/>
      <c r="E9" s="70">
        <v>10</v>
      </c>
      <c r="F9" s="70"/>
      <c r="G9" s="70"/>
      <c r="H9" s="70"/>
      <c r="J9" s="73"/>
    </row>
    <row r="10" ht="21" customHeight="1" spans="1:8">
      <c r="A10" s="66" t="s">
        <v>345</v>
      </c>
      <c r="B10" s="67" t="s">
        <v>346</v>
      </c>
      <c r="C10" s="65">
        <f>SUM(C11:C12)</f>
        <v>64.43</v>
      </c>
      <c r="D10" s="65">
        <f t="shared" ref="D10:H10" si="3">SUM(D11:D12)</f>
        <v>64.43</v>
      </c>
      <c r="E10" s="65">
        <f t="shared" si="3"/>
        <v>0</v>
      </c>
      <c r="F10" s="65">
        <f t="shared" si="3"/>
        <v>0</v>
      </c>
      <c r="G10" s="65">
        <f t="shared" si="3"/>
        <v>0</v>
      </c>
      <c r="H10" s="65">
        <f t="shared" si="3"/>
        <v>0</v>
      </c>
    </row>
    <row r="11" s="50" customFormat="1" ht="21" customHeight="1" spans="1:8">
      <c r="A11" s="71">
        <v>2080505</v>
      </c>
      <c r="B11" s="72" t="s">
        <v>347</v>
      </c>
      <c r="C11" s="70">
        <f t="shared" ref="C11:C36" si="4">SUM(D11:H11)</f>
        <v>42.95</v>
      </c>
      <c r="D11" s="70">
        <v>42.95</v>
      </c>
      <c r="E11" s="70"/>
      <c r="F11" s="70"/>
      <c r="G11" s="70"/>
      <c r="H11" s="70"/>
    </row>
    <row r="12" s="50" customFormat="1" ht="21" customHeight="1" spans="1:8">
      <c r="A12" s="71">
        <v>2080506</v>
      </c>
      <c r="B12" s="72" t="s">
        <v>348</v>
      </c>
      <c r="C12" s="70">
        <f t="shared" si="4"/>
        <v>21.48</v>
      </c>
      <c r="D12" s="70">
        <v>21.48</v>
      </c>
      <c r="E12" s="70"/>
      <c r="F12" s="70"/>
      <c r="G12" s="70"/>
      <c r="H12" s="70"/>
    </row>
    <row r="13" ht="21" customHeight="1" spans="1:8">
      <c r="A13" s="66" t="s">
        <v>349</v>
      </c>
      <c r="B13" s="67" t="s">
        <v>327</v>
      </c>
      <c r="C13" s="65">
        <f>C14+C19+C21+C23+C25</f>
        <v>8982.62</v>
      </c>
      <c r="D13" s="65">
        <f t="shared" ref="D13:H13" si="5">D14+D19+D21+D23+D25</f>
        <v>646.82</v>
      </c>
      <c r="E13" s="65">
        <f t="shared" si="5"/>
        <v>8335.8</v>
      </c>
      <c r="F13" s="65">
        <f t="shared" si="5"/>
        <v>0</v>
      </c>
      <c r="G13" s="65">
        <f t="shared" si="5"/>
        <v>0</v>
      </c>
      <c r="H13" s="65">
        <f t="shared" si="5"/>
        <v>0</v>
      </c>
    </row>
    <row r="14" ht="21" customHeight="1" spans="1:8">
      <c r="A14" s="66" t="s">
        <v>350</v>
      </c>
      <c r="B14" s="67" t="s">
        <v>351</v>
      </c>
      <c r="C14" s="65">
        <f>SUM(C15:C18)</f>
        <v>2130.78</v>
      </c>
      <c r="D14" s="65">
        <f t="shared" ref="D14:H14" si="6">SUM(D15:D18)</f>
        <v>30.78</v>
      </c>
      <c r="E14" s="65">
        <f t="shared" si="6"/>
        <v>2100</v>
      </c>
      <c r="F14" s="65">
        <f t="shared" si="6"/>
        <v>0</v>
      </c>
      <c r="G14" s="65">
        <f t="shared" si="6"/>
        <v>0</v>
      </c>
      <c r="H14" s="65">
        <f t="shared" si="6"/>
        <v>0</v>
      </c>
    </row>
    <row r="15" s="50" customFormat="1" ht="21" customHeight="1" spans="1:8">
      <c r="A15" s="71">
        <v>2101101</v>
      </c>
      <c r="B15" s="72" t="s">
        <v>352</v>
      </c>
      <c r="C15" s="70">
        <f t="shared" si="4"/>
        <v>24.09</v>
      </c>
      <c r="D15" s="70">
        <v>24.09</v>
      </c>
      <c r="E15" s="70"/>
      <c r="F15" s="70"/>
      <c r="G15" s="70"/>
      <c r="H15" s="70"/>
    </row>
    <row r="16" s="50" customFormat="1" ht="21" customHeight="1" spans="1:8">
      <c r="A16" s="71">
        <v>2101102</v>
      </c>
      <c r="B16" s="72" t="s">
        <v>353</v>
      </c>
      <c r="C16" s="70">
        <f t="shared" si="4"/>
        <v>1.41</v>
      </c>
      <c r="D16" s="70">
        <v>1.41</v>
      </c>
      <c r="E16" s="70"/>
      <c r="F16" s="70"/>
      <c r="G16" s="70"/>
      <c r="H16" s="70"/>
    </row>
    <row r="17" s="50" customFormat="1" ht="21" customHeight="1" spans="1:8">
      <c r="A17" s="71">
        <v>2101103</v>
      </c>
      <c r="B17" s="72" t="s">
        <v>354</v>
      </c>
      <c r="C17" s="70">
        <f t="shared" si="4"/>
        <v>2104.96</v>
      </c>
      <c r="D17" s="70">
        <v>4.96</v>
      </c>
      <c r="E17" s="70">
        <v>2100</v>
      </c>
      <c r="F17" s="70"/>
      <c r="G17" s="70"/>
      <c r="H17" s="70"/>
    </row>
    <row r="18" s="50" customFormat="1" ht="21" customHeight="1" spans="1:8">
      <c r="A18" s="71">
        <v>2101199</v>
      </c>
      <c r="B18" s="72" t="s">
        <v>355</v>
      </c>
      <c r="C18" s="70">
        <f t="shared" si="4"/>
        <v>0.32</v>
      </c>
      <c r="D18" s="70">
        <v>0.32</v>
      </c>
      <c r="E18" s="70"/>
      <c r="F18" s="70"/>
      <c r="G18" s="70"/>
      <c r="H18" s="70"/>
    </row>
    <row r="19" ht="21" customHeight="1" spans="1:8">
      <c r="A19" s="66">
        <v>21012</v>
      </c>
      <c r="B19" s="67" t="s">
        <v>356</v>
      </c>
      <c r="C19" s="65">
        <f>C20</f>
        <v>2700</v>
      </c>
      <c r="D19" s="65">
        <f t="shared" ref="D19:G19" si="7">D20</f>
        <v>0</v>
      </c>
      <c r="E19" s="65">
        <f t="shared" si="7"/>
        <v>2700</v>
      </c>
      <c r="F19" s="65">
        <f t="shared" si="7"/>
        <v>0</v>
      </c>
      <c r="G19" s="65">
        <f t="shared" si="7"/>
        <v>0</v>
      </c>
      <c r="H19" s="65"/>
    </row>
    <row r="20" s="50" customFormat="1" ht="21" customHeight="1" spans="1:8">
      <c r="A20" s="71">
        <v>2101202</v>
      </c>
      <c r="B20" s="72" t="s">
        <v>357</v>
      </c>
      <c r="C20" s="70">
        <f t="shared" si="4"/>
        <v>2700</v>
      </c>
      <c r="D20" s="70"/>
      <c r="E20" s="70">
        <v>2700</v>
      </c>
      <c r="F20" s="70"/>
      <c r="G20" s="70"/>
      <c r="H20" s="70"/>
    </row>
    <row r="21" ht="21" customHeight="1" spans="1:8">
      <c r="A21" s="66" t="s">
        <v>358</v>
      </c>
      <c r="B21" s="67" t="s">
        <v>359</v>
      </c>
      <c r="C21" s="65">
        <f>C22</f>
        <v>2912.25</v>
      </c>
      <c r="D21" s="65"/>
      <c r="E21" s="65">
        <f>E22</f>
        <v>2912.25</v>
      </c>
      <c r="F21" s="65"/>
      <c r="G21" s="65"/>
      <c r="H21" s="65"/>
    </row>
    <row r="22" s="50" customFormat="1" ht="21" customHeight="1" spans="1:8">
      <c r="A22" s="71">
        <v>2101301</v>
      </c>
      <c r="B22" s="72" t="s">
        <v>360</v>
      </c>
      <c r="C22" s="70">
        <f t="shared" si="4"/>
        <v>2912.25</v>
      </c>
      <c r="D22" s="70"/>
      <c r="E22" s="70">
        <v>2912.25</v>
      </c>
      <c r="F22" s="70"/>
      <c r="G22" s="70"/>
      <c r="H22" s="70"/>
    </row>
    <row r="23" ht="21" customHeight="1" spans="1:8">
      <c r="A23" s="66">
        <v>21014</v>
      </c>
      <c r="B23" s="67" t="s">
        <v>361</v>
      </c>
      <c r="C23" s="65">
        <f t="shared" si="4"/>
        <v>120</v>
      </c>
      <c r="D23" s="65"/>
      <c r="E23" s="65">
        <v>120</v>
      </c>
      <c r="F23" s="65"/>
      <c r="G23" s="65"/>
      <c r="H23" s="65"/>
    </row>
    <row r="24" s="50" customFormat="1" ht="21" customHeight="1" spans="1:8">
      <c r="A24" s="71">
        <v>2101401</v>
      </c>
      <c r="B24" s="72" t="s">
        <v>362</v>
      </c>
      <c r="C24" s="70">
        <f t="shared" si="4"/>
        <v>120</v>
      </c>
      <c r="D24" s="70"/>
      <c r="E24" s="70">
        <v>120</v>
      </c>
      <c r="F24" s="70"/>
      <c r="G24" s="70"/>
      <c r="H24" s="70"/>
    </row>
    <row r="25" ht="21" customHeight="1" spans="1:8">
      <c r="A25" s="66">
        <v>21015</v>
      </c>
      <c r="B25" s="67" t="s">
        <v>363</v>
      </c>
      <c r="C25" s="65">
        <f>SUM(C26:C30)</f>
        <v>1119.59</v>
      </c>
      <c r="D25" s="65">
        <f t="shared" ref="D25:F25" si="8">SUM(D26:D30)</f>
        <v>616.04</v>
      </c>
      <c r="E25" s="65">
        <f t="shared" si="8"/>
        <v>503.55</v>
      </c>
      <c r="F25" s="65">
        <f t="shared" si="8"/>
        <v>0</v>
      </c>
      <c r="G25" s="65"/>
      <c r="H25" s="65"/>
    </row>
    <row r="26" s="50" customFormat="1" ht="21" customHeight="1" spans="1:8">
      <c r="A26" s="71">
        <v>2101501</v>
      </c>
      <c r="B26" s="72" t="s">
        <v>364</v>
      </c>
      <c r="C26" s="70">
        <f t="shared" si="4"/>
        <v>582.01</v>
      </c>
      <c r="D26" s="70">
        <v>582.01</v>
      </c>
      <c r="E26" s="70"/>
      <c r="F26" s="70"/>
      <c r="G26" s="70"/>
      <c r="H26" s="70"/>
    </row>
    <row r="27" s="50" customFormat="1" ht="21" customHeight="1" spans="1:8">
      <c r="A27" s="71">
        <v>2101502</v>
      </c>
      <c r="B27" s="72" t="s">
        <v>365</v>
      </c>
      <c r="C27" s="70">
        <f t="shared" si="4"/>
        <v>271.55</v>
      </c>
      <c r="D27" s="70">
        <v>0</v>
      </c>
      <c r="E27" s="70">
        <f>270.35+1.2</f>
        <v>271.55</v>
      </c>
      <c r="F27" s="70"/>
      <c r="G27" s="70"/>
      <c r="H27" s="70"/>
    </row>
    <row r="28" s="50" customFormat="1" ht="21" customHeight="1" spans="1:8">
      <c r="A28" s="71" t="s">
        <v>456</v>
      </c>
      <c r="B28" s="72" t="s">
        <v>457</v>
      </c>
      <c r="C28" s="70">
        <f t="shared" si="4"/>
        <v>17</v>
      </c>
      <c r="D28" s="70"/>
      <c r="E28" s="70">
        <v>17</v>
      </c>
      <c r="F28" s="70"/>
      <c r="G28" s="70"/>
      <c r="H28" s="70"/>
    </row>
    <row r="29" s="50" customFormat="1" ht="21" customHeight="1" spans="1:8">
      <c r="A29" s="71">
        <v>2101550</v>
      </c>
      <c r="B29" s="72" t="s">
        <v>366</v>
      </c>
      <c r="C29" s="70">
        <f t="shared" si="4"/>
        <v>34.03</v>
      </c>
      <c r="D29" s="70">
        <v>34.03</v>
      </c>
      <c r="E29" s="70"/>
      <c r="F29" s="70"/>
      <c r="G29" s="70"/>
      <c r="H29" s="70"/>
    </row>
    <row r="30" s="50" customFormat="1" ht="21" customHeight="1" spans="1:8">
      <c r="A30" s="71">
        <v>2109999</v>
      </c>
      <c r="B30" s="72" t="s">
        <v>367</v>
      </c>
      <c r="C30" s="70">
        <f t="shared" si="4"/>
        <v>215</v>
      </c>
      <c r="D30" s="70"/>
      <c r="E30" s="70">
        <v>215</v>
      </c>
      <c r="F30" s="70"/>
      <c r="G30" s="70"/>
      <c r="H30" s="70"/>
    </row>
    <row r="31" ht="21" customHeight="1" spans="1:8">
      <c r="A31" s="66" t="s">
        <v>458</v>
      </c>
      <c r="B31" s="67" t="s">
        <v>329</v>
      </c>
      <c r="C31" s="65">
        <f>C32</f>
        <v>2.02</v>
      </c>
      <c r="D31" s="65">
        <f t="shared" ref="D31:E31" si="9">D32</f>
        <v>0</v>
      </c>
      <c r="E31" s="65">
        <f t="shared" si="9"/>
        <v>2.02</v>
      </c>
      <c r="F31" s="65"/>
      <c r="G31" s="65"/>
      <c r="H31" s="65"/>
    </row>
    <row r="32" ht="21" customHeight="1" spans="1:8">
      <c r="A32" s="66" t="s">
        <v>459</v>
      </c>
      <c r="B32" s="67" t="s">
        <v>460</v>
      </c>
      <c r="C32" s="65">
        <f t="shared" si="4"/>
        <v>2.02</v>
      </c>
      <c r="D32" s="65"/>
      <c r="E32" s="65">
        <v>2.02</v>
      </c>
      <c r="F32" s="65"/>
      <c r="G32" s="65"/>
      <c r="H32" s="65"/>
    </row>
    <row r="33" s="50" customFormat="1" ht="21" customHeight="1" spans="1:8">
      <c r="A33" s="71" t="s">
        <v>461</v>
      </c>
      <c r="B33" s="72" t="s">
        <v>462</v>
      </c>
      <c r="C33" s="70">
        <f t="shared" si="4"/>
        <v>2.02</v>
      </c>
      <c r="D33" s="70"/>
      <c r="E33" s="70">
        <v>2.02</v>
      </c>
      <c r="F33" s="70"/>
      <c r="G33" s="70"/>
      <c r="H33" s="70"/>
    </row>
    <row r="34" ht="21" customHeight="1" spans="1:8">
      <c r="A34" s="66" t="s">
        <v>368</v>
      </c>
      <c r="B34" s="67" t="s">
        <v>331</v>
      </c>
      <c r="C34" s="65">
        <f t="shared" si="4"/>
        <v>32.21</v>
      </c>
      <c r="D34" s="65">
        <v>32.21</v>
      </c>
      <c r="E34" s="65"/>
      <c r="F34" s="65"/>
      <c r="G34" s="65"/>
      <c r="H34" s="65"/>
    </row>
    <row r="35" ht="21" customHeight="1" spans="1:8">
      <c r="A35" s="66" t="s">
        <v>369</v>
      </c>
      <c r="B35" s="67" t="s">
        <v>370</v>
      </c>
      <c r="C35" s="65">
        <f t="shared" si="4"/>
        <v>32.21</v>
      </c>
      <c r="D35" s="65">
        <v>32.21</v>
      </c>
      <c r="E35" s="65"/>
      <c r="F35" s="65"/>
      <c r="G35" s="65"/>
      <c r="H35" s="65"/>
    </row>
    <row r="36" s="50" customFormat="1" ht="21" customHeight="1" spans="1:8">
      <c r="A36" s="71">
        <v>2210201</v>
      </c>
      <c r="B36" s="72" t="s">
        <v>371</v>
      </c>
      <c r="C36" s="70">
        <f t="shared" si="4"/>
        <v>32.21</v>
      </c>
      <c r="D36" s="70">
        <v>32.21</v>
      </c>
      <c r="E36" s="70"/>
      <c r="F36" s="70"/>
      <c r="G36" s="70"/>
      <c r="H36" s="70"/>
    </row>
    <row r="37" ht="18.75" customHeight="1" spans="1:8">
      <c r="A37" s="53"/>
      <c r="B37" s="53"/>
      <c r="C37" s="53"/>
      <c r="D37" s="53"/>
      <c r="E37" s="53"/>
      <c r="F37" s="53"/>
      <c r="G37" s="53"/>
      <c r="H37" s="53"/>
    </row>
    <row r="38" ht="18.75" customHeight="1" spans="1:8">
      <c r="A38" s="53"/>
      <c r="B38" s="53"/>
      <c r="C38" s="53"/>
      <c r="D38" s="53"/>
      <c r="E38" s="53"/>
      <c r="F38" s="53"/>
      <c r="G38" s="53"/>
      <c r="H38" s="53"/>
    </row>
    <row r="39" customHeight="1" spans="1:8">
      <c r="A39" s="53"/>
      <c r="B39" s="53"/>
      <c r="D39" s="53"/>
      <c r="E39" s="53"/>
      <c r="F39" s="53"/>
      <c r="G39" s="53"/>
      <c r="H39" s="53"/>
    </row>
    <row r="40" customHeight="1" spans="1:8">
      <c r="A40" s="53"/>
      <c r="B40" s="53"/>
      <c r="D40" s="53"/>
      <c r="E40" s="53"/>
      <c r="F40" s="53"/>
      <c r="G40" s="53"/>
      <c r="H40" s="53"/>
    </row>
    <row r="41" customHeight="1" spans="1:8">
      <c r="A41" s="53"/>
      <c r="B41" s="53"/>
      <c r="D41" s="53"/>
      <c r="E41" s="53"/>
      <c r="F41" s="53"/>
      <c r="G41" s="53"/>
      <c r="H41" s="53"/>
    </row>
    <row r="42" customHeight="1" spans="1:7">
      <c r="A42" s="53"/>
      <c r="B42" s="53"/>
      <c r="D42" s="53"/>
      <c r="E42" s="53"/>
      <c r="F42" s="53"/>
      <c r="G42" s="53"/>
    </row>
    <row r="43" customHeight="1" spans="1:7">
      <c r="A43" s="53"/>
      <c r="B43" s="53"/>
      <c r="C43" s="53"/>
      <c r="D43" s="53"/>
      <c r="E43" s="53"/>
      <c r="F43" s="53"/>
      <c r="G43" s="53"/>
    </row>
    <row r="44" customHeight="1" spans="2:8">
      <c r="B44" s="53"/>
      <c r="F44" s="53"/>
      <c r="G44" s="53"/>
      <c r="H44" s="53"/>
    </row>
    <row r="45" customHeight="1" spans="1:7">
      <c r="A45" s="53"/>
      <c r="B45" s="53"/>
      <c r="F45" s="53"/>
      <c r="G45" s="53"/>
    </row>
    <row r="46" customHeight="1" spans="2:6">
      <c r="B46" s="53"/>
      <c r="F46" s="53"/>
    </row>
    <row r="47" customHeight="1" spans="1:8">
      <c r="A47" s="53"/>
      <c r="B47" s="53"/>
      <c r="H47" s="53"/>
    </row>
    <row r="48" customHeight="1" spans="1:5">
      <c r="A48" s="53"/>
      <c r="B48" s="53"/>
      <c r="E48" s="53"/>
    </row>
    <row r="49" customHeight="1" spans="3:6">
      <c r="C49" s="53"/>
      <c r="F49" s="53"/>
    </row>
    <row r="50" customHeight="1" spans="2:2">
      <c r="B50" s="53"/>
    </row>
    <row r="51" customHeight="1" spans="2:2">
      <c r="B51" s="53"/>
    </row>
    <row r="52" customHeight="1" spans="7:7">
      <c r="G52" s="53"/>
    </row>
    <row r="53" customHeight="1" spans="2:2">
      <c r="B53" s="53"/>
    </row>
    <row r="54" customHeight="1" spans="3:7">
      <c r="C54" s="53"/>
      <c r="G54" s="53"/>
    </row>
  </sheetData>
  <mergeCells count="3">
    <mergeCell ref="A2:H2"/>
    <mergeCell ref="A5:A6"/>
    <mergeCell ref="B5:B6"/>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11 -1区级项目欺诈骗取医疗保险基金举报奖励资金绩效目标表</vt:lpstr>
      <vt:lpstr>11-2 区级项目城乡居民医疗保险基金区级补助资金绩效目标表</vt:lpstr>
      <vt:lpstr>11 -3区级项目城乡医疗救助区级配套经费资金绩效目标 (2)</vt:lpstr>
      <vt:lpstr>11-4城乡医疗资助参保区级配套经费（预安排）  </vt:lpstr>
      <vt:lpstr>11-5打击欺诈骗取医疗保险基金与开展医保绩效评价</vt:lpstr>
      <vt:lpstr>11-6独立运行补丁-编制差额  </vt:lpstr>
      <vt:lpstr>11-7非在编人员劳务派遣限额内非在编人员</vt:lpstr>
      <vt:lpstr>11-8公务员医疗补助-住院及特病门诊补助(预安排）</vt:lpstr>
      <vt:lpstr>11-9公务员医疗系统维护费</vt:lpstr>
      <vt:lpstr>11-10离休干部医疗费用(预安排）</vt:lpstr>
      <vt:lpstr>11-11全区社会保险征管以奖代补专项经费</vt:lpstr>
      <vt:lpstr>11-12伤残军人医疗费用</vt:lpstr>
      <vt:lpstr>11-13医保信息网络运行及终端维护费</vt:lpstr>
      <vt:lpstr>11-14以个人身份参加城镇职工医疗保 (2)</vt:lpstr>
      <vt:lpstr>11-15机关网络运转性项目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进哥哥</cp:lastModifiedBy>
  <dcterms:created xsi:type="dcterms:W3CDTF">2015-06-05T18:19:00Z</dcterms:created>
  <dcterms:modified xsi:type="dcterms:W3CDTF">2023-10-16T07:57:42Z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627A1BBD592B4BC086EB51C04478302B_12</vt:lpwstr>
  </property>
  <property fmtid="{D5CDD505-2E9C-101B-9397-08002B2CF9AE}" pid="3" name="KSOProductBuildVer">
    <vt:lpwstr>2052-12.1.0.15712</vt:lpwstr>
  </property>
</Properties>
</file>