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G:\"/>
    </mc:Choice>
  </mc:AlternateContent>
  <xr:revisionPtr revIDLastSave="0" documentId="8_{6E121915-B111-4506-8A43-58C2B99F4CB5}" xr6:coauthVersionLast="47" xr6:coauthVersionMax="47" xr10:uidLastSave="{00000000-0000-0000-0000-000000000000}"/>
  <bookViews>
    <workbookView xWindow="-120" yWindow="-120" windowWidth="20730" windowHeight="11160" tabRatio="868" firstSheet="1" activeTab="1" xr2:uid="{00000000-000D-0000-FFFF-FFFF0000000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整体绩效目标" sheetId="11" r:id="rId11"/>
    <sheet name="项目绩效目标表" sheetId="38"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一般公共预算支出'!$A$1:$E$34</definedName>
    <definedName name="_xlnm.Print_Area" localSheetId="3">'3 一般公共预算财政基本支出'!$A$1:$E$58</definedName>
    <definedName name="_xlnm.Print_Area" localSheetId="4">'4 一般公用预算“三公”经费支出表'!$A$1:$G$8</definedName>
    <definedName name="_xlnm.Print_Area" localSheetId="5">'5 政府性基金预算支出表'!$A$1:$E$7</definedName>
    <definedName name="_xlnm.Print_Area" localSheetId="6">'6 部门收支总表'!$A$1:$D$36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7" i="9" l="1"/>
  <c r="E33" i="9"/>
  <c r="D10" i="9"/>
  <c r="D7" i="7"/>
  <c r="D10" i="7"/>
  <c r="E11" i="2"/>
  <c r="C33" i="9" l="1"/>
  <c r="D22" i="9"/>
  <c r="D21" i="9" s="1"/>
  <c r="E37" i="9"/>
  <c r="C37" i="9" s="1"/>
  <c r="E34" i="9"/>
  <c r="E29" i="9"/>
  <c r="C29" i="9" s="1"/>
  <c r="E22" i="9"/>
  <c r="C23" i="9"/>
  <c r="C24" i="9"/>
  <c r="C25" i="9"/>
  <c r="C26" i="9"/>
  <c r="C27" i="9"/>
  <c r="C28" i="9"/>
  <c r="C30" i="9"/>
  <c r="C32" i="9"/>
  <c r="C34" i="9"/>
  <c r="C35" i="9"/>
  <c r="C36" i="9"/>
  <c r="C38" i="9"/>
  <c r="C22" i="9" l="1"/>
  <c r="E31" i="9"/>
  <c r="D30" i="8"/>
  <c r="D7" i="8"/>
  <c r="C31" i="8"/>
  <c r="C33" i="8"/>
  <c r="C34" i="8"/>
  <c r="C35" i="8"/>
  <c r="C36" i="8"/>
  <c r="C37" i="8"/>
  <c r="E23" i="8"/>
  <c r="E38" i="8"/>
  <c r="C38" i="8" s="1"/>
  <c r="E30" i="8"/>
  <c r="E20" i="8"/>
  <c r="E19" i="8" s="1"/>
  <c r="E14" i="8"/>
  <c r="E13" i="8" s="1"/>
  <c r="E8" i="8"/>
  <c r="E9" i="8"/>
  <c r="E21" i="9" l="1"/>
  <c r="C31" i="9"/>
  <c r="E6" i="9" l="1"/>
  <c r="C21" i="9"/>
  <c r="E32" i="3" l="1"/>
  <c r="C32" i="3" s="1"/>
  <c r="C15" i="3"/>
  <c r="C16" i="3"/>
  <c r="C17" i="3"/>
  <c r="C18" i="3"/>
  <c r="D20" i="3"/>
  <c r="C20" i="9" l="1"/>
  <c r="D19" i="9"/>
  <c r="D18" i="9" s="1"/>
  <c r="C18" i="9" s="1"/>
  <c r="C17" i="9"/>
  <c r="C16" i="9"/>
  <c r="C15" i="9"/>
  <c r="C14" i="9"/>
  <c r="D13" i="9"/>
  <c r="D12" i="9" s="1"/>
  <c r="C12" i="9" s="1"/>
  <c r="C11" i="9"/>
  <c r="C10" i="9"/>
  <c r="C9" i="9"/>
  <c r="D8" i="9"/>
  <c r="C8" i="9" s="1"/>
  <c r="C39" i="8"/>
  <c r="E32" i="8"/>
  <c r="C30" i="8"/>
  <c r="C29" i="8"/>
  <c r="C28" i="8"/>
  <c r="C27" i="8"/>
  <c r="C26" i="8"/>
  <c r="C25" i="8"/>
  <c r="C24" i="8"/>
  <c r="C23" i="8"/>
  <c r="C21" i="8"/>
  <c r="C20" i="8"/>
  <c r="C19" i="8"/>
  <c r="C18" i="8"/>
  <c r="C17" i="8"/>
  <c r="C16" i="8"/>
  <c r="C15" i="8"/>
  <c r="C14" i="8"/>
  <c r="C13" i="8"/>
  <c r="C12" i="8"/>
  <c r="C11" i="8"/>
  <c r="C10" i="8"/>
  <c r="C9" i="8"/>
  <c r="C8" i="8"/>
  <c r="B33" i="7"/>
  <c r="B36" i="7" s="1"/>
  <c r="D33" i="7"/>
  <c r="C8" i="5"/>
  <c r="A8" i="5" s="1"/>
  <c r="C57" i="4"/>
  <c r="C56" i="4"/>
  <c r="C53" i="4"/>
  <c r="C52" i="4"/>
  <c r="C51" i="4"/>
  <c r="E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E21" i="4"/>
  <c r="D21" i="4"/>
  <c r="C20" i="4"/>
  <c r="C19" i="4"/>
  <c r="C18" i="4"/>
  <c r="C17" i="4"/>
  <c r="C16" i="4"/>
  <c r="C15" i="4"/>
  <c r="C14" i="4"/>
  <c r="C13" i="4"/>
  <c r="C12" i="4"/>
  <c r="C11" i="4"/>
  <c r="C10" i="4"/>
  <c r="C9" i="4"/>
  <c r="E8" i="4"/>
  <c r="D8" i="4"/>
  <c r="D7" i="4" s="1"/>
  <c r="C35" i="3"/>
  <c r="E34" i="3"/>
  <c r="C34" i="3" s="1"/>
  <c r="C33" i="3"/>
  <c r="C31" i="3"/>
  <c r="E30" i="3"/>
  <c r="C30" i="3" s="1"/>
  <c r="C29" i="3"/>
  <c r="C28" i="3"/>
  <c r="C27" i="3"/>
  <c r="C26" i="3"/>
  <c r="C25" i="3"/>
  <c r="C24" i="3"/>
  <c r="E23" i="3"/>
  <c r="D23" i="3"/>
  <c r="D22" i="3" s="1"/>
  <c r="C21" i="3"/>
  <c r="D19" i="3"/>
  <c r="C19" i="3" s="1"/>
  <c r="C20" i="3"/>
  <c r="D14" i="3"/>
  <c r="C14" i="3" s="1"/>
  <c r="C12" i="3"/>
  <c r="C11" i="3"/>
  <c r="C10" i="3"/>
  <c r="D9" i="3"/>
  <c r="C9" i="3" s="1"/>
  <c r="G16" i="2"/>
  <c r="G18" i="2" s="1"/>
  <c r="F16" i="2"/>
  <c r="F18" i="2" s="1"/>
  <c r="D11" i="2"/>
  <c r="D10" i="2"/>
  <c r="D9" i="2"/>
  <c r="D8" i="2"/>
  <c r="E7" i="2"/>
  <c r="E18" i="2" s="1"/>
  <c r="B18" i="2"/>
  <c r="C19" i="9" l="1"/>
  <c r="C32" i="8"/>
  <c r="C22" i="8" s="1"/>
  <c r="E22" i="8"/>
  <c r="E7" i="8" s="1"/>
  <c r="D16" i="2"/>
  <c r="E22" i="3"/>
  <c r="D7" i="9"/>
  <c r="C13" i="9"/>
  <c r="C8" i="4"/>
  <c r="C21" i="4"/>
  <c r="E7" i="4"/>
  <c r="C50" i="4"/>
  <c r="C23" i="3"/>
  <c r="D13" i="3"/>
  <c r="C13" i="3" s="1"/>
  <c r="D8" i="3"/>
  <c r="C8" i="3" s="1"/>
  <c r="D7" i="2"/>
  <c r="D18" i="2" s="1"/>
  <c r="D34" i="7"/>
  <c r="D36" i="7" s="1"/>
  <c r="E7" i="3"/>
  <c r="C7" i="9" l="1"/>
  <c r="C6" i="9" s="1"/>
  <c r="D6" i="9"/>
  <c r="C7" i="8"/>
  <c r="C7" i="4"/>
  <c r="D7" i="3"/>
  <c r="C22" i="3"/>
  <c r="C7" i="3" s="1"/>
</calcChain>
</file>

<file path=xl/sharedStrings.xml><?xml version="1.0" encoding="utf-8"?>
<sst xmlns="http://schemas.openxmlformats.org/spreadsheetml/2006/main" count="2783" uniqueCount="779">
  <si>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</si>
  <si>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</si>
  <si>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</si>
  <si>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</si>
  <si>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</si>
  <si>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</si>
  <si>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</si>
  <si>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</si>
  <si>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</si>
  <si>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</si>
  <si>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</si>
  <si>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</si>
  <si>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</si>
  <si>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</si>
  <si>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</si>
  <si>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</si>
  <si>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</si>
  <si>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</si>
  <si>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</si>
  <si>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</si>
  <si>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</si>
  <si>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</si>
  <si>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</si>
  <si>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</si>
  <si>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</si>
  <si>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</si>
  <si>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</si>
  <si>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</si>
  <si>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</si>
  <si>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</si>
  <si>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</si>
  <si>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</si>
  <si>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</si>
  <si>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</si>
  <si>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</si>
  <si>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</si>
  <si>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</si>
  <si>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</si>
  <si>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</si>
  <si>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</si>
  <si>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</si>
  <si>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</si>
  <si>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</si>
  <si>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</si>
  <si>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</si>
  <si>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</si>
  <si>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</si>
  <si>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</si>
  <si>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</si>
  <si>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</si>
  <si>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</si>
  <si>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</si>
  <si>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</si>
  <si>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</si>
  <si>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</si>
  <si>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</si>
  <si>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</si>
  <si>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</si>
  <si>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</si>
  <si>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</si>
  <si>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</si>
  <si>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</si>
  <si>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</si>
  <si>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</si>
  <si>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</si>
  <si>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</si>
  <si>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</si>
  <si>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</si>
  <si>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</si>
  <si>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</si>
  <si>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</si>
  <si>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</si>
  <si>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</si>
  <si>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</si>
  <si>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</si>
  <si>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</si>
  <si>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</si>
  <si>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</si>
  <si>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</si>
  <si>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</si>
  <si>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</si>
  <si>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</si>
  <si>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</si>
  <si>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</si>
  <si>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</si>
  <si>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</si>
  <si>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</si>
  <si>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</si>
  <si>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</si>
  <si>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</si>
  <si>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</si>
  <si>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</si>
  <si>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</si>
  <si>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</si>
  <si>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</si>
  <si>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</si>
  <si>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</si>
  <si>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</si>
  <si>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</si>
  <si>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</si>
  <si>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</si>
  <si>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</si>
  <si>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</si>
  <si>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</si>
  <si>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</si>
  <si>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</si>
  <si>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</si>
  <si>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</si>
  <si>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</si>
  <si>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</si>
  <si>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</si>
  <si>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</si>
  <si>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</si>
  <si>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</si>
  <si>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</si>
  <si>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</si>
  <si>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</si>
  <si>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</si>
  <si>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</si>
  <si>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</si>
  <si>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</si>
  <si>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</si>
  <si>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</si>
  <si>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</si>
  <si>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</si>
  <si>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</si>
  <si>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</si>
  <si>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</si>
  <si>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</si>
  <si>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</si>
  <si>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</si>
  <si>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</si>
  <si>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</si>
  <si>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</si>
  <si>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</si>
  <si>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</si>
  <si>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</si>
  <si>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</si>
  <si>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</si>
  <si>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</si>
  <si>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</si>
  <si>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</si>
  <si>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</si>
  <si>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</si>
  <si>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</si>
  <si>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</si>
  <si>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</si>
  <si>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</si>
  <si>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</si>
  <si>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</si>
  <si>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</si>
  <si>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</si>
  <si>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</si>
  <si>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</si>
  <si>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</si>
  <si>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</si>
  <si>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</si>
  <si>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</si>
  <si>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</si>
  <si>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</si>
  <si>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</si>
  <si>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</si>
  <si>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</si>
  <si>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</si>
  <si>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</si>
  <si>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</si>
  <si>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</si>
  <si>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</si>
  <si>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</si>
  <si>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</si>
  <si>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</si>
  <si>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</si>
  <si>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</si>
  <si>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</si>
  <si>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</si>
  <si>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</si>
  <si>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</si>
  <si>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</si>
  <si>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</si>
  <si>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</si>
  <si>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</si>
  <si>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</si>
  <si>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</si>
  <si>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</si>
  <si>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</si>
  <si>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</si>
  <si>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</si>
  <si>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</si>
  <si>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</si>
  <si>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</si>
  <si>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</si>
  <si>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</si>
  <si>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</si>
  <si>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</si>
  <si>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</si>
  <si>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</si>
  <si>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</si>
  <si>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</si>
  <si>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</si>
  <si>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</si>
  <si>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</si>
  <si>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</si>
  <si>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</si>
  <si>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</si>
  <si>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</si>
  <si>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</si>
  <si>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</si>
  <si>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</si>
  <si>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</si>
  <si>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</si>
  <si>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</si>
  <si>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</si>
  <si>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</si>
  <si>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</si>
  <si>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</si>
  <si>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</si>
  <si>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</si>
  <si>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</si>
  <si>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</si>
  <si>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</si>
  <si>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</si>
  <si>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</si>
  <si>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</si>
  <si>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</si>
  <si>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</si>
  <si>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</si>
  <si>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</si>
  <si>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</si>
  <si>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</si>
  <si>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</si>
  <si>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</si>
  <si>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</si>
  <si>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</si>
  <si>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</si>
  <si>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</si>
  <si>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</si>
  <si>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</si>
  <si>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</si>
  <si>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</si>
  <si>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</si>
  <si>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</si>
  <si>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</si>
  <si>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</si>
  <si>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</si>
  <si>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</si>
  <si>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</si>
  <si>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</si>
  <si>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</si>
  <si>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</si>
  <si>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</si>
  <si>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</si>
  <si>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</si>
  <si>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</si>
  <si>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</si>
  <si>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</si>
  <si>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</si>
  <si>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</si>
  <si>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</si>
  <si>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</si>
  <si>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</si>
  <si>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</si>
  <si>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</si>
  <si>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</si>
  <si>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</si>
  <si>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</si>
  <si>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</si>
  <si>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</si>
  <si>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</si>
  <si>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</si>
  <si>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</si>
  <si>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</si>
  <si>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</si>
  <si>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</si>
  <si>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</si>
  <si>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</si>
  <si>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</si>
  <si>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</si>
  <si>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</si>
  <si>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</si>
  <si>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</si>
  <si>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</si>
  <si>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</si>
  <si>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</si>
  <si>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</si>
  <si>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</si>
  <si>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</si>
  <si>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</si>
  <si>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</si>
  <si>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</si>
  <si>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</si>
  <si>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</si>
  <si>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</si>
  <si>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</si>
  <si>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</si>
  <si>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</si>
  <si>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</si>
  <si>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</si>
  <si>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</si>
  <si>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</si>
  <si>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</si>
  <si>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</si>
  <si>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</si>
  <si>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</si>
  <si>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</si>
  <si>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</si>
  <si>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</si>
  <si>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</si>
  <si>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</si>
  <si>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</si>
  <si>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</si>
  <si>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</si>
  <si>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</si>
  <si>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重庆市綦江区应急管理局财政拨款收支总表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</si>
  <si>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</si>
  <si>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</si>
  <si>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</si>
  <si>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</si>
  <si>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</si>
  <si>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</si>
  <si>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</si>
  <si>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</si>
  <si>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</si>
  <si>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</si>
  <si>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</si>
  <si>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</si>
  <si>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</si>
  <si>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</si>
  <si>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</si>
  <si>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</si>
  <si>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</si>
  <si>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</si>
  <si>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灾害防治及应急管理支出</t>
  </si>
  <si>
    <t>二、结转下年</t>
  </si>
  <si>
    <t>收入总数</t>
  </si>
  <si>
    <t>支出总数</t>
  </si>
  <si>
    <t>表2</t>
  </si>
  <si>
    <t>重庆市綦江区应急管理局一般公共预算财政拨款支出预算表</t>
  </si>
  <si>
    <t>功能分类科目</t>
  </si>
  <si>
    <t>科目编码</t>
  </si>
  <si>
    <t>科目名称</t>
  </si>
  <si>
    <t>小计</t>
  </si>
  <si>
    <t>基本支出</t>
  </si>
  <si>
    <t>项目支出</t>
  </si>
  <si>
    <t>社会保险和就业支出</t>
  </si>
  <si>
    <t>行政事业单位离退休</t>
  </si>
  <si>
    <t xml:space="preserve">  机关事业单位基本养老保险缴费支出</t>
  </si>
  <si>
    <t xml:space="preserve">  机关事业单位职业年金缴费支出</t>
  </si>
  <si>
    <t xml:space="preserve">  其他行政事业单位离退休支出</t>
  </si>
  <si>
    <t>行政事业单位医疗</t>
  </si>
  <si>
    <t xml:space="preserve">  行政单位医疗</t>
  </si>
  <si>
    <t xml:space="preserve">  事业单位医疗</t>
  </si>
  <si>
    <t xml:space="preserve">  公务员医疗补助</t>
  </si>
  <si>
    <t xml:space="preserve">  其他行政事业单位医疗支出</t>
  </si>
  <si>
    <t>住房改革支出</t>
  </si>
  <si>
    <t xml:space="preserve">  住房公积金</t>
  </si>
  <si>
    <t xml:space="preserve">  应急管理事务</t>
  </si>
  <si>
    <t xml:space="preserve">    行政运行</t>
  </si>
  <si>
    <t xml:space="preserve">   一般行政事务管理</t>
  </si>
  <si>
    <t xml:space="preserve">   安全监管</t>
  </si>
  <si>
    <t>应急救援</t>
  </si>
  <si>
    <t xml:space="preserve">   事业运行</t>
  </si>
  <si>
    <t>其他应急管理支出</t>
  </si>
  <si>
    <t>表3</t>
  </si>
  <si>
    <t>重庆市綦江区应急管理局一般公共预算财政拨款基本支出预算表</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</si>
  <si>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</si>
  <si>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</si>
  <si>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</si>
  <si>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</si>
  <si>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</si>
  <si>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</si>
  <si>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</si>
  <si>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</si>
  <si>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</si>
  <si>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</si>
  <si>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</si>
  <si>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</si>
  <si>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</si>
  <si>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</si>
  <si>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</si>
  <si>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</si>
  <si>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</si>
  <si>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</si>
  <si>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</si>
  <si>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</si>
  <si>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</si>
  <si>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</si>
  <si>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</si>
  <si>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</si>
  <si>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</si>
  <si>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</si>
  <si>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</si>
  <si>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</si>
  <si>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</si>
  <si>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</si>
  <si>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</si>
  <si>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</si>
  <si>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</si>
  <si>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</si>
  <si>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</si>
  <si>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</si>
  <si>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</si>
  <si>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</si>
  <si>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</si>
  <si>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</si>
  <si>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</si>
  <si>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</si>
  <si>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</si>
  <si>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</si>
  <si>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</si>
  <si>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</si>
  <si>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</si>
  <si>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</si>
  <si>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</si>
  <si>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</si>
  <si>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</si>
  <si>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</si>
  <si>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</si>
  <si>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</si>
  <si>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</si>
  <si>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</si>
  <si>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</si>
  <si>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</si>
  <si>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</si>
  <si>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</si>
  <si>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</si>
  <si>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</si>
  <si>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</si>
  <si>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</si>
  <si>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</si>
  <si>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</si>
  <si>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</si>
  <si>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</si>
  <si>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</si>
  <si>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</si>
  <si>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</si>
  <si>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</si>
  <si>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</si>
  <si>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</si>
  <si>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</si>
  <si>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</si>
  <si>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</si>
  <si>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</si>
  <si>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</si>
  <si>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</si>
  <si>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</si>
  <si>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</si>
  <si>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</si>
  <si>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</si>
  <si>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</si>
  <si>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</si>
  <si>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</si>
  <si>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</si>
  <si>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</si>
  <si>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</si>
  <si>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</si>
  <si>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</si>
  <si>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</si>
  <si>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</si>
  <si>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</si>
  <si>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</si>
  <si>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</si>
  <si>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</si>
  <si>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</si>
  <si>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</si>
  <si>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</si>
  <si>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</si>
  <si>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</si>
  <si>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重庆市綦江区应急管理局一般公共预算“三公”经费支出表</t>
  </si>
  <si>
    <t>因公出国（境）费</t>
  </si>
  <si>
    <t>公务用车购置及运行费</t>
  </si>
  <si>
    <t>公务接待费</t>
  </si>
  <si>
    <t>公务用车购置费</t>
  </si>
  <si>
    <t>公务用车运行费</t>
  </si>
  <si>
    <t>表5</t>
  </si>
  <si>
    <t>重庆市綦江区应急管理局政府性基金预算支出表</t>
  </si>
  <si>
    <t>本年政府性基金预算财政拨款支出</t>
  </si>
  <si>
    <t>（备注：本单位无政府性基金收支，故此表无数据。）</t>
  </si>
  <si>
    <t>表6</t>
  </si>
  <si>
    <t xml:space="preserve"> 重庆市綦江区应急管理局部门收支总表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</si>
  <si>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</si>
  <si>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</si>
  <si>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</si>
  <si>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</si>
  <si>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</si>
  <si>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</si>
  <si>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</si>
  <si>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</si>
  <si>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</si>
  <si>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</si>
  <si>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</si>
  <si>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</si>
  <si>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</si>
  <si>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重庆市綦江区应急管理局部门收入总表</t>
  </si>
  <si>
    <t>科目</t>
  </si>
  <si>
    <t>一般公共预算拨款收入</t>
  </si>
  <si>
    <t>非教育收费收入预算</t>
  </si>
  <si>
    <t>教育收费收预算入</t>
  </si>
  <si>
    <t>表8</t>
  </si>
  <si>
    <t>重庆市綦江区应急管理局部门支出总表</t>
  </si>
  <si>
    <t>上缴上级支出</t>
  </si>
  <si>
    <t>事业单位经营支出</t>
  </si>
  <si>
    <t>对下级单位补助支出</t>
  </si>
  <si>
    <t>表9</t>
  </si>
  <si>
    <t>重庆市綦江区应急管理局政府采购预算明细表</t>
  </si>
  <si>
    <t>教育收费收入预算</t>
  </si>
  <si>
    <t>货物类</t>
  </si>
  <si>
    <t>服务类</t>
  </si>
  <si>
    <t>工程类</t>
  </si>
  <si>
    <t>注：本年度未预算政府采购项目</t>
  </si>
  <si>
    <t>綦江区2021年部门和单位整体绩效目标表</t>
  </si>
  <si>
    <t>部门（单位）名称</t>
  </si>
  <si>
    <t>105023001-重庆市綦江区应急管理局</t>
  </si>
  <si>
    <t/>
  </si>
  <si>
    <t>部门支出预算总量（万元）</t>
  </si>
  <si>
    <t>当年整体绩效目标</t>
  </si>
  <si>
    <t>强化安全发展理念，牢固树立安全生产红线意识和底线思维，完善安全生产责任制，强化应急基础体系建设，加强应急知识宣传培训，不断提升防灾减灾救灾能力，妥善处置各类突发事件，坚决防范遏制重特大安全事故和自然灾害，有力维护人民群众生命财产安全，为全区经济社会发展营造了安全稳定的良好环境。</t>
  </si>
  <si>
    <t>绩效指标</t>
  </si>
  <si>
    <t>指标</t>
  </si>
  <si>
    <t>是否核心指标</t>
  </si>
  <si>
    <t>指标权重</t>
  </si>
  <si>
    <t>计量单位</t>
  </si>
  <si>
    <t>指标性质</t>
  </si>
  <si>
    <t>指标值</t>
  </si>
  <si>
    <t>预算收支执行率</t>
  </si>
  <si>
    <t>%</t>
  </si>
  <si>
    <t>安全生产和应急救援宣传覆盖街镇</t>
  </si>
  <si>
    <t>个</t>
  </si>
  <si>
    <t>杜绝重大以上生产安全事故发生</t>
  </si>
  <si>
    <t>次</t>
  </si>
  <si>
    <t>安全生产事故调查结案率</t>
  </si>
  <si>
    <t>受灾困难群众救助率</t>
  </si>
  <si>
    <t>直管企业安全检查覆盖率</t>
  </si>
  <si>
    <t>安全生产和自然灾害防治目标考核单位</t>
  </si>
  <si>
    <t>全区安全生产和自然灾害综合应急演练</t>
  </si>
  <si>
    <t>及时参与全区安全生产事故和自然灾害应急救援</t>
  </si>
  <si>
    <t>完成直管企业标准化建设和隐患排查</t>
  </si>
  <si>
    <t>完成应急物资储备计划</t>
  </si>
  <si>
    <t>项目概况</t>
  </si>
  <si>
    <t>项目当年绩效目标</t>
  </si>
  <si>
    <t>开展全区综合应急救援演练</t>
  </si>
  <si>
    <t>万元</t>
  </si>
  <si>
    <t>减少基层各类事故和灾害发生</t>
  </si>
  <si>
    <t>及时支付相关费用</t>
  </si>
  <si>
    <t>支出控制在预算范围内</t>
  </si>
  <si>
    <t>比上年减少灾害损失</t>
  </si>
  <si>
    <t>加强安全生产监控平台管理，及时发现安全生产事故和安全隐患，发生事故能够及时调度和指挥，减少各类财产损失。</t>
  </si>
  <si>
    <t>家</t>
  </si>
  <si>
    <t>增加国家税收</t>
  </si>
  <si>
    <t>保障人民群众生命财产安全</t>
  </si>
  <si>
    <t>确保社会和谐稳定</t>
  </si>
  <si>
    <t>群众满意度</t>
  </si>
  <si>
    <t>资金全部用于安全生产目标考核</t>
  </si>
  <si>
    <t>确保全区安全生产稳定好转</t>
  </si>
  <si>
    <t>及时支付安全考核奖励资金</t>
  </si>
  <si>
    <t>支出符合国家相关规定</t>
  </si>
  <si>
    <t>比上年减少安全生产事故损失</t>
  </si>
  <si>
    <t>考核人员满意度</t>
  </si>
  <si>
    <t>安全宣传月活动、融媒体安全宣传、安全培训教育及特种作业考试点维护。</t>
  </si>
  <si>
    <t>按时完成培训任务和安全月活动</t>
  </si>
  <si>
    <t>支出符合相关规定</t>
  </si>
  <si>
    <t>减少安全生产事故</t>
  </si>
  <si>
    <t>按时支付相关费用</t>
  </si>
  <si>
    <t>租用办公房面积</t>
  </si>
  <si>
    <t>平方米</t>
  </si>
  <si>
    <t>确保机关工作场所稳定</t>
  </si>
  <si>
    <t>按时支付租金</t>
  </si>
  <si>
    <t>杜绝非法生产、销售、运输、储存烟花危化</t>
  </si>
  <si>
    <t>全面了解自然灾害情况</t>
  </si>
  <si>
    <t>及时上报普查信息</t>
  </si>
  <si>
    <t>减少自然灾害损失</t>
  </si>
  <si>
    <t>保障人民群众的生命财产</t>
  </si>
  <si>
    <t>检查企业数量</t>
  </si>
  <si>
    <t>确保企业安全生产</t>
  </si>
  <si>
    <t>支出费用符合相关要求</t>
  </si>
  <si>
    <t>杜绝企业事故发生，比上年增加收入</t>
  </si>
  <si>
    <t>确保企业安全生产稳定好转</t>
  </si>
  <si>
    <t>全面检查直管行业安全生产</t>
  </si>
  <si>
    <t>杜绝重大事故发生</t>
  </si>
  <si>
    <t>减少一般事故的发生</t>
  </si>
  <si>
    <t>按时到企业安全检查</t>
  </si>
  <si>
    <t>减少企业财产安全</t>
  </si>
  <si>
    <t>保障国家能源需求</t>
  </si>
  <si>
    <t>减少企业污染</t>
  </si>
  <si>
    <t>对发生安全生产事故的单位进行立案调查和举报安全生产事故、非法违法行为、事故隐患等实施奖励。</t>
  </si>
  <si>
    <t>确保全区各类安全生产事故按时结案</t>
  </si>
  <si>
    <t>应急救援物资和救灾物资得到安全保障，发生灾害时能够得到及时救助。</t>
  </si>
  <si>
    <t>仓库租用面积</t>
  </si>
  <si>
    <t>减少仓库建设资金</t>
  </si>
  <si>
    <t>企业满意度</t>
  </si>
  <si>
    <t>地震灾害预防</t>
    <phoneticPr fontId="26" type="noConversion"/>
  </si>
  <si>
    <t>其他自然灾害防治支出</t>
    <phoneticPr fontId="26" type="noConversion"/>
  </si>
  <si>
    <t>其他自然灾害救灾及恢复重建支出</t>
    <phoneticPr fontId="26" type="noConversion"/>
  </si>
  <si>
    <t>地震事务</t>
    <phoneticPr fontId="26" type="noConversion"/>
  </si>
  <si>
    <t>自然灾害防治</t>
    <phoneticPr fontId="26" type="noConversion"/>
  </si>
  <si>
    <t>备注：本表反映2022年当年一般公共预算财政拨款支出情况。</t>
    <phoneticPr fontId="26" type="noConversion"/>
  </si>
  <si>
    <t>2022年预算数</t>
    <phoneticPr fontId="26" type="noConversion"/>
  </si>
  <si>
    <t>2022年基本支出</t>
    <phoneticPr fontId="26" type="noConversion"/>
  </si>
  <si>
    <t>2022年预算数</t>
    <phoneticPr fontId="26" type="noConversion"/>
  </si>
  <si>
    <t>綦江区2022年部门和单位整体绩效目标表</t>
    <phoneticPr fontId="26" type="noConversion"/>
  </si>
  <si>
    <t xml:space="preserve">  30299</t>
    <phoneticPr fontId="26" type="noConversion"/>
  </si>
  <si>
    <t xml:space="preserve"> </t>
    <phoneticPr fontId="26" type="noConversion"/>
  </si>
  <si>
    <t>地质灾害防治</t>
    <phoneticPr fontId="26" type="noConversion"/>
  </si>
  <si>
    <t>自然灾害救灾及恢复重建支出</t>
    <phoneticPr fontId="26" type="noConversion"/>
  </si>
  <si>
    <t xml:space="preserve">自然灾害救灾补助 </t>
    <phoneticPr fontId="26" type="noConversion"/>
  </si>
  <si>
    <t>自然灾害灾后重建补助</t>
    <phoneticPr fontId="26" type="noConversion"/>
  </si>
  <si>
    <t>否</t>
  </si>
  <si>
    <t>5%</t>
  </si>
  <si>
    <t>=</t>
  </si>
  <si>
    <t>100</t>
  </si>
  <si>
    <t>21</t>
  </si>
  <si>
    <t>是</t>
  </si>
  <si>
    <t>15%</t>
  </si>
  <si>
    <t>0</t>
  </si>
  <si>
    <t>≧</t>
  </si>
  <si>
    <t>95</t>
  </si>
  <si>
    <t>90</t>
  </si>
  <si>
    <t>68</t>
  </si>
  <si>
    <t>2</t>
  </si>
  <si>
    <t>10%</t>
  </si>
  <si>
    <t>&gt;</t>
  </si>
  <si>
    <t>提升应急救援能力，确保救援顺利进行</t>
  </si>
  <si>
    <t>20</t>
  </si>
  <si>
    <t>40</t>
  </si>
  <si>
    <t>10</t>
  </si>
  <si>
    <t>场次</t>
  </si>
  <si>
    <t>＞</t>
  </si>
  <si>
    <t>每个</t>
  </si>
  <si>
    <t>支付符合相关规定、支出控制在预算范围内</t>
  </si>
  <si>
    <t>减少事故发生，确保人民群众生命财产安全</t>
  </si>
  <si>
    <t>资金用于应急救援中心使用，确保正常运转</t>
  </si>
  <si>
    <t>＝</t>
  </si>
  <si>
    <t>66.3</t>
  </si>
  <si>
    <t>及时报告事故灾害和举报信息</t>
  </si>
  <si>
    <t>保障群众生命财产安全</t>
  </si>
  <si>
    <t>及时支付相关费用，符合相关要求</t>
  </si>
  <si>
    <t>2022年财政资金项目支出绩效目标表</t>
  </si>
  <si>
    <t>项目名称</t>
  </si>
  <si>
    <t>50011021T000000049737-安全生产目标考核奖励</t>
  </si>
  <si>
    <t>主管部门</t>
  </si>
  <si>
    <t>223-重庆市綦江区应急管理局</t>
  </si>
  <si>
    <t>实施单位</t>
  </si>
  <si>
    <t>223001-重庆市綦江区应急管理局（本级）</t>
  </si>
  <si>
    <t>资金总额（万元）</t>
  </si>
  <si>
    <t>项目属性</t>
  </si>
  <si>
    <t>经常性</t>
    <phoneticPr fontId="33" type="noConversion"/>
  </si>
  <si>
    <t>项目起始时间</t>
  </si>
  <si>
    <t>2022年</t>
  </si>
  <si>
    <t>项目终止时间</t>
  </si>
  <si>
    <t>长期</t>
  </si>
  <si>
    <t>根据区安全生产与自然灾害防治目标考核办法规定，对区领导和全区街镇以及有关部门主要负责人、分管安全负责人给予奖励。</t>
  </si>
  <si>
    <t>　提高安全管理负责人工作积极性和责任心，更好地做好安全管理工作，确保全区安全生产管理水平得到进一步提高。</t>
  </si>
  <si>
    <t>一级指标</t>
  </si>
  <si>
    <t>二级指标</t>
  </si>
  <si>
    <t>三级指标</t>
  </si>
  <si>
    <t>度量单位</t>
  </si>
  <si>
    <t>权重</t>
  </si>
  <si>
    <t>产出指标</t>
  </si>
  <si>
    <t>数量指标</t>
  </si>
  <si>
    <t>225</t>
  </si>
  <si>
    <t>≤</t>
  </si>
  <si>
    <t>万元/年</t>
  </si>
  <si>
    <t>质量指标</t>
  </si>
  <si>
    <t>98</t>
  </si>
  <si>
    <t>35</t>
  </si>
  <si>
    <t>时效指标</t>
  </si>
  <si>
    <t>5</t>
  </si>
  <si>
    <t>成本指标</t>
  </si>
  <si>
    <t>效益指标</t>
  </si>
  <si>
    <t>经济效益指标</t>
  </si>
  <si>
    <t>社会效益指标</t>
  </si>
  <si>
    <t>满意度指标</t>
  </si>
  <si>
    <t>服务对象满意度指标</t>
  </si>
  <si>
    <t>50011021T000000049846-安全宣传教育培训及网络考试建设经费</t>
  </si>
  <si>
    <t>　强化安全宣传，营造良好的安全生产氛围，提升企业从业人员安全知识能力水平，增强人民群众安全生产意识，减少安全生产事故的发生。</t>
  </si>
  <si>
    <t>50</t>
  </si>
  <si>
    <t>35.7</t>
  </si>
  <si>
    <t>提高企业安全管理水平、提高相关人员安全生产技能、提高全区人民的安全意识</t>
  </si>
  <si>
    <t>≥</t>
  </si>
  <si>
    <t>50011021T000000049851-第一次全国自然灾害综合风险普查工作经费</t>
  </si>
  <si>
    <t>在外业调查、汇交数据、评估与区划基础上，在市普查办（市应急局）和市住建、交通、城管、规自、气象、水利、林业、地震等行业牵头部门的指导和帮助下，辅以专家和技术团队支撑，编制区“1+5”（综合+5个单灾种）风险评估报告、风险区划图和防治区划图，形成全区普查成果。</t>
  </si>
  <si>
    <t>　摸清自然灾害风险隐患底数，查明重点地区抗灾能力，科学评估自然灾害综合风险水平，制定科学实用的灾害综合防治区划、筑牢防灾减灾救灾人民防线、保障经济社会可持续发展。</t>
  </si>
  <si>
    <t>8</t>
  </si>
  <si>
    <t>15</t>
  </si>
  <si>
    <t>50011021T000000049854-办公用房租金</t>
  </si>
  <si>
    <t>租用区城投公司写字楼为我局办公用房，做好办公后勤保障。</t>
  </si>
  <si>
    <t>　保证区应急局有办公场所，确保机关正常运转。</t>
  </si>
  <si>
    <t>2748</t>
  </si>
  <si>
    <t>45</t>
  </si>
  <si>
    <t>137</t>
  </si>
  <si>
    <t>支出符合相关要求、支出控制在预算范围内</t>
  </si>
  <si>
    <t>50011021T000000049858-安全社区村居和灾害防治村居建设</t>
  </si>
  <si>
    <t>安全知识宣传“进企业”、“进学校”、“进农村”、“进社区”、“进家庭”，加强基层安全知识和灾害防治宣传工作。</t>
  </si>
  <si>
    <t>　强化安全宣传，提升全民安全素质，增强人民群众安全生产和防灾减灾意识。</t>
  </si>
  <si>
    <t>资金用于安全生产和灾害防治社区村居建设</t>
  </si>
  <si>
    <t>25.5</t>
  </si>
  <si>
    <t>50011021T000000049864-企业标准化建设及隐患排查</t>
  </si>
  <si>
    <t>1.开展矿山安全生产标准化评审和监督检查“一体化”回头看工作，聘请市级专家开展隐患排查。2.根据綦应急发〔2019〕81号文件精神，危险化学品和烟花爆竹经营企业安全标准化评审。3.工贸企业专家日常排查隐患。针对金属冶炼、有限空间、粉尘防爆、现场管理、危险作业审批、危化品储存使用等重点专项整治，组织执法人员、重点企业、专家等交流学习等。4.关闭的6家煤矿后续安全工作费用。</t>
    <phoneticPr fontId="33" type="noConversion"/>
  </si>
  <si>
    <t>1.提升企业安全生产水平，及时整改企业安全隐患，减少企业各类安全生产事故的发生。2.聘请专家对危险化学品和烟花爆竹经营企业进行安全监管，指导企业标准化建设，督促企业建立健全安全生产管理机构和安全生产规章制度，不断提升企业安全生产保障水平，加强隐患排查，减少各类事故的发生。3.通过政府购买专家服务方式提升事故预防、企业安全管理水平提升及监管执法效率。4.规范标准化工作，提升专项整治企业安全整治效果。</t>
  </si>
  <si>
    <t>146</t>
  </si>
  <si>
    <t>30</t>
  </si>
  <si>
    <t>＜</t>
  </si>
  <si>
    <t>50011021T000000049868-事故调查结案和举报奖励</t>
  </si>
  <si>
    <t>　按照科学严谨、依法依规、实事求是的原则，及时、准确地查清事故原因，对事故单位的责任人依法予以追究，总结事故教训，减少各类事故的发生。</t>
  </si>
  <si>
    <t>资金用于事故调查结案和举报奖励</t>
  </si>
  <si>
    <t>17</t>
  </si>
  <si>
    <t>50011021T000000049878-企业日常安全检查和提升企业安全管理水平</t>
  </si>
  <si>
    <t>1.安全监管人员到企业日常安全检查和企业负责人及企业管理人员安全培训，提升企业安全管理水平。2.重点企业行业交叉检查、调研等活动。</t>
  </si>
  <si>
    <t>　查处企业安全生产违规、违法行为，提升企业安全生产管理水平，减少企业各类安全事故的发生。</t>
  </si>
  <si>
    <t>生态效益指标</t>
  </si>
  <si>
    <t>85</t>
  </si>
  <si>
    <t>50011021T000000049879-打非专项经费</t>
  </si>
  <si>
    <t>打击非法生产、储存、销售、运输烟花爆竹和危险化学品行为。</t>
  </si>
  <si>
    <t>　打击非法生产、储存、销售、运输烟花爆竹和危化品行为，减少烟花爆竹和危化安全事故发生，保障人民群众生命财产安全。</t>
  </si>
  <si>
    <t>资金支出符合国家相关要求</t>
  </si>
  <si>
    <t>50011022T000000091879-区应急局执法装备配备</t>
  </si>
  <si>
    <t>新增</t>
  </si>
  <si>
    <t>1年</t>
  </si>
  <si>
    <t>加强我区应急能力建设，持续提升应急管理综合行政执法水平。</t>
  </si>
  <si>
    <t>提升我区应急管理能力和综合行政执法水平。</t>
  </si>
  <si>
    <t>配备应急执法装备</t>
  </si>
  <si>
    <t>1</t>
  </si>
  <si>
    <t>批</t>
  </si>
  <si>
    <t>提升应急管理能力和综合行政执法水平。</t>
  </si>
  <si>
    <t>及时完成执法装备采购</t>
  </si>
  <si>
    <t>80</t>
  </si>
  <si>
    <t>综合行政执法水平得到提高</t>
  </si>
  <si>
    <t>50011022T000000091911-城市抗震规划及防灾减灾</t>
  </si>
  <si>
    <t>1.根据《綦江区国土空间总体规划编制工作方案》总体要求，总规涉及16个专题研究、35个专项规划，其中，我局牵头编制《綦江城市抗震规划》专规，要求2020年4月底前完成研究报告、文本、图纸等规划成果。</t>
  </si>
  <si>
    <t>提升城区防灾减灾能力、地震灾害防治能力、市民防灾避险能力、学生群体防灾能力。</t>
  </si>
  <si>
    <t>地震灾害预评估及防灾减灾宣传等</t>
  </si>
  <si>
    <t>綦江区城市抗震规划</t>
  </si>
  <si>
    <t>项</t>
  </si>
  <si>
    <t>保质保量完成綦江城市抗震规划及防灾减灾各项工作</t>
  </si>
  <si>
    <t>及时完成各项工作</t>
  </si>
  <si>
    <t>60</t>
  </si>
  <si>
    <t>万元/每项目</t>
  </si>
  <si>
    <t>提升市民防灾减灾能力</t>
  </si>
  <si>
    <t>50011022T000000091929-特聘安全监管技术岗</t>
  </si>
  <si>
    <t>根据綦江区政府专题会议纪要（2021-19）文件精神，共聘请10名特聘安全监管技术人员。</t>
    <phoneticPr fontId="33" type="noConversion"/>
  </si>
  <si>
    <t>抓好安全监管，充实矿山、工贸等企业的日常监管力量，加强安全防范，减少安全事故的发生。做好淘汰煤炭落后产能职工属地安置工作。</t>
    <phoneticPr fontId="33" type="noConversion"/>
  </si>
  <si>
    <t>聘请专业技术人员</t>
  </si>
  <si>
    <t>人数</t>
  </si>
  <si>
    <t>充实各监管科室力量，抓好安全监管，减少安全事故发生</t>
  </si>
  <si>
    <t>减少企业安全事故发生，减少企业成本</t>
  </si>
  <si>
    <t>确保企业安全发展，社会和谐</t>
  </si>
  <si>
    <t>50011022T000002024786-应急能力建设</t>
  </si>
  <si>
    <t>1.应急演练:一是开展自然灾害综合应急演练和事故灾难综合应急演练。2.给予社会救援力量奖励补助。3.对街镇应急救援队伍培训费。</t>
  </si>
  <si>
    <t>加强应急救援能力建设，提高应急救援的专业化水平，提升我区防灾减灾救灾综合实力，保障安全生产事故和自然灾害得到及时救援。</t>
  </si>
  <si>
    <t>增加救援力量，减少经济损失</t>
    <phoneticPr fontId="33" type="noConversion"/>
  </si>
  <si>
    <t>50011022T000002024843-应急指挥中心运行维护</t>
  </si>
  <si>
    <t>全区安全生产监控平台和12350系统及应急救援指挥中心运行维护。</t>
  </si>
  <si>
    <t>加强应急指挥中心管理，及时发现安全生产事故和安全隐患，发生事故能够及时调度和指挥，减少各类财产损失。</t>
  </si>
  <si>
    <t>50011022T000002024858-应急救援救灾物资仓库资金</t>
  </si>
  <si>
    <t>租用区城投公司仓库存放应急救援和救灾物资</t>
  </si>
  <si>
    <t>1370</t>
  </si>
  <si>
    <t>确保救援救灾物资安全，及时调拨使用</t>
  </si>
  <si>
    <t>1000</t>
  </si>
  <si>
    <t>确保群众及时得到救灾物资</t>
  </si>
  <si>
    <t>50011022T000002024861-应急救援队员</t>
  </si>
  <si>
    <t>聘请10名应急救援队员，负责应急救援工作。</t>
  </si>
  <si>
    <t>及时有效救援，减少财产损失。</t>
  </si>
  <si>
    <t>资金用于救援队员相关费用，确保及时支付</t>
  </si>
  <si>
    <t>确保全区救援工作及时有效</t>
  </si>
  <si>
    <t>减少各类事故、灾害损失，救援有效</t>
  </si>
  <si>
    <t>50011022T000002024872-五班三运转行政辅助人员</t>
  </si>
  <si>
    <t>根据綦江区政府专题会议纪要（2019-19）文件精神，共聘请10名“五班三运转”人员，负责应急救援指挥中心值守。</t>
  </si>
  <si>
    <t>及时收集和报告各类信息</t>
  </si>
  <si>
    <t>确保应急指挥中心正常运转</t>
  </si>
  <si>
    <t>及时支出相关费用支出控制在范围内</t>
  </si>
  <si>
    <t>52</t>
  </si>
  <si>
    <t>发挥良好的社会效益</t>
  </si>
  <si>
    <t>50011022T000002024889-救灾意外伤害和应急工作人员意外伤害保险</t>
  </si>
  <si>
    <t>为全区应急人员和参与应急救援、抢险救灾人员参加意外伤害保险。</t>
  </si>
  <si>
    <t>　提高应急人员和救援人员工作积极性，确保应急救援人员在应急救援中发生意外时能够得到保障。</t>
  </si>
  <si>
    <t>资金用于救援人员意外伤害险</t>
  </si>
  <si>
    <t>25</t>
  </si>
  <si>
    <t>确保救灾人员发生意外伤害时得到有效救助</t>
  </si>
  <si>
    <t>减少意外伤害损失</t>
  </si>
  <si>
    <t>一般公共预算拨款收入</t>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</si>
</sst>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
  </numFmts>
  <fonts count="40">
    <font>
      <sz val="11"/>
      <color theme="1"/>
      <name val="等线"/>
      <charset val="134"/>
    </font>
    <font>
      <sz val="10"/>
      <name val="Arial"/>
      <family val="2"/>
    </font>
    <font>
      <sz val="11"/>
      <color indexed="8"/>
      <name val="等线"/>
      <charset val="134"/>
    </font>
    <font>
      <sz val="10"/>
      <name val="宋体"/>
      <family val="3"/>
      <charset val="134"/>
    </font>
    <font>
      <b/>
      <sz val="10"/>
      <name val="宋体"/>
      <family val="3"/>
      <charset val="134"/>
    </font>
    <font>
      <sz val="9"/>
      <color indexed="8"/>
      <name val="SimSun"/>
      <charset val="134"/>
    </font>
    <font>
      <b/>
      <sz val="15"/>
      <color indexed="8"/>
      <name val="SimSun"/>
      <charset val="134"/>
    </font>
    <font>
      <b/>
      <sz val="14"/>
      <color indexed="8"/>
      <name val="SimSun"/>
      <charset val="134"/>
    </font>
    <font>
      <b/>
      <sz val="12"/>
      <name val="宋体"/>
      <family val="3"/>
      <charset val="134"/>
    </font>
    <font>
      <sz val="14"/>
      <name val="宋体"/>
      <family val="3"/>
      <charset val="134"/>
    </font>
    <font>
      <sz val="9"/>
      <name val="宋体"/>
      <family val="3"/>
      <charset val="134"/>
    </font>
    <font>
      <b/>
      <sz val="22"/>
      <name val="华文细黑"/>
      <family val="3"/>
      <charset val="134"/>
    </font>
    <font>
      <b/>
      <sz val="14"/>
      <name val="楷体_GB2312"/>
      <charset val="134"/>
    </font>
    <font>
      <sz val="12"/>
      <name val="宋体"/>
      <family val="3"/>
      <charset val="134"/>
    </font>
    <font>
      <b/>
      <sz val="12"/>
      <color indexed="10"/>
      <name val="宋体"/>
      <family val="3"/>
      <charset val="134"/>
    </font>
    <font>
      <sz val="12"/>
      <color indexed="10"/>
      <name val="宋体"/>
      <family val="3"/>
      <charset val="134"/>
    </font>
    <font>
      <sz val="6"/>
      <name val="楷体_GB2312"/>
      <charset val="134"/>
    </font>
    <font>
      <b/>
      <sz val="14"/>
      <name val="宋体"/>
      <family val="3"/>
      <charset val="134"/>
    </font>
    <font>
      <b/>
      <sz val="12"/>
      <name val="楷体_GB2312"/>
      <charset val="134"/>
    </font>
    <font>
      <sz val="11"/>
      <name val="宋体"/>
      <family val="3"/>
      <charset val="134"/>
    </font>
    <font>
      <sz val="9"/>
      <color indexed="10"/>
      <name val="宋体"/>
      <family val="3"/>
      <charset val="134"/>
    </font>
    <font>
      <b/>
      <sz val="12"/>
      <color indexed="8"/>
      <name val="宋体"/>
      <family val="3"/>
      <charset val="134"/>
    </font>
    <font>
      <sz val="12"/>
      <color indexed="8"/>
      <name val="宋体"/>
      <family val="3"/>
      <charset val="134"/>
    </font>
    <font>
      <b/>
      <sz val="22"/>
      <color indexed="8"/>
      <name val="等线"/>
      <family val="3"/>
      <charset val="134"/>
    </font>
    <font>
      <b/>
      <sz val="18"/>
      <color indexed="8"/>
      <name val="等线"/>
      <family val="3"/>
      <charset val="134"/>
    </font>
    <font>
      <sz val="18"/>
      <color indexed="8"/>
      <name val="等线"/>
      <family val="3"/>
      <charset val="134"/>
    </font>
    <font>
      <sz val="9"/>
      <name val="等线"/>
      <family val="3"/>
      <charset val="134"/>
    </font>
    <font>
      <b/>
      <sz val="12"/>
      <color theme="1"/>
      <name val="宋体"/>
      <family val="3"/>
      <charset val="134"/>
    </font>
    <font>
      <sz val="12"/>
      <color theme="1"/>
      <name val="宋体"/>
      <family val="3"/>
      <charset val="134"/>
    </font>
    <font>
      <sz val="9"/>
      <color theme="1"/>
      <name val="宋体"/>
      <family val="3"/>
      <charset val="134"/>
    </font>
    <font>
      <sz val="9"/>
      <name val="simhei"/>
      <family val="3"/>
      <charset val="134"/>
    </font>
    <font>
      <b/>
      <sz val="15"/>
      <name val="SimSun"/>
      <charset val="134"/>
    </font>
    <font>
      <sz val="9"/>
      <name val="SimSun"/>
      <charset val="134"/>
    </font>
    <font>
      <sz val="9"/>
      <name val="等线"/>
      <family val="3"/>
      <charset val="134"/>
      <scheme val="minor"/>
    </font>
    <font>
      <b/>
      <sz val="10"/>
      <color theme="1"/>
      <name val="宋体"/>
      <family val="3"/>
      <charset val="134"/>
    </font>
    <font>
      <b/>
      <sz val="22"/>
      <color theme="1"/>
      <name val="华文细黑"/>
      <family val="3"/>
      <charset val="134"/>
    </font>
    <font>
      <b/>
      <sz val="14"/>
      <color theme="1"/>
      <name val="楷体_GB2312"/>
      <charset val="134"/>
    </font>
    <font>
      <b/>
      <sz val="16"/>
      <color theme="1"/>
      <name val="宋体"/>
      <family val="3"/>
      <charset val="134"/>
    </font>
    <font>
      <sz val="10"/>
      <color theme="1"/>
      <name val="Arial"/>
      <family val="2"/>
    </font>
    <font>
      <sz val="10"/>
      <color theme="1"/>
      <name val="宋体"/>
      <family val="3"/>
      <charset val="134"/>
    </font>
  </fonts>
  <fills count="3">
    <fill>
      <patternFill patternType="none"/>
    </fill>
    <fill>
      <patternFill patternType="gray125"/>
    </fill>
    <fill>
      <patternFill patternType="solid">
        <fgColor indexed="13"/>
        <bgColor indexed="64"/>
      </patternFill>
    </fill>
  </fills>
  <borders count="18">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5">
    <xf numFmtId="0" fontId="0" fillId="0" borderId="0"/>
    <xf numFmtId="0" fontId="1" fillId="0" borderId="0"/>
    <xf numFmtId="0" fontId="10" fillId="0" borderId="0"/>
    <xf numFmtId="0" fontId="10" fillId="0" borderId="0"/>
    <xf numFmtId="0" fontId="2" fillId="0" borderId="0">
      <alignment vertical="center"/>
    </xf>
  </cellStyleXfs>
  <cellXfs count="216">
    <xf numFmtId="0" fontId="0" fillId="0" borderId="0" xfId="0"/>
    <xf numFmtId="0" fontId="0" fillId="0" borderId="0" xfId="0" applyFill="1"/>
    <xf numFmtId="0" fontId="4" fillId="0" borderId="0" xfId="2" applyNumberFormat="1" applyFont="1" applyFill="1" applyAlignment="1" applyProtection="1">
      <alignment wrapText="1"/>
    </xf>
    <xf numFmtId="0" fontId="5" fillId="0" borderId="0" xfId="0" applyFont="1" applyBorder="1" applyAlignment="1">
      <alignment horizontal="left" vertical="center" wrapText="1"/>
    </xf>
    <xf numFmtId="0" fontId="8" fillId="0" borderId="6" xfId="3" applyNumberFormat="1" applyFont="1" applyFill="1" applyBorder="1" applyAlignment="1" applyProtection="1">
      <alignment horizontal="center" vertical="center" wrapText="1"/>
    </xf>
    <xf numFmtId="0" fontId="9" fillId="0" borderId="6" xfId="2" applyFont="1" applyFill="1" applyBorder="1" applyAlignment="1">
      <alignment horizontal="left" vertical="center"/>
    </xf>
    <xf numFmtId="0" fontId="0" fillId="0" borderId="6" xfId="0" applyBorder="1"/>
    <xf numFmtId="0" fontId="9" fillId="0" borderId="6" xfId="2" applyFont="1" applyFill="1" applyBorder="1" applyAlignment="1">
      <alignment horizontal="left" vertical="center" indent="2"/>
    </xf>
    <xf numFmtId="0" fontId="10" fillId="0" borderId="0" xfId="3"/>
    <xf numFmtId="0" fontId="10" fillId="0" borderId="0" xfId="3" applyAlignment="1">
      <alignment horizontal="center"/>
    </xf>
    <xf numFmtId="0" fontId="4" fillId="0" borderId="0" xfId="3" applyNumberFormat="1" applyFont="1" applyFill="1" applyAlignment="1" applyProtection="1">
      <alignment horizontal="left" vertical="center"/>
    </xf>
    <xf numFmtId="0" fontId="10" fillId="0" borderId="0" xfId="3" applyFill="1"/>
    <xf numFmtId="0" fontId="12" fillId="0" borderId="0" xfId="3" applyNumberFormat="1" applyFont="1" applyFill="1" applyAlignment="1" applyProtection="1">
      <alignment horizontal="centerContinuous"/>
    </xf>
    <xf numFmtId="0" fontId="13" fillId="0" borderId="0" xfId="3" applyFont="1"/>
    <xf numFmtId="0" fontId="13" fillId="0" borderId="0" xfId="3" applyFont="1" applyFill="1"/>
    <xf numFmtId="0" fontId="13" fillId="0" borderId="0" xfId="3" applyFont="1" applyAlignment="1">
      <alignment horizontal="center"/>
    </xf>
    <xf numFmtId="0" fontId="13" fillId="0" borderId="0" xfId="3" applyFont="1" applyAlignment="1">
      <alignment horizontal="right"/>
    </xf>
    <xf numFmtId="0" fontId="8" fillId="0" borderId="6" xfId="3" applyNumberFormat="1" applyFont="1" applyFill="1" applyBorder="1" applyAlignment="1" applyProtection="1">
      <alignment horizontal="center" vertical="center"/>
    </xf>
    <xf numFmtId="4" fontId="13" fillId="0" borderId="6" xfId="3" applyNumberFormat="1" applyFont="1" applyFill="1" applyBorder="1" applyAlignment="1" applyProtection="1">
      <alignment horizontal="right" vertical="center" wrapText="1"/>
    </xf>
    <xf numFmtId="176" fontId="13" fillId="0" borderId="6" xfId="3" applyNumberFormat="1" applyFont="1" applyFill="1" applyBorder="1" applyAlignment="1" applyProtection="1">
      <alignment horizontal="center" vertical="center"/>
    </xf>
    <xf numFmtId="0" fontId="10" fillId="0" borderId="6" xfId="3" applyBorder="1"/>
    <xf numFmtId="0" fontId="13" fillId="0" borderId="6" xfId="3" applyNumberFormat="1" applyFont="1" applyFill="1" applyBorder="1" applyAlignment="1" applyProtection="1">
      <alignment horizontal="center" vertical="center"/>
    </xf>
    <xf numFmtId="0" fontId="11" fillId="0" borderId="0" xfId="3" applyNumberFormat="1" applyFont="1" applyFill="1" applyAlignment="1" applyProtection="1">
      <alignment horizontal="centerContinuous"/>
    </xf>
    <xf numFmtId="0" fontId="4" fillId="0" borderId="0" xfId="3" applyNumberFormat="1" applyFont="1" applyFill="1" applyAlignment="1" applyProtection="1">
      <alignment horizontal="centerContinuous"/>
    </xf>
    <xf numFmtId="0" fontId="8" fillId="0" borderId="0" xfId="3" applyNumberFormat="1" applyFont="1" applyFill="1" applyAlignment="1" applyProtection="1">
      <alignment horizontal="centerContinuous"/>
    </xf>
    <xf numFmtId="0" fontId="13" fillId="0" borderId="6" xfId="3" applyNumberFormat="1" applyFont="1" applyFill="1" applyBorder="1" applyAlignment="1" applyProtection="1">
      <alignment horizontal="center" vertical="center" wrapText="1"/>
    </xf>
    <xf numFmtId="0" fontId="13" fillId="0" borderId="4" xfId="3" applyFont="1" applyBorder="1" applyAlignment="1">
      <alignment horizontal="center" vertical="center" wrapText="1"/>
    </xf>
    <xf numFmtId="0" fontId="13" fillId="0" borderId="4" xfId="3" applyFont="1" applyFill="1" applyBorder="1" applyAlignment="1">
      <alignment horizontal="center" vertical="center" wrapText="1"/>
    </xf>
    <xf numFmtId="0" fontId="8" fillId="0" borderId="6" xfId="3" applyFont="1" applyBorder="1" applyAlignment="1">
      <alignment horizontal="center" vertical="center" wrapText="1"/>
    </xf>
    <xf numFmtId="0" fontId="8" fillId="0" borderId="6" xfId="3" applyFont="1" applyFill="1" applyBorder="1" applyAlignment="1">
      <alignment horizontal="center" vertical="center" wrapText="1"/>
    </xf>
    <xf numFmtId="176" fontId="8" fillId="0" borderId="6" xfId="3" applyNumberFormat="1" applyFont="1" applyFill="1" applyBorder="1" applyAlignment="1" applyProtection="1">
      <alignment horizontal="center" vertical="center" wrapText="1"/>
    </xf>
    <xf numFmtId="0" fontId="8" fillId="0" borderId="3" xfId="3" applyNumberFormat="1" applyFont="1" applyFill="1" applyBorder="1" applyAlignment="1" applyProtection="1">
      <alignment horizontal="center" vertical="center" wrapText="1"/>
    </xf>
    <xf numFmtId="0" fontId="8" fillId="0" borderId="7" xfId="3" applyNumberFormat="1" applyFont="1" applyFill="1" applyBorder="1" applyAlignment="1" applyProtection="1">
      <alignment horizontal="left" vertical="center"/>
    </xf>
    <xf numFmtId="0" fontId="13" fillId="0" borderId="9" xfId="3" applyNumberFormat="1" applyFont="1" applyFill="1" applyBorder="1" applyAlignment="1" applyProtection="1">
      <alignment horizontal="left" vertical="center"/>
    </xf>
    <xf numFmtId="176" fontId="13" fillId="0" borderId="6" xfId="3" applyNumberFormat="1" applyFont="1" applyFill="1" applyBorder="1" applyAlignment="1" applyProtection="1">
      <alignment horizontal="right" vertical="center" wrapText="1"/>
    </xf>
    <xf numFmtId="0" fontId="8" fillId="0" borderId="7" xfId="3" applyNumberFormat="1" applyFont="1" applyFill="1" applyBorder="1" applyAlignment="1" applyProtection="1">
      <alignment horizontal="center" vertical="center"/>
    </xf>
    <xf numFmtId="0" fontId="13" fillId="0" borderId="6" xfId="3" applyFont="1" applyFill="1" applyBorder="1"/>
    <xf numFmtId="0" fontId="8" fillId="0" borderId="7" xfId="3" applyNumberFormat="1" applyFont="1" applyFill="1" applyBorder="1" applyAlignment="1" applyProtection="1">
      <alignment vertical="center"/>
    </xf>
    <xf numFmtId="0" fontId="13" fillId="0" borderId="6" xfId="3" applyFont="1" applyBorder="1"/>
    <xf numFmtId="0" fontId="14" fillId="0" borderId="7" xfId="3" applyNumberFormat="1" applyFont="1" applyFill="1" applyBorder="1" applyAlignment="1" applyProtection="1">
      <alignment vertical="center"/>
    </xf>
    <xf numFmtId="0" fontId="15" fillId="0" borderId="9" xfId="3" applyNumberFormat="1" applyFont="1" applyFill="1" applyBorder="1" applyAlignment="1" applyProtection="1">
      <alignment horizontal="left" vertical="center"/>
    </xf>
    <xf numFmtId="0" fontId="16" fillId="0" borderId="0" xfId="3" applyFont="1" applyFill="1" applyAlignment="1">
      <alignment horizontal="right"/>
    </xf>
    <xf numFmtId="0" fontId="13" fillId="0" borderId="9" xfId="3" applyNumberFormat="1" applyFont="1" applyFill="1" applyBorder="1" applyAlignment="1" applyProtection="1">
      <alignment horizontal="right"/>
    </xf>
    <xf numFmtId="0" fontId="3" fillId="0" borderId="0" xfId="3" applyFont="1" applyFill="1" applyAlignment="1">
      <alignment horizontal="right" vertical="center"/>
    </xf>
    <xf numFmtId="0" fontId="3" fillId="0" borderId="0" xfId="3" applyFont="1" applyFill="1" applyAlignment="1">
      <alignment vertical="center"/>
    </xf>
    <xf numFmtId="0" fontId="16" fillId="0" borderId="0" xfId="3" applyFont="1" applyAlignment="1">
      <alignment horizontal="right"/>
    </xf>
    <xf numFmtId="0" fontId="11" fillId="0" borderId="0" xfId="3" applyFont="1" applyFill="1" applyAlignment="1">
      <alignment horizontal="centerContinuous" vertical="center"/>
    </xf>
    <xf numFmtId="0" fontId="17" fillId="0" borderId="0" xfId="3" applyFont="1" applyFill="1" applyAlignment="1">
      <alignment horizontal="centerContinuous" vertical="center"/>
    </xf>
    <xf numFmtId="0" fontId="3" fillId="0" borderId="0" xfId="3" applyFont="1" applyFill="1" applyAlignment="1">
      <alignment horizontal="centerContinuous" vertical="center"/>
    </xf>
    <xf numFmtId="0" fontId="13" fillId="0" borderId="0" xfId="3" applyFont="1" applyFill="1" applyAlignment="1">
      <alignment horizontal="center" vertical="center"/>
    </xf>
    <xf numFmtId="0" fontId="13" fillId="0" borderId="0" xfId="3" applyFont="1" applyFill="1" applyAlignment="1">
      <alignment vertical="center"/>
    </xf>
    <xf numFmtId="0" fontId="8" fillId="0" borderId="7" xfId="3" applyNumberFormat="1" applyFont="1" applyFill="1" applyBorder="1" applyAlignment="1" applyProtection="1">
      <alignment horizontal="centerContinuous" vertical="center" wrapText="1"/>
    </xf>
    <xf numFmtId="0" fontId="13" fillId="0" borderId="10" xfId="3" applyFont="1" applyFill="1" applyBorder="1" applyAlignment="1">
      <alignment vertical="center"/>
    </xf>
    <xf numFmtId="4" fontId="13" fillId="0" borderId="6" xfId="2" applyNumberFormat="1" applyFont="1" applyFill="1" applyBorder="1" applyAlignment="1" applyProtection="1">
      <alignment horizontal="right" vertical="center" wrapText="1"/>
    </xf>
    <xf numFmtId="4" fontId="13" fillId="0" borderId="6" xfId="2" applyNumberFormat="1" applyFont="1" applyBorder="1" applyAlignment="1">
      <alignment horizontal="left" vertical="center" wrapText="1"/>
    </xf>
    <xf numFmtId="4" fontId="13" fillId="0" borderId="6" xfId="2" applyNumberFormat="1" applyFont="1" applyBorder="1" applyAlignment="1">
      <alignment horizontal="center" vertical="center" wrapText="1"/>
    </xf>
    <xf numFmtId="0" fontId="13" fillId="0" borderId="8" xfId="3" applyFont="1" applyBorder="1" applyAlignment="1">
      <alignment vertical="center"/>
    </xf>
    <xf numFmtId="0" fontId="13" fillId="0" borderId="8" xfId="3" applyFont="1" applyBorder="1" applyAlignment="1">
      <alignment horizontal="left" vertical="center"/>
    </xf>
    <xf numFmtId="4" fontId="13" fillId="0" borderId="4" xfId="3" applyNumberFormat="1" applyFont="1" applyFill="1" applyBorder="1" applyAlignment="1" applyProtection="1">
      <alignment horizontal="right" vertical="center" wrapText="1"/>
    </xf>
    <xf numFmtId="4" fontId="13" fillId="0" borderId="6" xfId="2" applyNumberFormat="1" applyFont="1" applyFill="1" applyBorder="1" applyAlignment="1">
      <alignment horizontal="left" vertical="center" wrapText="1"/>
    </xf>
    <xf numFmtId="0" fontId="13" fillId="0" borderId="8" xfId="3" applyFont="1" applyFill="1" applyBorder="1" applyAlignment="1">
      <alignment vertical="center"/>
    </xf>
    <xf numFmtId="4" fontId="13" fillId="0" borderId="3" xfId="3" applyNumberFormat="1" applyFont="1" applyFill="1" applyBorder="1" applyAlignment="1" applyProtection="1">
      <alignment horizontal="right" vertical="center" wrapText="1"/>
    </xf>
    <xf numFmtId="4" fontId="13" fillId="0" borderId="6" xfId="3" applyNumberFormat="1" applyFont="1" applyBorder="1" applyAlignment="1">
      <alignment vertical="center" wrapText="1"/>
    </xf>
    <xf numFmtId="0" fontId="13" fillId="0" borderId="6" xfId="3" applyFont="1" applyFill="1" applyBorder="1" applyAlignment="1">
      <alignment vertical="center" wrapText="1"/>
    </xf>
    <xf numFmtId="4" fontId="13" fillId="0" borderId="7" xfId="3" applyNumberFormat="1" applyFont="1" applyFill="1" applyBorder="1" applyAlignment="1" applyProtection="1">
      <alignment horizontal="right" vertical="center" wrapText="1"/>
    </xf>
    <xf numFmtId="4" fontId="13" fillId="0" borderId="6" xfId="3" applyNumberFormat="1" applyFont="1" applyFill="1" applyBorder="1" applyAlignment="1">
      <alignment horizontal="right" vertical="center" wrapText="1"/>
    </xf>
    <xf numFmtId="0" fontId="13" fillId="0" borderId="6" xfId="3" applyFont="1" applyBorder="1" applyAlignment="1">
      <alignment vertical="center" wrapText="1"/>
    </xf>
    <xf numFmtId="0" fontId="13" fillId="0" borderId="5" xfId="3" applyFont="1" applyBorder="1" applyAlignment="1">
      <alignment vertical="center" wrapText="1"/>
    </xf>
    <xf numFmtId="4" fontId="13" fillId="0" borderId="5" xfId="3" applyNumberFormat="1" applyFont="1" applyBorder="1" applyAlignment="1">
      <alignment vertical="center" wrapText="1"/>
    </xf>
    <xf numFmtId="0" fontId="13" fillId="0" borderId="6" xfId="3" applyFont="1" applyFill="1" applyBorder="1" applyAlignment="1">
      <alignment vertical="center"/>
    </xf>
    <xf numFmtId="0" fontId="13" fillId="0" borderId="5" xfId="3" applyFont="1" applyFill="1" applyBorder="1" applyAlignment="1">
      <alignment vertical="center" wrapText="1"/>
    </xf>
    <xf numFmtId="4" fontId="13" fillId="0" borderId="3" xfId="3" applyNumberFormat="1" applyFont="1" applyFill="1" applyBorder="1" applyAlignment="1">
      <alignment horizontal="right" vertical="center" wrapText="1"/>
    </xf>
    <xf numFmtId="0" fontId="13" fillId="0" borderId="6" xfId="3" applyNumberFormat="1" applyFont="1" applyFill="1" applyBorder="1" applyAlignment="1" applyProtection="1">
      <alignment vertical="center" wrapText="1"/>
    </xf>
    <xf numFmtId="4" fontId="13" fillId="0" borderId="6" xfId="2" applyNumberFormat="1" applyFont="1" applyFill="1" applyBorder="1" applyAlignment="1">
      <alignment horizontal="right" vertical="center" wrapText="1"/>
    </xf>
    <xf numFmtId="0" fontId="13" fillId="0" borderId="6" xfId="3" applyFont="1" applyFill="1" applyBorder="1" applyAlignment="1">
      <alignment horizontal="center" vertical="center"/>
    </xf>
    <xf numFmtId="4" fontId="13" fillId="0" borderId="7" xfId="3" applyNumberFormat="1" applyFont="1" applyFill="1" applyBorder="1" applyAlignment="1">
      <alignment horizontal="right" vertical="center" wrapText="1"/>
    </xf>
    <xf numFmtId="0" fontId="3" fillId="0" borderId="0" xfId="3" applyFont="1" applyFill="1"/>
    <xf numFmtId="0" fontId="11" fillId="0" borderId="0" xfId="3" applyFont="1" applyFill="1" applyAlignment="1">
      <alignment horizontal="centerContinuous"/>
    </xf>
    <xf numFmtId="0" fontId="18" fillId="0" borderId="0" xfId="3" applyFont="1" applyAlignment="1">
      <alignment horizontal="centerContinuous"/>
    </xf>
    <xf numFmtId="0" fontId="8" fillId="0" borderId="0" xfId="3" applyFont="1" applyFill="1" applyAlignment="1">
      <alignment horizontal="centerContinuous"/>
    </xf>
    <xf numFmtId="0" fontId="8" fillId="0" borderId="0" xfId="3" applyFont="1" applyAlignment="1">
      <alignment horizontal="centerContinuous"/>
    </xf>
    <xf numFmtId="0" fontId="8" fillId="0" borderId="0" xfId="3" applyFont="1" applyAlignment="1">
      <alignment horizontal="right"/>
    </xf>
    <xf numFmtId="0" fontId="8" fillId="0" borderId="4" xfId="3" applyNumberFormat="1" applyFont="1" applyFill="1" applyBorder="1" applyAlignment="1" applyProtection="1">
      <alignment horizontal="center" vertical="center"/>
    </xf>
    <xf numFmtId="49" fontId="13" fillId="0" borderId="8" xfId="3" applyNumberFormat="1" applyFont="1" applyFill="1" applyBorder="1" applyAlignment="1" applyProtection="1">
      <alignment horizontal="left" vertical="center"/>
    </xf>
    <xf numFmtId="177" fontId="13" fillId="0" borderId="6" xfId="3" applyNumberFormat="1" applyFont="1" applyFill="1" applyBorder="1" applyAlignment="1" applyProtection="1">
      <alignment horizontal="left" vertical="center"/>
    </xf>
    <xf numFmtId="4" fontId="13" fillId="0" borderId="11" xfId="3" applyNumberFormat="1" applyFont="1" applyFill="1" applyBorder="1" applyAlignment="1" applyProtection="1">
      <alignment horizontal="right" vertical="center" wrapText="1"/>
    </xf>
    <xf numFmtId="4" fontId="13" fillId="0" borderId="8" xfId="3" applyNumberFormat="1" applyFont="1" applyFill="1" applyBorder="1" applyAlignment="1" applyProtection="1">
      <alignment horizontal="right" vertical="center" wrapText="1"/>
    </xf>
    <xf numFmtId="0" fontId="19" fillId="0" borderId="0" xfId="3" applyFont="1" applyFill="1"/>
    <xf numFmtId="0" fontId="16" fillId="0" borderId="0" xfId="3" applyFont="1" applyAlignment="1">
      <alignment horizontal="center" vertical="center"/>
    </xf>
    <xf numFmtId="0" fontId="18" fillId="0" borderId="0" xfId="3" applyFont="1" applyFill="1" applyAlignment="1">
      <alignment horizontal="centerContinuous"/>
    </xf>
    <xf numFmtId="0" fontId="3" fillId="0" borderId="0" xfId="3" applyFont="1"/>
    <xf numFmtId="4" fontId="13" fillId="0" borderId="6" xfId="3" applyNumberFormat="1" applyFont="1" applyFill="1" applyBorder="1" applyAlignment="1" applyProtection="1">
      <alignment horizontal="center" vertical="center" wrapText="1"/>
    </xf>
    <xf numFmtId="0" fontId="18" fillId="0" borderId="0" xfId="3" applyNumberFormat="1" applyFont="1" applyFill="1" applyAlignment="1" applyProtection="1">
      <alignment horizontal="centerContinuous"/>
    </xf>
    <xf numFmtId="0" fontId="18" fillId="0" borderId="0" xfId="3" applyNumberFormat="1" applyFont="1" applyFill="1" applyAlignment="1" applyProtection="1">
      <alignment horizontal="center"/>
    </xf>
    <xf numFmtId="0" fontId="13" fillId="0" borderId="0" xfId="3" applyFont="1" applyAlignment="1">
      <alignment horizontal="center" vertical="center"/>
    </xf>
    <xf numFmtId="49" fontId="13" fillId="0" borderId="6" xfId="3" applyNumberFormat="1" applyFont="1" applyFill="1" applyBorder="1" applyAlignment="1" applyProtection="1"/>
    <xf numFmtId="177" fontId="13" fillId="0" borderId="6" xfId="3" applyNumberFormat="1" applyFont="1" applyFill="1" applyBorder="1" applyAlignment="1" applyProtection="1">
      <alignment horizontal="center" vertical="center"/>
    </xf>
    <xf numFmtId="49" fontId="13" fillId="0" borderId="6" xfId="3" applyNumberFormat="1" applyFont="1" applyFill="1" applyBorder="1" applyAlignment="1" applyProtection="1">
      <alignment vertical="center"/>
    </xf>
    <xf numFmtId="177" fontId="13" fillId="0" borderId="6" xfId="3" applyNumberFormat="1" applyFont="1" applyFill="1" applyBorder="1" applyAlignment="1" applyProtection="1">
      <alignment vertical="center"/>
    </xf>
    <xf numFmtId="4" fontId="13" fillId="0" borderId="6" xfId="3" applyNumberFormat="1" applyFont="1" applyFill="1" applyBorder="1" applyAlignment="1">
      <alignment horizontal="center" vertical="center" wrapText="1"/>
    </xf>
    <xf numFmtId="0" fontId="13" fillId="0" borderId="6" xfId="3" applyFont="1" applyBorder="1" applyAlignment="1">
      <alignment vertical="center"/>
    </xf>
    <xf numFmtId="0" fontId="10" fillId="0" borderId="0" xfId="3" applyFill="1" applyAlignment="1">
      <alignment horizontal="center"/>
    </xf>
    <xf numFmtId="0" fontId="20" fillId="0" borderId="0" xfId="3" applyFont="1"/>
    <xf numFmtId="49" fontId="11" fillId="0" borderId="0" xfId="3" applyNumberFormat="1" applyFont="1" applyFill="1" applyAlignment="1" applyProtection="1">
      <alignment horizontal="centerContinuous"/>
    </xf>
    <xf numFmtId="0" fontId="13" fillId="0" borderId="0" xfId="3" applyNumberFormat="1" applyFont="1" applyFill="1" applyAlignment="1" applyProtection="1">
      <alignment horizontal="right"/>
    </xf>
    <xf numFmtId="0" fontId="8" fillId="0" borderId="9" xfId="3" applyNumberFormat="1" applyFont="1" applyFill="1" applyBorder="1" applyAlignment="1" applyProtection="1">
      <alignment horizontal="center" vertical="center"/>
    </xf>
    <xf numFmtId="176" fontId="8" fillId="0" borderId="7" xfId="3" applyNumberFormat="1" applyFont="1" applyFill="1" applyBorder="1" applyAlignment="1" applyProtection="1">
      <alignment horizontal="center" vertical="center"/>
    </xf>
    <xf numFmtId="176" fontId="13" fillId="0" borderId="7" xfId="3" applyNumberFormat="1" applyFont="1" applyFill="1" applyBorder="1" applyAlignment="1" applyProtection="1">
      <alignment horizontal="center" vertical="center"/>
    </xf>
    <xf numFmtId="176" fontId="13" fillId="0" borderId="12" xfId="3" applyNumberFormat="1" applyFont="1" applyFill="1" applyBorder="1" applyAlignment="1" applyProtection="1">
      <alignment horizontal="center" vertical="center"/>
    </xf>
    <xf numFmtId="0" fontId="21" fillId="0" borderId="7" xfId="3" applyNumberFormat="1" applyFont="1" applyFill="1" applyBorder="1" applyAlignment="1" applyProtection="1">
      <alignment horizontal="left" vertical="center"/>
    </xf>
    <xf numFmtId="0" fontId="22" fillId="0" borderId="9" xfId="3" applyNumberFormat="1" applyFont="1" applyFill="1" applyBorder="1" applyAlignment="1" applyProtection="1">
      <alignment horizontal="left" vertical="center"/>
    </xf>
    <xf numFmtId="176" fontId="22" fillId="0" borderId="6" xfId="3" applyNumberFormat="1" applyFont="1" applyFill="1" applyBorder="1" applyAlignment="1" applyProtection="1">
      <alignment horizontal="center" vertical="center"/>
    </xf>
    <xf numFmtId="176" fontId="22" fillId="0" borderId="7" xfId="3" applyNumberFormat="1" applyFont="1" applyFill="1" applyBorder="1" applyAlignment="1" applyProtection="1">
      <alignment horizontal="center" vertical="center"/>
    </xf>
    <xf numFmtId="176" fontId="22" fillId="0" borderId="12" xfId="3" applyNumberFormat="1" applyFont="1" applyFill="1" applyBorder="1" applyAlignment="1" applyProtection="1">
      <alignment horizontal="center" vertical="center"/>
    </xf>
    <xf numFmtId="0" fontId="21" fillId="0" borderId="7" xfId="3" applyNumberFormat="1" applyFont="1" applyFill="1" applyBorder="1" applyAlignment="1" applyProtection="1">
      <alignment horizontal="center" vertical="center"/>
    </xf>
    <xf numFmtId="0" fontId="21" fillId="0" borderId="7" xfId="3" applyNumberFormat="1" applyFont="1" applyFill="1" applyBorder="1" applyAlignment="1" applyProtection="1">
      <alignment vertical="center"/>
    </xf>
    <xf numFmtId="0" fontId="3" fillId="0" borderId="0" xfId="2" applyFont="1"/>
    <xf numFmtId="0" fontId="10" fillId="0" borderId="0" xfId="2" applyAlignment="1">
      <alignment wrapText="1"/>
    </xf>
    <xf numFmtId="0" fontId="10" fillId="0" borderId="0" xfId="2"/>
    <xf numFmtId="0" fontId="3" fillId="0" borderId="0" xfId="2" applyFont="1" applyAlignment="1">
      <alignment wrapText="1"/>
    </xf>
    <xf numFmtId="0" fontId="11" fillId="0" borderId="0" xfId="2" applyNumberFormat="1" applyFont="1" applyFill="1" applyAlignment="1" applyProtection="1">
      <alignment horizontal="centerContinuous"/>
    </xf>
    <xf numFmtId="0" fontId="3" fillId="0" borderId="0" xfId="2" applyFont="1" applyAlignment="1">
      <alignment horizontal="centerContinuous"/>
    </xf>
    <xf numFmtId="0" fontId="3" fillId="0" borderId="0" xfId="2" applyFont="1" applyFill="1" applyAlignment="1">
      <alignment wrapText="1"/>
    </xf>
    <xf numFmtId="0" fontId="13" fillId="0" borderId="0" xfId="2" applyFont="1" applyFill="1" applyAlignment="1">
      <alignment wrapText="1"/>
    </xf>
    <xf numFmtId="0" fontId="13" fillId="0" borderId="0" xfId="2" applyFont="1" applyAlignment="1">
      <alignment wrapText="1"/>
    </xf>
    <xf numFmtId="0" fontId="13" fillId="0" borderId="0" xfId="2" applyNumberFormat="1" applyFont="1" applyFill="1" applyAlignment="1" applyProtection="1">
      <alignment horizontal="right"/>
    </xf>
    <xf numFmtId="0" fontId="8" fillId="0" borderId="7" xfId="2" applyNumberFormat="1" applyFont="1" applyFill="1" applyBorder="1" applyAlignment="1" applyProtection="1">
      <alignment horizontal="center" vertical="center" wrapText="1"/>
    </xf>
    <xf numFmtId="0" fontId="13" fillId="0" borderId="7" xfId="2" applyFont="1" applyBorder="1" applyAlignment="1">
      <alignment horizontal="center" vertical="center"/>
    </xf>
    <xf numFmtId="4" fontId="13" fillId="0" borderId="6" xfId="2" applyNumberFormat="1" applyFont="1" applyBorder="1" applyAlignment="1">
      <alignment horizontal="left" vertical="center"/>
    </xf>
    <xf numFmtId="4" fontId="13" fillId="0" borderId="6" xfId="2" applyNumberFormat="1" applyFont="1" applyBorder="1" applyAlignment="1">
      <alignment horizontal="center" vertical="center"/>
    </xf>
    <xf numFmtId="4" fontId="13" fillId="0" borderId="6" xfId="2" applyNumberFormat="1" applyFont="1" applyBorder="1" applyAlignment="1">
      <alignment horizontal="right" vertical="center"/>
    </xf>
    <xf numFmtId="0" fontId="13" fillId="0" borderId="8" xfId="2" applyFont="1" applyFill="1" applyBorder="1" applyAlignment="1">
      <alignment horizontal="left" vertical="center"/>
    </xf>
    <xf numFmtId="4" fontId="13" fillId="0" borderId="6" xfId="2" applyNumberFormat="1" applyFont="1" applyBorder="1" applyAlignment="1">
      <alignment horizontal="right" vertical="center" wrapText="1"/>
    </xf>
    <xf numFmtId="0" fontId="13" fillId="0" borderId="8" xfId="2" applyFont="1" applyBorder="1" applyAlignment="1">
      <alignment horizontal="left" vertical="center"/>
    </xf>
    <xf numFmtId="0" fontId="13" fillId="0" borderId="6" xfId="2" applyFont="1" applyBorder="1" applyAlignment="1">
      <alignment horizontal="center" vertical="center"/>
    </xf>
    <xf numFmtId="0" fontId="3" fillId="0" borderId="6" xfId="2" applyFont="1" applyBorder="1"/>
    <xf numFmtId="0" fontId="3" fillId="0" borderId="6" xfId="2" applyFont="1" applyBorder="1" applyAlignment="1">
      <alignment horizontal="center"/>
    </xf>
    <xf numFmtId="4" fontId="13" fillId="0" borderId="6" xfId="2" applyNumberFormat="1" applyFont="1" applyFill="1" applyBorder="1" applyAlignment="1">
      <alignment horizontal="center" vertical="center" wrapText="1"/>
    </xf>
    <xf numFmtId="4" fontId="13" fillId="0" borderId="6" xfId="2" applyNumberFormat="1" applyFont="1" applyFill="1" applyBorder="1" applyAlignment="1" applyProtection="1">
      <alignment horizontal="center" vertical="center"/>
    </xf>
    <xf numFmtId="4" fontId="13" fillId="0" borderId="6" xfId="2" applyNumberFormat="1" applyFont="1" applyFill="1" applyBorder="1" applyAlignment="1">
      <alignment horizontal="right" vertical="center"/>
    </xf>
    <xf numFmtId="4" fontId="13" fillId="0" borderId="6" xfId="2" applyNumberFormat="1" applyFont="1" applyFill="1" applyBorder="1" applyAlignment="1">
      <alignment horizontal="center" vertical="center"/>
    </xf>
    <xf numFmtId="0" fontId="10" fillId="0" borderId="13" xfId="2" applyBorder="1" applyAlignment="1">
      <alignment wrapText="1"/>
    </xf>
    <xf numFmtId="0" fontId="3" fillId="0" borderId="0" xfId="2" applyFont="1" applyFill="1"/>
    <xf numFmtId="0" fontId="0" fillId="0" borderId="0" xfId="0" applyAlignment="1">
      <alignment horizontal="center"/>
    </xf>
    <xf numFmtId="0" fontId="24" fillId="0" borderId="6" xfId="0" applyFont="1" applyBorder="1" applyAlignment="1">
      <alignment horizontal="center" vertical="center"/>
    </xf>
    <xf numFmtId="0" fontId="25" fillId="0" borderId="6" xfId="0" applyFont="1" applyBorder="1" applyAlignment="1">
      <alignment horizontal="center"/>
    </xf>
    <xf numFmtId="0" fontId="25" fillId="0" borderId="6" xfId="0" applyFont="1" applyBorder="1"/>
    <xf numFmtId="0" fontId="25" fillId="2" borderId="6" xfId="0" applyFont="1" applyFill="1" applyBorder="1" applyAlignment="1">
      <alignment horizontal="center"/>
    </xf>
    <xf numFmtId="0" fontId="25" fillId="2" borderId="6" xfId="0" applyFont="1" applyFill="1" applyBorder="1"/>
    <xf numFmtId="0" fontId="27" fillId="0" borderId="7" xfId="3" applyNumberFormat="1" applyFont="1" applyFill="1" applyBorder="1" applyAlignment="1" applyProtection="1">
      <alignment horizontal="center" vertical="center"/>
    </xf>
    <xf numFmtId="0" fontId="28" fillId="0" borderId="9" xfId="3" applyNumberFormat="1" applyFont="1" applyFill="1" applyBorder="1" applyAlignment="1" applyProtection="1">
      <alignment horizontal="left" vertical="center"/>
    </xf>
    <xf numFmtId="176" fontId="28" fillId="0" borderId="6" xfId="3" applyNumberFormat="1" applyFont="1" applyFill="1" applyBorder="1" applyAlignment="1" applyProtection="1">
      <alignment horizontal="center" vertical="center"/>
    </xf>
    <xf numFmtId="176" fontId="28" fillId="0" borderId="7" xfId="3" applyNumberFormat="1" applyFont="1" applyFill="1" applyBorder="1" applyAlignment="1" applyProtection="1">
      <alignment horizontal="center" vertical="center"/>
    </xf>
    <xf numFmtId="176" fontId="28" fillId="0" borderId="12" xfId="3" applyNumberFormat="1" applyFont="1" applyFill="1" applyBorder="1" applyAlignment="1" applyProtection="1">
      <alignment horizontal="center" vertical="center"/>
    </xf>
    <xf numFmtId="0" fontId="29" fillId="0" borderId="0" xfId="3" applyFont="1"/>
    <xf numFmtId="0" fontId="27" fillId="0" borderId="7" xfId="3" applyNumberFormat="1" applyFont="1" applyFill="1" applyBorder="1" applyAlignment="1" applyProtection="1">
      <alignment horizontal="right" vertical="center"/>
    </xf>
    <xf numFmtId="0" fontId="27" fillId="0" borderId="7" xfId="3" applyNumberFormat="1" applyFont="1" applyFill="1" applyBorder="1" applyAlignment="1" applyProtection="1">
      <alignment vertical="center"/>
    </xf>
    <xf numFmtId="0" fontId="27" fillId="0" borderId="6" xfId="3" applyNumberFormat="1" applyFont="1" applyFill="1" applyBorder="1" applyAlignment="1" applyProtection="1">
      <alignment horizontal="center" vertical="center"/>
    </xf>
    <xf numFmtId="0" fontId="28" fillId="0" borderId="6" xfId="3" applyNumberFormat="1" applyFont="1" applyFill="1" applyBorder="1" applyAlignment="1" applyProtection="1">
      <alignment horizontal="left" vertical="center"/>
    </xf>
    <xf numFmtId="0" fontId="27" fillId="0" borderId="6" xfId="3" applyNumberFormat="1" applyFont="1" applyFill="1" applyBorder="1" applyAlignment="1" applyProtection="1">
      <alignment vertical="center"/>
    </xf>
    <xf numFmtId="0" fontId="0" fillId="0" borderId="0" xfId="0" applyAlignment="1">
      <alignment vertical="center"/>
    </xf>
    <xf numFmtId="0" fontId="30" fillId="0" borderId="0" xfId="0" applyFont="1" applyBorder="1" applyAlignment="1">
      <alignment vertical="center" wrapText="1"/>
    </xf>
    <xf numFmtId="0" fontId="32" fillId="0" borderId="14" xfId="0" applyFont="1" applyBorder="1" applyAlignment="1">
      <alignment horizontal="center" vertical="center" wrapText="1"/>
    </xf>
    <xf numFmtId="0" fontId="32" fillId="0" borderId="14" xfId="0" applyFont="1" applyBorder="1" applyAlignment="1">
      <alignment horizontal="left" vertical="center" wrapText="1"/>
    </xf>
    <xf numFmtId="0" fontId="34" fillId="0" borderId="0" xfId="3" applyNumberFormat="1" applyFont="1" applyFill="1" applyAlignment="1" applyProtection="1">
      <alignment horizontal="left" vertical="center"/>
    </xf>
    <xf numFmtId="0" fontId="29" fillId="0" borderId="0" xfId="3" applyFont="1" applyFill="1"/>
    <xf numFmtId="0" fontId="29" fillId="0" borderId="0" xfId="3" applyFont="1" applyAlignment="1">
      <alignment horizontal="center"/>
    </xf>
    <xf numFmtId="0" fontId="36" fillId="0" borderId="0" xfId="3" applyFont="1" applyFill="1" applyAlignment="1">
      <alignment horizontal="centerContinuous"/>
    </xf>
    <xf numFmtId="0" fontId="29" fillId="0" borderId="0" xfId="3" applyFont="1" applyFill="1" applyAlignment="1">
      <alignment horizontal="centerContinuous"/>
    </xf>
    <xf numFmtId="0" fontId="29" fillId="0" borderId="0" xfId="3" applyFont="1" applyAlignment="1">
      <alignment horizontal="centerContinuous"/>
    </xf>
    <xf numFmtId="0" fontId="36" fillId="0" borderId="0" xfId="3" applyNumberFormat="1" applyFont="1" applyFill="1" applyAlignment="1" applyProtection="1">
      <alignment horizontal="centerContinuous"/>
    </xf>
    <xf numFmtId="0" fontId="28" fillId="0" borderId="0" xfId="3" applyFont="1"/>
    <xf numFmtId="0" fontId="28" fillId="0" borderId="0" xfId="3" applyFont="1" applyFill="1"/>
    <xf numFmtId="0" fontId="28" fillId="0" borderId="0" xfId="3" applyFont="1" applyAlignment="1">
      <alignment horizontal="center"/>
    </xf>
    <xf numFmtId="0" fontId="28" fillId="0" borderId="0" xfId="3" applyFont="1" applyAlignment="1">
      <alignment horizontal="right"/>
    </xf>
    <xf numFmtId="0" fontId="27" fillId="0" borderId="6" xfId="3" applyNumberFormat="1" applyFont="1" applyFill="1" applyBorder="1" applyAlignment="1" applyProtection="1">
      <alignment horizontal="center" vertical="center" wrapText="1"/>
    </xf>
    <xf numFmtId="176" fontId="27" fillId="0" borderId="6" xfId="3" applyNumberFormat="1" applyFont="1" applyFill="1" applyBorder="1" applyAlignment="1" applyProtection="1">
      <alignment horizontal="center" vertical="center"/>
    </xf>
    <xf numFmtId="4" fontId="28" fillId="0" borderId="6" xfId="3" applyNumberFormat="1" applyFont="1" applyFill="1" applyBorder="1" applyAlignment="1" applyProtection="1">
      <alignment horizontal="right" vertical="center" wrapText="1"/>
    </xf>
    <xf numFmtId="0" fontId="27" fillId="0" borderId="6" xfId="3" applyNumberFormat="1" applyFont="1" applyFill="1" applyBorder="1" applyAlignment="1" applyProtection="1">
      <alignment horizontal="left" vertical="center"/>
    </xf>
    <xf numFmtId="0" fontId="29" fillId="0" borderId="6" xfId="3" applyFont="1" applyFill="1" applyBorder="1"/>
    <xf numFmtId="0" fontId="29" fillId="0" borderId="6" xfId="3" applyFont="1" applyBorder="1"/>
    <xf numFmtId="0" fontId="27" fillId="0" borderId="7" xfId="3" applyNumberFormat="1" applyFont="1" applyFill="1" applyBorder="1" applyAlignment="1" applyProtection="1">
      <alignment horizontal="left" vertical="center"/>
    </xf>
    <xf numFmtId="0" fontId="38" fillId="0" borderId="0" xfId="0" applyFont="1" applyFill="1" applyBorder="1" applyAlignment="1"/>
    <xf numFmtId="0" fontId="39" fillId="0" borderId="2" xfId="0" applyFont="1" applyFill="1" applyBorder="1" applyAlignment="1">
      <alignment horizontal="center" vertical="center"/>
    </xf>
    <xf numFmtId="0" fontId="39" fillId="0" borderId="2" xfId="0" applyFont="1" applyFill="1" applyBorder="1" applyAlignment="1">
      <alignment horizontal="center" vertical="center" wrapText="1"/>
    </xf>
    <xf numFmtId="0" fontId="39" fillId="0" borderId="2" xfId="0" applyFont="1" applyFill="1" applyBorder="1" applyAlignment="1">
      <alignment horizontal="center" vertical="justify"/>
    </xf>
    <xf numFmtId="0" fontId="39" fillId="0" borderId="2" xfId="0" applyFont="1" applyFill="1" applyBorder="1" applyAlignment="1">
      <alignment vertical="center"/>
    </xf>
    <xf numFmtId="0" fontId="23" fillId="0" borderId="0" xfId="0" applyFont="1" applyAlignment="1">
      <alignment horizontal="center"/>
    </xf>
    <xf numFmtId="0" fontId="8" fillId="0" borderId="6" xfId="2" applyNumberFormat="1" applyFont="1" applyFill="1" applyBorder="1" applyAlignment="1" applyProtection="1">
      <alignment horizontal="center" vertical="center" wrapText="1"/>
    </xf>
    <xf numFmtId="0" fontId="8" fillId="0" borderId="6" xfId="3" applyNumberFormat="1" applyFont="1" applyFill="1" applyBorder="1" applyAlignment="1" applyProtection="1">
      <alignment horizontal="center" vertical="center"/>
    </xf>
    <xf numFmtId="49" fontId="11" fillId="0" borderId="0" xfId="3" applyNumberFormat="1" applyFont="1" applyFill="1" applyAlignment="1" applyProtection="1">
      <alignment horizontal="center"/>
    </xf>
    <xf numFmtId="0" fontId="8" fillId="0" borderId="6" xfId="3" applyNumberFormat="1" applyFont="1" applyFill="1" applyBorder="1" applyAlignment="1" applyProtection="1">
      <alignment horizontal="center" vertical="center" wrapText="1"/>
    </xf>
    <xf numFmtId="0" fontId="8" fillId="0" borderId="3" xfId="3" applyNumberFormat="1" applyFont="1" applyFill="1" applyBorder="1" applyAlignment="1" applyProtection="1">
      <alignment horizontal="center" vertical="center"/>
    </xf>
    <xf numFmtId="0" fontId="8" fillId="0" borderId="8" xfId="3" applyNumberFormat="1" applyFont="1" applyFill="1" applyBorder="1" applyAlignment="1" applyProtection="1">
      <alignment horizontal="center" vertical="center"/>
    </xf>
    <xf numFmtId="0" fontId="13" fillId="0" borderId="6" xfId="3" applyNumberFormat="1" applyFont="1" applyFill="1" applyBorder="1" applyAlignment="1" applyProtection="1">
      <alignment horizontal="center" vertical="center" wrapText="1"/>
    </xf>
    <xf numFmtId="0" fontId="13" fillId="0" borderId="3" xfId="3" applyNumberFormat="1" applyFont="1" applyFill="1" applyBorder="1" applyAlignment="1" applyProtection="1">
      <alignment horizontal="center" vertical="center" wrapText="1"/>
    </xf>
    <xf numFmtId="0" fontId="13" fillId="0" borderId="7" xfId="3" applyNumberFormat="1" applyFont="1" applyFill="1" applyBorder="1" applyAlignment="1" applyProtection="1">
      <alignment horizontal="center" vertical="center" wrapText="1"/>
    </xf>
    <xf numFmtId="0" fontId="13" fillId="0" borderId="6" xfId="3" applyNumberFormat="1" applyFont="1" applyFill="1" applyBorder="1" applyAlignment="1" applyProtection="1">
      <alignment horizontal="center" vertical="center"/>
    </xf>
    <xf numFmtId="0" fontId="13" fillId="0" borderId="8" xfId="3" applyNumberFormat="1" applyFont="1" applyFill="1" applyBorder="1" applyAlignment="1" applyProtection="1">
      <alignment horizontal="center" vertical="center" wrapText="1"/>
    </xf>
    <xf numFmtId="0" fontId="13" fillId="0" borderId="5" xfId="3" applyNumberFormat="1" applyFont="1" applyFill="1" applyBorder="1" applyAlignment="1" applyProtection="1">
      <alignment horizontal="center" vertical="center" wrapText="1"/>
    </xf>
    <xf numFmtId="0" fontId="35" fillId="0" borderId="0" xfId="3" applyNumberFormat="1" applyFont="1" applyFill="1" applyAlignment="1" applyProtection="1">
      <alignment horizontal="center"/>
    </xf>
    <xf numFmtId="0" fontId="6" fillId="0" borderId="0" xfId="0" applyFont="1" applyBorder="1" applyAlignment="1">
      <alignment horizontal="center" vertical="center" wrapText="1"/>
    </xf>
    <xf numFmtId="0" fontId="7" fillId="0" borderId="6" xfId="0" applyFont="1" applyFill="1" applyBorder="1" applyAlignment="1">
      <alignment horizontal="center" vertical="center" wrapText="1"/>
    </xf>
    <xf numFmtId="0" fontId="39" fillId="0" borderId="2" xfId="0" applyFont="1" applyFill="1" applyBorder="1" applyAlignment="1">
      <alignment vertical="center"/>
    </xf>
    <xf numFmtId="0" fontId="39" fillId="0" borderId="2" xfId="0" applyFont="1" applyFill="1" applyBorder="1" applyAlignment="1">
      <alignment horizontal="center" vertical="justify"/>
    </xf>
    <xf numFmtId="0" fontId="37"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 xfId="0" applyFont="1" applyFill="1" applyBorder="1" applyAlignment="1">
      <alignment vertical="center" wrapText="1"/>
    </xf>
    <xf numFmtId="0" fontId="30" fillId="0" borderId="0" xfId="0" applyFont="1" applyBorder="1" applyAlignment="1">
      <alignment vertical="center" wrapText="1"/>
    </xf>
    <xf numFmtId="0" fontId="31" fillId="0" borderId="0" xfId="0" applyFont="1" applyBorder="1" applyAlignment="1">
      <alignment horizontal="center" vertical="center" wrapText="1"/>
    </xf>
    <xf numFmtId="0" fontId="32" fillId="0" borderId="0" xfId="0" applyFont="1" applyBorder="1" applyAlignment="1">
      <alignment horizontal="right" vertical="center" wrapText="1"/>
    </xf>
    <xf numFmtId="0" fontId="32" fillId="0" borderId="14" xfId="0" applyFont="1" applyBorder="1" applyAlignment="1">
      <alignment horizontal="left" vertical="center" wrapText="1"/>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7" xfId="0" applyFont="1" applyBorder="1" applyAlignment="1">
      <alignment horizontal="center" vertical="center" wrapText="1"/>
    </xf>
  </cellXfs>
  <cellStyles count="5">
    <cellStyle name="常规" xfId="0" builtinId="0"/>
    <cellStyle name="常规 2" xfId="1" xr:uid="{00000000-0005-0000-0000-000001000000}"/>
    <cellStyle name="常规 3" xfId="2" xr:uid="{00000000-0005-0000-0000-000002000000}"/>
    <cellStyle name="常规 4" xfId="3" xr:uid="{00000000-0005-0000-0000-000003000000}"/>
    <cellStyle name="常规 5" xfId="4" xr:uid="{00000000-0005-0000-0000-000004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258"/>
  <sheetViews>
    <sheetView topLeftCell="B1" workbookViewId="0">
      <selection activeCell="C23" sqref="C23"/>
    </sheetView>
  </sheetViews>
  <sheetFormatPr defaultColWidth="9" defaultRowHeight="14.25"/>
  <cols>
    <col min="1" max="1" width="15" style="143" hidden="1" customWidth="1"/>
    <col min="2" max="2" width="15.375" style="143" customWidth="1"/>
    <col min="3" max="3" width="59.75" customWidth="1"/>
    <col min="4" max="4" width="13" style="143" customWidth="1"/>
    <col min="5" max="5" width="101.5" customWidth="1"/>
    <col min="6" max="6" width="29.25" customWidth="1"/>
    <col min="7" max="7" width="30.75" style="143" customWidth="1"/>
    <col min="8" max="8" width="28.5" style="143" customWidth="1"/>
    <col min="9" max="9" width="72.875" customWidth="1"/>
  </cols>
  <sheetData>
    <row r="2" spans="1:9" ht="24.75" customHeight="1">
      <c r="A2" s="187" t="s">
        <v>0</v>
      </c>
      <c r="B2" s="187"/>
      <c r="C2" s="187"/>
      <c r="D2" s="187"/>
      <c r="E2" s="187"/>
      <c r="F2" s="187"/>
      <c r="G2" s="187"/>
      <c r="H2" s="187"/>
      <c r="I2" s="187"/>
    </row>
    <row r="4" spans="1:9" ht="23.25">
      <c r="A4" s="144" t="s">
        <v>1</v>
      </c>
      <c r="B4" s="144" t="s">
        <v>2</v>
      </c>
      <c r="C4" s="144" t="s">
        <v>3</v>
      </c>
      <c r="D4" s="144" t="s">
        <v>4</v>
      </c>
      <c r="E4" s="144" t="s">
        <v>5</v>
      </c>
      <c r="F4" s="144" t="s">
        <v>6</v>
      </c>
      <c r="G4" s="144" t="s">
        <v>7</v>
      </c>
      <c r="H4" s="144" t="s">
        <v>8</v>
      </c>
      <c r="I4" s="144" t="s">
        <v>9</v>
      </c>
    </row>
    <row r="5" spans="1:9" ht="23.25">
      <c r="A5" s="145">
        <v>100001</v>
      </c>
      <c r="B5" s="145">
        <v>1</v>
      </c>
      <c r="C5" s="146" t="s">
        <v>10</v>
      </c>
      <c r="D5" s="145"/>
      <c r="E5" s="146" t="s">
        <v>10</v>
      </c>
      <c r="F5" s="146" t="s">
        <v>11</v>
      </c>
      <c r="G5" s="145" t="s">
        <v>12</v>
      </c>
      <c r="H5" s="145"/>
      <c r="I5" s="146"/>
    </row>
    <row r="6" spans="1:9" ht="23.25">
      <c r="A6" s="145">
        <v>102001</v>
      </c>
      <c r="B6" s="145">
        <v>2</v>
      </c>
      <c r="C6" s="146" t="s">
        <v>13</v>
      </c>
      <c r="D6" s="145"/>
      <c r="E6" s="146" t="s">
        <v>13</v>
      </c>
      <c r="F6" s="146" t="s">
        <v>11</v>
      </c>
      <c r="G6" s="145" t="s">
        <v>12</v>
      </c>
      <c r="H6" s="145"/>
      <c r="I6" s="146"/>
    </row>
    <row r="7" spans="1:9" ht="23.25">
      <c r="A7" s="145">
        <v>101001</v>
      </c>
      <c r="B7" s="145">
        <v>3</v>
      </c>
      <c r="C7" s="146" t="s">
        <v>14</v>
      </c>
      <c r="D7" s="145"/>
      <c r="E7" s="146" t="s">
        <v>14</v>
      </c>
      <c r="F7" s="146" t="s">
        <v>11</v>
      </c>
      <c r="G7" s="145" t="s">
        <v>12</v>
      </c>
      <c r="H7" s="145"/>
      <c r="I7" s="146"/>
    </row>
    <row r="8" spans="1:9" ht="23.25">
      <c r="A8" s="145">
        <v>146001</v>
      </c>
      <c r="B8" s="145">
        <v>4</v>
      </c>
      <c r="C8" s="146" t="s">
        <v>15</v>
      </c>
      <c r="D8" s="145" t="s">
        <v>16</v>
      </c>
      <c r="E8" s="146" t="s">
        <v>17</v>
      </c>
      <c r="F8" s="146" t="s">
        <v>11</v>
      </c>
      <c r="G8" s="145" t="s">
        <v>12</v>
      </c>
      <c r="H8" s="145"/>
      <c r="I8" s="146"/>
    </row>
    <row r="9" spans="1:9" ht="23.25">
      <c r="A9" s="145">
        <v>147001</v>
      </c>
      <c r="B9" s="145">
        <v>5</v>
      </c>
      <c r="C9" s="146" t="s">
        <v>18</v>
      </c>
      <c r="D9" s="145"/>
      <c r="E9" s="146" t="s">
        <v>18</v>
      </c>
      <c r="F9" s="146" t="s">
        <v>11</v>
      </c>
      <c r="G9" s="145" t="s">
        <v>12</v>
      </c>
      <c r="H9" s="145"/>
      <c r="I9" s="146"/>
    </row>
    <row r="10" spans="1:9" ht="23.25">
      <c r="A10" s="145">
        <v>148001</v>
      </c>
      <c r="B10" s="145">
        <v>6</v>
      </c>
      <c r="C10" s="146" t="s">
        <v>19</v>
      </c>
      <c r="D10" s="145"/>
      <c r="E10" s="146" t="s">
        <v>19</v>
      </c>
      <c r="F10" s="146" t="s">
        <v>20</v>
      </c>
      <c r="G10" s="145" t="s">
        <v>12</v>
      </c>
      <c r="H10" s="145"/>
      <c r="I10" s="146"/>
    </row>
    <row r="11" spans="1:9" ht="23.25">
      <c r="A11" s="145">
        <v>149001</v>
      </c>
      <c r="B11" s="145">
        <v>7</v>
      </c>
      <c r="C11" s="146" t="s">
        <v>21</v>
      </c>
      <c r="D11" s="145"/>
      <c r="E11" s="146" t="s">
        <v>21</v>
      </c>
      <c r="F11" s="146" t="s">
        <v>11</v>
      </c>
      <c r="G11" s="145" t="s">
        <v>12</v>
      </c>
      <c r="H11" s="145"/>
      <c r="I11" s="146"/>
    </row>
    <row r="12" spans="1:9" ht="23.25">
      <c r="A12" s="145">
        <v>150001</v>
      </c>
      <c r="B12" s="145">
        <v>8</v>
      </c>
      <c r="C12" s="146" t="s">
        <v>22</v>
      </c>
      <c r="D12" s="145"/>
      <c r="E12" s="146" t="s">
        <v>22</v>
      </c>
      <c r="F12" s="146" t="s">
        <v>11</v>
      </c>
      <c r="G12" s="145" t="s">
        <v>12</v>
      </c>
      <c r="H12" s="145"/>
      <c r="I12" s="146"/>
    </row>
    <row r="13" spans="1:9" ht="23.25">
      <c r="A13" s="145">
        <v>154001</v>
      </c>
      <c r="B13" s="145">
        <v>9</v>
      </c>
      <c r="C13" s="146" t="s">
        <v>23</v>
      </c>
      <c r="D13" s="145"/>
      <c r="E13" s="146" t="s">
        <v>23</v>
      </c>
      <c r="F13" s="146" t="s">
        <v>11</v>
      </c>
      <c r="G13" s="145" t="s">
        <v>12</v>
      </c>
      <c r="H13" s="145"/>
      <c r="I13" s="146"/>
    </row>
    <row r="14" spans="1:9" ht="23.25">
      <c r="A14" s="145">
        <v>153001</v>
      </c>
      <c r="B14" s="145">
        <v>10</v>
      </c>
      <c r="C14" s="146" t="s">
        <v>24</v>
      </c>
      <c r="D14" s="145"/>
      <c r="E14" s="146" t="s">
        <v>24</v>
      </c>
      <c r="F14" s="146" t="s">
        <v>11</v>
      </c>
      <c r="G14" s="145" t="s">
        <v>12</v>
      </c>
      <c r="H14" s="145"/>
      <c r="I14" s="146"/>
    </row>
    <row r="15" spans="1:9" ht="23.25">
      <c r="A15" s="145">
        <v>151001</v>
      </c>
      <c r="B15" s="145">
        <v>11</v>
      </c>
      <c r="C15" s="146" t="s">
        <v>25</v>
      </c>
      <c r="D15" s="145"/>
      <c r="E15" s="146" t="s">
        <v>25</v>
      </c>
      <c r="F15" s="146" t="s">
        <v>11</v>
      </c>
      <c r="G15" s="145" t="s">
        <v>12</v>
      </c>
      <c r="H15" s="145"/>
      <c r="I15" s="146"/>
    </row>
    <row r="16" spans="1:9" ht="23.25">
      <c r="A16" s="145">
        <v>155001</v>
      </c>
      <c r="B16" s="145">
        <v>12</v>
      </c>
      <c r="C16" s="146" t="s">
        <v>26</v>
      </c>
      <c r="D16" s="145" t="s">
        <v>16</v>
      </c>
      <c r="E16" s="146" t="s">
        <v>27</v>
      </c>
      <c r="F16" s="146" t="s">
        <v>11</v>
      </c>
      <c r="G16" s="145" t="s">
        <v>12</v>
      </c>
      <c r="H16" s="145"/>
      <c r="I16" s="146"/>
    </row>
    <row r="17" spans="1:9" ht="23.25">
      <c r="A17" s="145">
        <v>335001</v>
      </c>
      <c r="B17" s="145">
        <v>13</v>
      </c>
      <c r="C17" s="146" t="s">
        <v>28</v>
      </c>
      <c r="D17" s="145"/>
      <c r="E17" s="146" t="s">
        <v>28</v>
      </c>
      <c r="F17" s="146" t="s">
        <v>29</v>
      </c>
      <c r="G17" s="145" t="s">
        <v>12</v>
      </c>
      <c r="H17" s="145"/>
      <c r="I17" s="146"/>
    </row>
    <row r="18" spans="1:9" ht="23.25">
      <c r="A18" s="145">
        <v>400001</v>
      </c>
      <c r="B18" s="145">
        <v>14</v>
      </c>
      <c r="C18" s="146" t="s">
        <v>30</v>
      </c>
      <c r="D18" s="145"/>
      <c r="E18" s="146" t="s">
        <v>30</v>
      </c>
      <c r="F18" s="146" t="s">
        <v>31</v>
      </c>
      <c r="G18" s="145" t="s">
        <v>12</v>
      </c>
      <c r="H18" s="145"/>
      <c r="I18" s="146"/>
    </row>
    <row r="19" spans="1:9" ht="23.25">
      <c r="A19" s="145">
        <v>105001</v>
      </c>
      <c r="B19" s="145">
        <v>15</v>
      </c>
      <c r="C19" s="146" t="s">
        <v>32</v>
      </c>
      <c r="D19" s="145"/>
      <c r="E19" s="146" t="s">
        <v>32</v>
      </c>
      <c r="F19" s="146" t="s">
        <v>11</v>
      </c>
      <c r="G19" s="145" t="s">
        <v>12</v>
      </c>
      <c r="H19" s="145"/>
      <c r="I19" s="146"/>
    </row>
    <row r="20" spans="1:9" ht="23.25">
      <c r="A20" s="145">
        <v>103001</v>
      </c>
      <c r="B20" s="145">
        <v>16</v>
      </c>
      <c r="C20" s="146" t="s">
        <v>33</v>
      </c>
      <c r="D20" s="145"/>
      <c r="E20" s="146" t="s">
        <v>33</v>
      </c>
      <c r="F20" s="146" t="s">
        <v>34</v>
      </c>
      <c r="G20" s="145" t="s">
        <v>12</v>
      </c>
      <c r="H20" s="145"/>
      <c r="I20" s="146"/>
    </row>
    <row r="21" spans="1:9" ht="23.25">
      <c r="A21" s="145">
        <v>250001</v>
      </c>
      <c r="B21" s="145">
        <v>17</v>
      </c>
      <c r="C21" s="146" t="s">
        <v>35</v>
      </c>
      <c r="D21" s="145"/>
      <c r="E21" s="146" t="s">
        <v>35</v>
      </c>
      <c r="F21" s="146" t="s">
        <v>20</v>
      </c>
      <c r="G21" s="145" t="s">
        <v>12</v>
      </c>
      <c r="H21" s="145"/>
      <c r="I21" s="146"/>
    </row>
    <row r="22" spans="1:9" ht="23.25">
      <c r="A22" s="145">
        <v>254001</v>
      </c>
      <c r="B22" s="145">
        <v>18</v>
      </c>
      <c r="C22" s="146" t="s">
        <v>36</v>
      </c>
      <c r="D22" s="145" t="s">
        <v>16</v>
      </c>
      <c r="E22" s="146" t="s">
        <v>37</v>
      </c>
      <c r="F22" s="146" t="s">
        <v>20</v>
      </c>
      <c r="G22" s="145" t="s">
        <v>12</v>
      </c>
      <c r="H22" s="145"/>
      <c r="I22" s="146"/>
    </row>
    <row r="23" spans="1:9" ht="23.25">
      <c r="A23" s="145">
        <v>403001</v>
      </c>
      <c r="B23" s="145">
        <v>19</v>
      </c>
      <c r="C23" s="146" t="s">
        <v>38</v>
      </c>
      <c r="D23" s="145" t="s">
        <v>16</v>
      </c>
      <c r="E23" s="146" t="s">
        <v>39</v>
      </c>
      <c r="F23" s="146" t="s">
        <v>31</v>
      </c>
      <c r="G23" s="145" t="s">
        <v>12</v>
      </c>
      <c r="H23" s="145"/>
      <c r="I23" s="146"/>
    </row>
    <row r="24" spans="1:9" ht="23.25">
      <c r="A24" s="145">
        <v>411001</v>
      </c>
      <c r="B24" s="145">
        <v>20</v>
      </c>
      <c r="C24" s="146" t="s">
        <v>40</v>
      </c>
      <c r="D24" s="145" t="s">
        <v>16</v>
      </c>
      <c r="E24" s="146" t="s">
        <v>41</v>
      </c>
      <c r="F24" s="146" t="s">
        <v>31</v>
      </c>
      <c r="G24" s="145" t="s">
        <v>12</v>
      </c>
      <c r="H24" s="145"/>
      <c r="I24" s="146"/>
    </row>
    <row r="25" spans="1:9" ht="23.25">
      <c r="A25" s="145">
        <v>306001</v>
      </c>
      <c r="B25" s="145">
        <v>21</v>
      </c>
      <c r="C25" s="146" t="s">
        <v>42</v>
      </c>
      <c r="D25" s="145" t="s">
        <v>16</v>
      </c>
      <c r="E25" s="146" t="s">
        <v>43</v>
      </c>
      <c r="F25" s="146" t="s">
        <v>44</v>
      </c>
      <c r="G25" s="145" t="s">
        <v>12</v>
      </c>
      <c r="H25" s="145"/>
      <c r="I25" s="146"/>
    </row>
    <row r="26" spans="1:9" ht="23.25">
      <c r="A26" s="145">
        <v>104001</v>
      </c>
      <c r="B26" s="145">
        <v>22</v>
      </c>
      <c r="C26" s="146" t="s">
        <v>45</v>
      </c>
      <c r="D26" s="145"/>
      <c r="E26" s="146" t="s">
        <v>46</v>
      </c>
      <c r="F26" s="146" t="s">
        <v>34</v>
      </c>
      <c r="G26" s="145" t="s">
        <v>12</v>
      </c>
      <c r="H26" s="145"/>
      <c r="I26" s="146"/>
    </row>
    <row r="27" spans="1:9" ht="23.25">
      <c r="A27" s="145">
        <v>157001</v>
      </c>
      <c r="B27" s="145">
        <v>23</v>
      </c>
      <c r="C27" s="146" t="s">
        <v>47</v>
      </c>
      <c r="D27" s="145"/>
      <c r="E27" s="146" t="s">
        <v>47</v>
      </c>
      <c r="F27" s="146" t="s">
        <v>11</v>
      </c>
      <c r="G27" s="145" t="s">
        <v>12</v>
      </c>
      <c r="H27" s="145"/>
      <c r="I27" s="146"/>
    </row>
    <row r="28" spans="1:9" ht="23.25">
      <c r="A28" s="145">
        <v>332001</v>
      </c>
      <c r="B28" s="145">
        <v>24</v>
      </c>
      <c r="C28" s="146" t="s">
        <v>48</v>
      </c>
      <c r="D28" s="145"/>
      <c r="E28" s="146" t="s">
        <v>48</v>
      </c>
      <c r="F28" s="146" t="s">
        <v>29</v>
      </c>
      <c r="G28" s="145" t="s">
        <v>12</v>
      </c>
      <c r="H28" s="145"/>
      <c r="I28" s="146"/>
    </row>
    <row r="29" spans="1:9" ht="23.25">
      <c r="A29" s="145">
        <v>169001</v>
      </c>
      <c r="B29" s="145">
        <v>25</v>
      </c>
      <c r="C29" s="146" t="s">
        <v>49</v>
      </c>
      <c r="D29" s="145"/>
      <c r="E29" s="146" t="s">
        <v>49</v>
      </c>
      <c r="F29" s="146" t="s">
        <v>11</v>
      </c>
      <c r="G29" s="145" t="s">
        <v>12</v>
      </c>
      <c r="H29" s="145"/>
      <c r="I29" s="146"/>
    </row>
    <row r="30" spans="1:9" ht="23.25">
      <c r="A30" s="145">
        <v>334001</v>
      </c>
      <c r="B30" s="145">
        <v>26</v>
      </c>
      <c r="C30" s="146" t="s">
        <v>50</v>
      </c>
      <c r="D30" s="145"/>
      <c r="E30" s="146" t="s">
        <v>50</v>
      </c>
      <c r="F30" s="146" t="s">
        <v>29</v>
      </c>
      <c r="G30" s="145" t="s">
        <v>12</v>
      </c>
      <c r="H30" s="145"/>
      <c r="I30" s="146"/>
    </row>
    <row r="31" spans="1:9" ht="23.25">
      <c r="A31" s="145">
        <v>410001</v>
      </c>
      <c r="B31" s="145">
        <v>27</v>
      </c>
      <c r="C31" s="146" t="s">
        <v>51</v>
      </c>
      <c r="D31" s="145" t="s">
        <v>16</v>
      </c>
      <c r="E31" s="146" t="s">
        <v>52</v>
      </c>
      <c r="F31" s="146" t="s">
        <v>31</v>
      </c>
      <c r="G31" s="145" t="s">
        <v>12</v>
      </c>
      <c r="H31" s="145"/>
      <c r="I31" s="146"/>
    </row>
    <row r="32" spans="1:9" ht="23.25">
      <c r="A32" s="145">
        <v>414001</v>
      </c>
      <c r="B32" s="145">
        <v>28</v>
      </c>
      <c r="C32" s="146" t="s">
        <v>53</v>
      </c>
      <c r="D32" s="145" t="s">
        <v>16</v>
      </c>
      <c r="E32" s="146" t="s">
        <v>54</v>
      </c>
      <c r="F32" s="146" t="s">
        <v>31</v>
      </c>
      <c r="G32" s="145" t="s">
        <v>12</v>
      </c>
      <c r="H32" s="145"/>
      <c r="I32" s="146"/>
    </row>
    <row r="33" spans="1:9" ht="23.25">
      <c r="A33" s="145">
        <v>416001</v>
      </c>
      <c r="B33" s="145">
        <v>29</v>
      </c>
      <c r="C33" s="146" t="s">
        <v>55</v>
      </c>
      <c r="D33" s="145" t="s">
        <v>16</v>
      </c>
      <c r="E33" s="146" t="s">
        <v>56</v>
      </c>
      <c r="F33" s="146" t="s">
        <v>31</v>
      </c>
      <c r="G33" s="145" t="s">
        <v>12</v>
      </c>
      <c r="H33" s="145"/>
      <c r="I33" s="146"/>
    </row>
    <row r="34" spans="1:9" ht="23.25">
      <c r="A34" s="145">
        <v>409001</v>
      </c>
      <c r="B34" s="145">
        <v>30</v>
      </c>
      <c r="C34" s="146" t="s">
        <v>57</v>
      </c>
      <c r="D34" s="145" t="s">
        <v>16</v>
      </c>
      <c r="E34" s="146" t="s">
        <v>58</v>
      </c>
      <c r="F34" s="146" t="s">
        <v>59</v>
      </c>
      <c r="G34" s="145" t="s">
        <v>12</v>
      </c>
      <c r="H34" s="145"/>
      <c r="I34" s="146"/>
    </row>
    <row r="35" spans="1:9" ht="23.25">
      <c r="A35" s="145">
        <v>307001</v>
      </c>
      <c r="B35" s="145">
        <v>31</v>
      </c>
      <c r="C35" s="146" t="s">
        <v>60</v>
      </c>
      <c r="D35" s="145"/>
      <c r="E35" s="146" t="s">
        <v>60</v>
      </c>
      <c r="F35" s="146" t="s">
        <v>44</v>
      </c>
      <c r="G35" s="145" t="s">
        <v>12</v>
      </c>
      <c r="H35" s="145"/>
      <c r="I35" s="146"/>
    </row>
    <row r="36" spans="1:9" ht="23.25">
      <c r="A36" s="145">
        <v>257001</v>
      </c>
      <c r="B36" s="145">
        <v>32</v>
      </c>
      <c r="C36" s="146" t="s">
        <v>61</v>
      </c>
      <c r="D36" s="145" t="s">
        <v>16</v>
      </c>
      <c r="E36" s="146" t="s">
        <v>62</v>
      </c>
      <c r="F36" s="146" t="s">
        <v>20</v>
      </c>
      <c r="G36" s="145" t="s">
        <v>12</v>
      </c>
      <c r="H36" s="145"/>
      <c r="I36" s="146"/>
    </row>
    <row r="37" spans="1:9" ht="23.25">
      <c r="A37" s="145">
        <v>330001</v>
      </c>
      <c r="B37" s="145">
        <v>33</v>
      </c>
      <c r="C37" s="146" t="s">
        <v>63</v>
      </c>
      <c r="D37" s="145" t="s">
        <v>16</v>
      </c>
      <c r="E37" s="146" t="s">
        <v>64</v>
      </c>
      <c r="F37" s="146" t="s">
        <v>29</v>
      </c>
      <c r="G37" s="145" t="s">
        <v>12</v>
      </c>
      <c r="H37" s="145"/>
      <c r="I37" s="146"/>
    </row>
    <row r="38" spans="1:9" ht="23.25">
      <c r="A38" s="145">
        <v>107001</v>
      </c>
      <c r="B38" s="145">
        <v>34</v>
      </c>
      <c r="C38" s="146" t="s">
        <v>65</v>
      </c>
      <c r="D38" s="145"/>
      <c r="E38" s="146" t="s">
        <v>65</v>
      </c>
      <c r="F38" s="146" t="s">
        <v>11</v>
      </c>
      <c r="G38" s="145" t="s">
        <v>12</v>
      </c>
      <c r="H38" s="145"/>
      <c r="I38" s="146"/>
    </row>
    <row r="39" spans="1:9" ht="23.25">
      <c r="A39" s="147">
        <v>193001</v>
      </c>
      <c r="B39" s="147">
        <v>35</v>
      </c>
      <c r="C39" s="148" t="s">
        <v>66</v>
      </c>
      <c r="D39" s="147" t="s">
        <v>16</v>
      </c>
      <c r="E39" s="148" t="s">
        <v>67</v>
      </c>
      <c r="F39" s="148" t="s">
        <v>44</v>
      </c>
      <c r="G39" s="147" t="s">
        <v>12</v>
      </c>
      <c r="H39" s="147"/>
      <c r="I39" s="148" t="s">
        <v>68</v>
      </c>
    </row>
    <row r="40" spans="1:9" ht="23.25">
      <c r="A40" s="145">
        <v>114001</v>
      </c>
      <c r="B40" s="145">
        <v>36</v>
      </c>
      <c r="C40" s="146" t="s">
        <v>69</v>
      </c>
      <c r="D40" s="145"/>
      <c r="E40" s="146" t="s">
        <v>69</v>
      </c>
      <c r="F40" s="146" t="s">
        <v>11</v>
      </c>
      <c r="G40" s="145" t="s">
        <v>12</v>
      </c>
      <c r="H40" s="145"/>
      <c r="I40" s="146"/>
    </row>
    <row r="41" spans="1:9" ht="23.25">
      <c r="A41" s="145">
        <v>152001</v>
      </c>
      <c r="B41" s="145">
        <v>37</v>
      </c>
      <c r="C41" s="146" t="s">
        <v>70</v>
      </c>
      <c r="D41" s="145"/>
      <c r="E41" s="146" t="s">
        <v>70</v>
      </c>
      <c r="F41" s="146" t="s">
        <v>34</v>
      </c>
      <c r="G41" s="145" t="s">
        <v>12</v>
      </c>
      <c r="H41" s="145"/>
      <c r="I41" s="146"/>
    </row>
    <row r="42" spans="1:9" ht="23.25">
      <c r="A42" s="147"/>
      <c r="B42" s="147"/>
      <c r="C42" s="148" t="s">
        <v>71</v>
      </c>
      <c r="D42" s="147"/>
      <c r="E42" s="148" t="s">
        <v>72</v>
      </c>
      <c r="F42" s="148" t="s">
        <v>11</v>
      </c>
      <c r="G42" s="147"/>
      <c r="H42" s="147"/>
      <c r="I42" s="148" t="s">
        <v>73</v>
      </c>
    </row>
    <row r="43" spans="1:9" ht="23.25">
      <c r="A43" s="145">
        <v>109001</v>
      </c>
      <c r="B43" s="145">
        <v>38</v>
      </c>
      <c r="C43" s="146" t="s">
        <v>74</v>
      </c>
      <c r="D43" s="145" t="s">
        <v>16</v>
      </c>
      <c r="E43" s="146" t="s">
        <v>75</v>
      </c>
      <c r="F43" s="146" t="s">
        <v>11</v>
      </c>
      <c r="G43" s="145" t="s">
        <v>12</v>
      </c>
      <c r="H43" s="145"/>
      <c r="I43" s="146"/>
    </row>
    <row r="44" spans="1:9" ht="23.25">
      <c r="A44" s="145">
        <v>110001</v>
      </c>
      <c r="B44" s="145">
        <v>39</v>
      </c>
      <c r="C44" s="146" t="s">
        <v>76</v>
      </c>
      <c r="D44" s="145" t="s">
        <v>16</v>
      </c>
      <c r="E44" s="146" t="s">
        <v>77</v>
      </c>
      <c r="F44" s="146" t="s">
        <v>11</v>
      </c>
      <c r="G44" s="145" t="s">
        <v>12</v>
      </c>
      <c r="H44" s="145"/>
      <c r="I44" s="146"/>
    </row>
    <row r="45" spans="1:9" ht="23.25">
      <c r="A45" s="145">
        <v>262001</v>
      </c>
      <c r="B45" s="145">
        <v>40</v>
      </c>
      <c r="C45" s="146" t="s">
        <v>78</v>
      </c>
      <c r="D45" s="145"/>
      <c r="E45" s="146" t="s">
        <v>78</v>
      </c>
      <c r="F45" s="146" t="s">
        <v>20</v>
      </c>
      <c r="G45" s="145" t="s">
        <v>12</v>
      </c>
      <c r="H45" s="145"/>
      <c r="I45" s="146"/>
    </row>
    <row r="46" spans="1:9" ht="23.25">
      <c r="A46" s="147">
        <v>182001</v>
      </c>
      <c r="B46" s="147">
        <v>41</v>
      </c>
      <c r="C46" s="148" t="s">
        <v>79</v>
      </c>
      <c r="D46" s="147" t="s">
        <v>16</v>
      </c>
      <c r="E46" s="148" t="s">
        <v>80</v>
      </c>
      <c r="F46" s="148" t="s">
        <v>34</v>
      </c>
      <c r="G46" s="147" t="s">
        <v>12</v>
      </c>
      <c r="H46" s="147"/>
      <c r="I46" s="148" t="s">
        <v>81</v>
      </c>
    </row>
    <row r="47" spans="1:9" ht="23.25">
      <c r="A47" s="145">
        <v>111001</v>
      </c>
      <c r="B47" s="145">
        <v>42</v>
      </c>
      <c r="C47" s="146" t="s">
        <v>82</v>
      </c>
      <c r="D47" s="145"/>
      <c r="E47" s="146" t="s">
        <v>82</v>
      </c>
      <c r="F47" s="146" t="s">
        <v>11</v>
      </c>
      <c r="G47" s="145" t="s">
        <v>12</v>
      </c>
      <c r="H47" s="145"/>
      <c r="I47" s="146"/>
    </row>
    <row r="48" spans="1:9" ht="23.25">
      <c r="A48" s="145">
        <v>309001</v>
      </c>
      <c r="B48" s="145">
        <v>43</v>
      </c>
      <c r="C48" s="146" t="s">
        <v>83</v>
      </c>
      <c r="D48" s="145"/>
      <c r="E48" s="146" t="s">
        <v>83</v>
      </c>
      <c r="F48" s="146" t="s">
        <v>44</v>
      </c>
      <c r="G48" s="145" t="s">
        <v>12</v>
      </c>
      <c r="H48" s="145"/>
      <c r="I48" s="146"/>
    </row>
    <row r="49" spans="1:9" ht="23.25">
      <c r="A49" s="147">
        <v>115001</v>
      </c>
      <c r="B49" s="147">
        <v>44</v>
      </c>
      <c r="C49" s="148" t="s">
        <v>84</v>
      </c>
      <c r="D49" s="147" t="s">
        <v>16</v>
      </c>
      <c r="E49" s="148" t="s">
        <v>85</v>
      </c>
      <c r="F49" s="148" t="s">
        <v>34</v>
      </c>
      <c r="G49" s="147" t="s">
        <v>12</v>
      </c>
      <c r="H49" s="147"/>
      <c r="I49" s="148" t="s">
        <v>86</v>
      </c>
    </row>
    <row r="50" spans="1:9" ht="23.25">
      <c r="A50" s="145">
        <v>305001</v>
      </c>
      <c r="B50" s="145">
        <v>45</v>
      </c>
      <c r="C50" s="146" t="s">
        <v>87</v>
      </c>
      <c r="D50" s="145"/>
      <c r="E50" s="146" t="s">
        <v>87</v>
      </c>
      <c r="F50" s="146" t="s">
        <v>44</v>
      </c>
      <c r="G50" s="145" t="s">
        <v>12</v>
      </c>
      <c r="H50" s="145"/>
      <c r="I50" s="146"/>
    </row>
    <row r="51" spans="1:9" ht="23.25">
      <c r="A51" s="147">
        <v>119001</v>
      </c>
      <c r="B51" s="147">
        <v>46</v>
      </c>
      <c r="C51" s="148" t="s">
        <v>88</v>
      </c>
      <c r="D51" s="147" t="s">
        <v>16</v>
      </c>
      <c r="E51" s="148" t="s">
        <v>89</v>
      </c>
      <c r="F51" s="148" t="s">
        <v>11</v>
      </c>
      <c r="G51" s="147" t="s">
        <v>12</v>
      </c>
      <c r="H51" s="147"/>
      <c r="I51" s="148" t="s">
        <v>68</v>
      </c>
    </row>
    <row r="52" spans="1:9" ht="23.25">
      <c r="A52" s="145">
        <v>190001</v>
      </c>
      <c r="B52" s="145">
        <v>47</v>
      </c>
      <c r="C52" s="146" t="s">
        <v>90</v>
      </c>
      <c r="D52" s="145"/>
      <c r="E52" s="146" t="s">
        <v>90</v>
      </c>
      <c r="F52" s="146" t="s">
        <v>11</v>
      </c>
      <c r="G52" s="145" t="s">
        <v>12</v>
      </c>
      <c r="H52" s="145"/>
      <c r="I52" s="146"/>
    </row>
    <row r="53" spans="1:9" ht="23.25">
      <c r="A53" s="145">
        <v>112001</v>
      </c>
      <c r="B53" s="145">
        <v>48</v>
      </c>
      <c r="C53" s="146" t="s">
        <v>91</v>
      </c>
      <c r="D53" s="145"/>
      <c r="E53" s="146" t="s">
        <v>91</v>
      </c>
      <c r="F53" s="146" t="s">
        <v>11</v>
      </c>
      <c r="G53" s="145" t="s">
        <v>12</v>
      </c>
      <c r="H53" s="145"/>
      <c r="I53" s="146"/>
    </row>
    <row r="54" spans="1:9" ht="23.25">
      <c r="A54" s="145">
        <v>189001</v>
      </c>
      <c r="B54" s="145">
        <v>49</v>
      </c>
      <c r="C54" s="146" t="s">
        <v>92</v>
      </c>
      <c r="D54" s="145" t="s">
        <v>16</v>
      </c>
      <c r="E54" s="146" t="s">
        <v>93</v>
      </c>
      <c r="F54" s="146" t="s">
        <v>94</v>
      </c>
      <c r="G54" s="145" t="s">
        <v>12</v>
      </c>
      <c r="H54" s="145"/>
      <c r="I54" s="146"/>
    </row>
    <row r="55" spans="1:9" ht="23.25">
      <c r="A55" s="145">
        <v>118001</v>
      </c>
      <c r="B55" s="145">
        <v>50</v>
      </c>
      <c r="C55" s="146" t="s">
        <v>95</v>
      </c>
      <c r="D55" s="145" t="s">
        <v>16</v>
      </c>
      <c r="E55" s="146" t="s">
        <v>96</v>
      </c>
      <c r="F55" s="146" t="s">
        <v>11</v>
      </c>
      <c r="G55" s="145" t="s">
        <v>12</v>
      </c>
      <c r="H55" s="145"/>
      <c r="I55" s="146"/>
    </row>
    <row r="56" spans="1:9" ht="23.25">
      <c r="A56" s="147">
        <v>479001</v>
      </c>
      <c r="B56" s="147">
        <v>51</v>
      </c>
      <c r="C56" s="148" t="s">
        <v>97</v>
      </c>
      <c r="D56" s="147" t="s">
        <v>16</v>
      </c>
      <c r="E56" s="148" t="s">
        <v>98</v>
      </c>
      <c r="F56" s="148" t="s">
        <v>34</v>
      </c>
      <c r="G56" s="147" t="s">
        <v>12</v>
      </c>
      <c r="H56" s="147"/>
      <c r="I56" s="148" t="s">
        <v>81</v>
      </c>
    </row>
    <row r="57" spans="1:9" ht="23.25">
      <c r="A57" s="145">
        <v>468001</v>
      </c>
      <c r="B57" s="145">
        <v>52</v>
      </c>
      <c r="C57" s="146" t="s">
        <v>99</v>
      </c>
      <c r="D57" s="145"/>
      <c r="E57" s="146" t="s">
        <v>99</v>
      </c>
      <c r="F57" s="146" t="s">
        <v>34</v>
      </c>
      <c r="G57" s="145" t="s">
        <v>12</v>
      </c>
      <c r="H57" s="145"/>
      <c r="I57" s="146"/>
    </row>
    <row r="58" spans="1:9" ht="23.25">
      <c r="A58" s="145">
        <v>475001</v>
      </c>
      <c r="B58" s="145">
        <v>53</v>
      </c>
      <c r="C58" s="146" t="s">
        <v>100</v>
      </c>
      <c r="D58" s="145"/>
      <c r="E58" s="146" t="s">
        <v>100</v>
      </c>
      <c r="F58" s="146" t="s">
        <v>34</v>
      </c>
      <c r="G58" s="145" t="s">
        <v>12</v>
      </c>
      <c r="H58" s="145"/>
      <c r="I58" s="146"/>
    </row>
    <row r="59" spans="1:9" ht="23.25">
      <c r="A59" s="145">
        <v>476001</v>
      </c>
      <c r="B59" s="145">
        <v>54</v>
      </c>
      <c r="C59" s="146" t="s">
        <v>101</v>
      </c>
      <c r="D59" s="145"/>
      <c r="E59" s="146" t="s">
        <v>101</v>
      </c>
      <c r="F59" s="146" t="s">
        <v>34</v>
      </c>
      <c r="G59" s="145" t="s">
        <v>12</v>
      </c>
      <c r="H59" s="145"/>
      <c r="I59" s="146"/>
    </row>
    <row r="60" spans="1:9" ht="23.25">
      <c r="A60" s="145">
        <v>303001</v>
      </c>
      <c r="B60" s="145">
        <v>55</v>
      </c>
      <c r="C60" s="146" t="s">
        <v>102</v>
      </c>
      <c r="D60" s="145" t="s">
        <v>16</v>
      </c>
      <c r="E60" s="146" t="s">
        <v>103</v>
      </c>
      <c r="F60" s="146" t="s">
        <v>44</v>
      </c>
      <c r="G60" s="145" t="s">
        <v>12</v>
      </c>
      <c r="H60" s="145"/>
      <c r="I60" s="146"/>
    </row>
    <row r="61" spans="1:9" ht="23.25">
      <c r="A61" s="147">
        <v>337001</v>
      </c>
      <c r="B61" s="147">
        <v>56</v>
      </c>
      <c r="C61" s="148" t="s">
        <v>104</v>
      </c>
      <c r="D61" s="147" t="s">
        <v>16</v>
      </c>
      <c r="E61" s="148" t="s">
        <v>104</v>
      </c>
      <c r="F61" s="148" t="s">
        <v>29</v>
      </c>
      <c r="G61" s="147" t="s">
        <v>12</v>
      </c>
      <c r="H61" s="147"/>
      <c r="I61" s="148" t="s">
        <v>105</v>
      </c>
    </row>
    <row r="62" spans="1:9" ht="23.25">
      <c r="A62" s="147">
        <v>331001</v>
      </c>
      <c r="B62" s="147">
        <v>57</v>
      </c>
      <c r="C62" s="148" t="s">
        <v>106</v>
      </c>
      <c r="D62" s="147" t="s">
        <v>16</v>
      </c>
      <c r="E62" s="148" t="s">
        <v>107</v>
      </c>
      <c r="F62" s="148" t="s">
        <v>29</v>
      </c>
      <c r="G62" s="147" t="s">
        <v>12</v>
      </c>
      <c r="H62" s="147"/>
      <c r="I62" s="148" t="s">
        <v>108</v>
      </c>
    </row>
    <row r="63" spans="1:9" ht="23.25">
      <c r="A63" s="145">
        <v>338001</v>
      </c>
      <c r="B63" s="145">
        <v>58</v>
      </c>
      <c r="C63" s="146" t="s">
        <v>109</v>
      </c>
      <c r="D63" s="145"/>
      <c r="E63" s="146" t="s">
        <v>109</v>
      </c>
      <c r="F63" s="146" t="s">
        <v>29</v>
      </c>
      <c r="G63" s="145" t="s">
        <v>12</v>
      </c>
      <c r="H63" s="145"/>
      <c r="I63" s="146"/>
    </row>
    <row r="64" spans="1:9" ht="23.25">
      <c r="A64" s="145">
        <v>273001</v>
      </c>
      <c r="B64" s="145">
        <v>59</v>
      </c>
      <c r="C64" s="146" t="s">
        <v>110</v>
      </c>
      <c r="D64" s="145"/>
      <c r="E64" s="146" t="s">
        <v>110</v>
      </c>
      <c r="F64" s="146" t="s">
        <v>20</v>
      </c>
      <c r="G64" s="145" t="s">
        <v>12</v>
      </c>
      <c r="H64" s="145"/>
      <c r="I64" s="146"/>
    </row>
    <row r="65" spans="1:9" ht="23.25">
      <c r="A65" s="147"/>
      <c r="B65" s="147"/>
      <c r="C65" s="148" t="s">
        <v>111</v>
      </c>
      <c r="D65" s="147"/>
      <c r="E65" s="148" t="s">
        <v>58</v>
      </c>
      <c r="F65" s="148" t="s">
        <v>59</v>
      </c>
      <c r="G65" s="147"/>
      <c r="H65" s="147"/>
      <c r="I65" s="148" t="s">
        <v>112</v>
      </c>
    </row>
    <row r="66" spans="1:9" ht="23.25">
      <c r="A66" s="145">
        <v>265001</v>
      </c>
      <c r="B66" s="145">
        <v>60</v>
      </c>
      <c r="C66" s="146" t="s">
        <v>113</v>
      </c>
      <c r="D66" s="145"/>
      <c r="E66" s="146" t="s">
        <v>113</v>
      </c>
      <c r="F66" s="146" t="s">
        <v>20</v>
      </c>
      <c r="G66" s="145" t="s">
        <v>12</v>
      </c>
      <c r="H66" s="145"/>
      <c r="I66" s="146"/>
    </row>
    <row r="67" spans="1:9" ht="23.25">
      <c r="A67" s="145">
        <v>127001</v>
      </c>
      <c r="B67" s="145">
        <v>61</v>
      </c>
      <c r="C67" s="146" t="s">
        <v>114</v>
      </c>
      <c r="D67" s="145"/>
      <c r="E67" s="146" t="s">
        <v>114</v>
      </c>
      <c r="F67" s="146" t="s">
        <v>11</v>
      </c>
      <c r="G67" s="145" t="s">
        <v>12</v>
      </c>
      <c r="H67" s="145"/>
      <c r="I67" s="146"/>
    </row>
    <row r="68" spans="1:9" ht="23.25">
      <c r="A68" s="145">
        <v>128001</v>
      </c>
      <c r="B68" s="145">
        <v>62</v>
      </c>
      <c r="C68" s="146" t="s">
        <v>115</v>
      </c>
      <c r="D68" s="145"/>
      <c r="E68" s="146" t="s">
        <v>115</v>
      </c>
      <c r="F68" s="146" t="s">
        <v>11</v>
      </c>
      <c r="G68" s="145" t="s">
        <v>12</v>
      </c>
      <c r="H68" s="145"/>
      <c r="I68" s="146"/>
    </row>
    <row r="69" spans="1:9" ht="23.25">
      <c r="A69" s="145">
        <v>129001</v>
      </c>
      <c r="B69" s="145">
        <v>63</v>
      </c>
      <c r="C69" s="146" t="s">
        <v>116</v>
      </c>
      <c r="D69" s="145"/>
      <c r="E69" s="146" t="s">
        <v>116</v>
      </c>
      <c r="F69" s="146" t="s">
        <v>11</v>
      </c>
      <c r="G69" s="145" t="s">
        <v>12</v>
      </c>
      <c r="H69" s="145"/>
      <c r="I69" s="146"/>
    </row>
    <row r="70" spans="1:9" ht="23.25">
      <c r="A70" s="145">
        <v>132001</v>
      </c>
      <c r="B70" s="145">
        <v>64</v>
      </c>
      <c r="C70" s="146" t="s">
        <v>117</v>
      </c>
      <c r="D70" s="145"/>
      <c r="E70" s="146" t="s">
        <v>117</v>
      </c>
      <c r="F70" s="146" t="s">
        <v>11</v>
      </c>
      <c r="G70" s="145" t="s">
        <v>12</v>
      </c>
      <c r="H70" s="145"/>
      <c r="I70" s="146"/>
    </row>
    <row r="71" spans="1:9" ht="23.25">
      <c r="A71" s="145">
        <v>301001</v>
      </c>
      <c r="B71" s="145">
        <v>65</v>
      </c>
      <c r="C71" s="146" t="s">
        <v>118</v>
      </c>
      <c r="D71" s="145"/>
      <c r="E71" s="146" t="s">
        <v>118</v>
      </c>
      <c r="F71" s="146" t="s">
        <v>44</v>
      </c>
      <c r="G71" s="145" t="s">
        <v>12</v>
      </c>
      <c r="H71" s="145"/>
      <c r="I71" s="146"/>
    </row>
    <row r="72" spans="1:9" ht="23.25">
      <c r="A72" s="145">
        <v>269001</v>
      </c>
      <c r="B72" s="145">
        <v>66</v>
      </c>
      <c r="C72" s="146" t="s">
        <v>119</v>
      </c>
      <c r="D72" s="145"/>
      <c r="E72" s="146" t="s">
        <v>119</v>
      </c>
      <c r="F72" s="146" t="s">
        <v>20</v>
      </c>
      <c r="G72" s="145" t="s">
        <v>12</v>
      </c>
      <c r="H72" s="145"/>
      <c r="I72" s="146"/>
    </row>
    <row r="73" spans="1:9" ht="23.25">
      <c r="A73" s="145">
        <v>164001</v>
      </c>
      <c r="B73" s="145">
        <v>67</v>
      </c>
      <c r="C73" s="146" t="s">
        <v>120</v>
      </c>
      <c r="D73" s="145"/>
      <c r="E73" s="146" t="s">
        <v>120</v>
      </c>
      <c r="F73" s="146" t="s">
        <v>11</v>
      </c>
      <c r="G73" s="145" t="s">
        <v>12</v>
      </c>
      <c r="H73" s="145"/>
      <c r="I73" s="146"/>
    </row>
    <row r="74" spans="1:9" ht="23.25">
      <c r="A74" s="145">
        <v>165001</v>
      </c>
      <c r="B74" s="145">
        <v>68</v>
      </c>
      <c r="C74" s="146" t="s">
        <v>121</v>
      </c>
      <c r="D74" s="145"/>
      <c r="E74" s="146" t="s">
        <v>121</v>
      </c>
      <c r="F74" s="146" t="s">
        <v>11</v>
      </c>
      <c r="G74" s="145" t="s">
        <v>12</v>
      </c>
      <c r="H74" s="145"/>
      <c r="I74" s="146"/>
    </row>
    <row r="75" spans="1:9" ht="23.25">
      <c r="A75" s="145">
        <v>166001</v>
      </c>
      <c r="B75" s="145">
        <v>69</v>
      </c>
      <c r="C75" s="146" t="s">
        <v>122</v>
      </c>
      <c r="D75" s="145"/>
      <c r="E75" s="146" t="s">
        <v>122</v>
      </c>
      <c r="F75" s="146" t="s">
        <v>11</v>
      </c>
      <c r="G75" s="145" t="s">
        <v>12</v>
      </c>
      <c r="H75" s="145"/>
      <c r="I75" s="146"/>
    </row>
    <row r="76" spans="1:9" ht="23.25">
      <c r="A76" s="145">
        <v>167001</v>
      </c>
      <c r="B76" s="145">
        <v>70</v>
      </c>
      <c r="C76" s="146" t="s">
        <v>123</v>
      </c>
      <c r="D76" s="145"/>
      <c r="E76" s="146" t="s">
        <v>123</v>
      </c>
      <c r="F76" s="146" t="s">
        <v>11</v>
      </c>
      <c r="G76" s="145" t="s">
        <v>12</v>
      </c>
      <c r="H76" s="145"/>
      <c r="I76" s="146"/>
    </row>
    <row r="77" spans="1:9" ht="23.25">
      <c r="A77" s="145">
        <v>168001</v>
      </c>
      <c r="B77" s="145">
        <v>71</v>
      </c>
      <c r="C77" s="146" t="s">
        <v>124</v>
      </c>
      <c r="D77" s="145"/>
      <c r="E77" s="146" t="s">
        <v>124</v>
      </c>
      <c r="F77" s="146" t="s">
        <v>11</v>
      </c>
      <c r="G77" s="145" t="s">
        <v>12</v>
      </c>
      <c r="H77" s="145"/>
      <c r="I77" s="146"/>
    </row>
    <row r="78" spans="1:9" ht="23.25">
      <c r="A78" s="145">
        <v>187001</v>
      </c>
      <c r="B78" s="145">
        <v>72</v>
      </c>
      <c r="C78" s="146" t="s">
        <v>125</v>
      </c>
      <c r="D78" s="145"/>
      <c r="E78" s="146" t="s">
        <v>125</v>
      </c>
      <c r="F78" s="146" t="s">
        <v>11</v>
      </c>
      <c r="G78" s="145" t="s">
        <v>12</v>
      </c>
      <c r="H78" s="145"/>
      <c r="I78" s="146"/>
    </row>
    <row r="79" spans="1:9" ht="23.25">
      <c r="A79" s="145">
        <v>192001</v>
      </c>
      <c r="B79" s="145">
        <v>73</v>
      </c>
      <c r="C79" s="146" t="s">
        <v>126</v>
      </c>
      <c r="D79" s="145"/>
      <c r="E79" s="146" t="s">
        <v>126</v>
      </c>
      <c r="F79" s="146" t="s">
        <v>11</v>
      </c>
      <c r="G79" s="145" t="s">
        <v>12</v>
      </c>
      <c r="H79" s="145"/>
      <c r="I79" s="146"/>
    </row>
    <row r="80" spans="1:9" ht="23.25">
      <c r="A80" s="145">
        <v>159001</v>
      </c>
      <c r="B80" s="145">
        <v>74</v>
      </c>
      <c r="C80" s="146" t="s">
        <v>127</v>
      </c>
      <c r="D80" s="145"/>
      <c r="E80" s="146" t="s">
        <v>127</v>
      </c>
      <c r="F80" s="146" t="s">
        <v>11</v>
      </c>
      <c r="G80" s="145" t="s">
        <v>12</v>
      </c>
      <c r="H80" s="145"/>
      <c r="I80" s="146"/>
    </row>
    <row r="81" spans="1:9" ht="23.25">
      <c r="A81" s="145">
        <v>160001</v>
      </c>
      <c r="B81" s="145">
        <v>75</v>
      </c>
      <c r="C81" s="146" t="s">
        <v>128</v>
      </c>
      <c r="D81" s="145"/>
      <c r="E81" s="146" t="s">
        <v>128</v>
      </c>
      <c r="F81" s="146" t="s">
        <v>11</v>
      </c>
      <c r="G81" s="145" t="s">
        <v>12</v>
      </c>
      <c r="H81" s="145"/>
      <c r="I81" s="146"/>
    </row>
    <row r="82" spans="1:9" ht="23.25">
      <c r="A82" s="145">
        <v>161001</v>
      </c>
      <c r="B82" s="145">
        <v>76</v>
      </c>
      <c r="C82" s="146" t="s">
        <v>129</v>
      </c>
      <c r="D82" s="145"/>
      <c r="E82" s="146" t="s">
        <v>129</v>
      </c>
      <c r="F82" s="146" t="s">
        <v>11</v>
      </c>
      <c r="G82" s="145" t="s">
        <v>12</v>
      </c>
      <c r="H82" s="145"/>
      <c r="I82" s="146"/>
    </row>
    <row r="83" spans="1:9" ht="23.25">
      <c r="A83" s="145">
        <v>162001</v>
      </c>
      <c r="B83" s="145">
        <v>77</v>
      </c>
      <c r="C83" s="146" t="s">
        <v>130</v>
      </c>
      <c r="D83" s="145"/>
      <c r="E83" s="146" t="s">
        <v>130</v>
      </c>
      <c r="F83" s="146" t="s">
        <v>11</v>
      </c>
      <c r="G83" s="145" t="s">
        <v>12</v>
      </c>
      <c r="H83" s="145"/>
      <c r="I83" s="146"/>
    </row>
    <row r="84" spans="1:9" ht="23.25">
      <c r="A84" s="145">
        <v>163001</v>
      </c>
      <c r="B84" s="145">
        <v>78</v>
      </c>
      <c r="C84" s="146" t="s">
        <v>131</v>
      </c>
      <c r="D84" s="145"/>
      <c r="E84" s="146" t="s">
        <v>131</v>
      </c>
      <c r="F84" s="146" t="s">
        <v>11</v>
      </c>
      <c r="G84" s="145" t="s">
        <v>12</v>
      </c>
      <c r="H84" s="145"/>
      <c r="I84" s="146"/>
    </row>
    <row r="85" spans="1:9" ht="23.25">
      <c r="A85" s="145">
        <v>186001</v>
      </c>
      <c r="B85" s="145">
        <v>79</v>
      </c>
      <c r="C85" s="146" t="s">
        <v>132</v>
      </c>
      <c r="D85" s="145"/>
      <c r="E85" s="146" t="s">
        <v>132</v>
      </c>
      <c r="F85" s="146" t="s">
        <v>11</v>
      </c>
      <c r="G85" s="145" t="s">
        <v>12</v>
      </c>
      <c r="H85" s="145"/>
      <c r="I85" s="146"/>
    </row>
    <row r="86" spans="1:9" ht="23.25">
      <c r="A86" s="145">
        <v>191001</v>
      </c>
      <c r="B86" s="145">
        <v>80</v>
      </c>
      <c r="C86" s="146" t="s">
        <v>133</v>
      </c>
      <c r="D86" s="145"/>
      <c r="E86" s="146" t="s">
        <v>133</v>
      </c>
      <c r="F86" s="146" t="s">
        <v>11</v>
      </c>
      <c r="G86" s="145" t="s">
        <v>12</v>
      </c>
      <c r="H86" s="145"/>
      <c r="I86" s="146"/>
    </row>
    <row r="87" spans="1:9" ht="23.25">
      <c r="A87" s="145">
        <v>137001</v>
      </c>
      <c r="B87" s="145">
        <v>81</v>
      </c>
      <c r="C87" s="146" t="s">
        <v>134</v>
      </c>
      <c r="D87" s="145"/>
      <c r="E87" s="146" t="s">
        <v>134</v>
      </c>
      <c r="F87" s="146" t="s">
        <v>11</v>
      </c>
      <c r="G87" s="145" t="s">
        <v>12</v>
      </c>
      <c r="H87" s="145"/>
      <c r="I87" s="146"/>
    </row>
    <row r="88" spans="1:9" ht="23.25">
      <c r="A88" s="145">
        <v>138001</v>
      </c>
      <c r="B88" s="145">
        <v>82</v>
      </c>
      <c r="C88" s="146" t="s">
        <v>135</v>
      </c>
      <c r="D88" s="145"/>
      <c r="E88" s="146" t="s">
        <v>135</v>
      </c>
      <c r="F88" s="146" t="s">
        <v>11</v>
      </c>
      <c r="G88" s="145" t="s">
        <v>12</v>
      </c>
      <c r="H88" s="145"/>
      <c r="I88" s="146"/>
    </row>
    <row r="89" spans="1:9" ht="23.25">
      <c r="A89" s="145">
        <v>139001</v>
      </c>
      <c r="B89" s="145">
        <v>83</v>
      </c>
      <c r="C89" s="146" t="s">
        <v>136</v>
      </c>
      <c r="D89" s="145"/>
      <c r="E89" s="146" t="s">
        <v>136</v>
      </c>
      <c r="F89" s="146" t="s">
        <v>11</v>
      </c>
      <c r="G89" s="145" t="s">
        <v>12</v>
      </c>
      <c r="H89" s="145"/>
      <c r="I89" s="146"/>
    </row>
    <row r="90" spans="1:9" ht="23.25">
      <c r="A90" s="145">
        <v>140001</v>
      </c>
      <c r="B90" s="145">
        <v>84</v>
      </c>
      <c r="C90" s="146" t="s">
        <v>137</v>
      </c>
      <c r="D90" s="145"/>
      <c r="E90" s="146" t="s">
        <v>137</v>
      </c>
      <c r="F90" s="146" t="s">
        <v>11</v>
      </c>
      <c r="G90" s="145" t="s">
        <v>12</v>
      </c>
      <c r="H90" s="145"/>
      <c r="I90" s="146"/>
    </row>
    <row r="91" spans="1:9" ht="23.25">
      <c r="A91" s="145">
        <v>141001</v>
      </c>
      <c r="B91" s="145">
        <v>85</v>
      </c>
      <c r="C91" s="146" t="s">
        <v>138</v>
      </c>
      <c r="D91" s="145"/>
      <c r="E91" s="146" t="s">
        <v>138</v>
      </c>
      <c r="F91" s="146" t="s">
        <v>11</v>
      </c>
      <c r="G91" s="145" t="s">
        <v>12</v>
      </c>
      <c r="H91" s="145"/>
      <c r="I91" s="146"/>
    </row>
    <row r="92" spans="1:9" ht="23.25">
      <c r="A92" s="145">
        <v>142001</v>
      </c>
      <c r="B92" s="145">
        <v>86</v>
      </c>
      <c r="C92" s="146" t="s">
        <v>139</v>
      </c>
      <c r="D92" s="145"/>
      <c r="E92" s="146" t="s">
        <v>139</v>
      </c>
      <c r="F92" s="146" t="s">
        <v>11</v>
      </c>
      <c r="G92" s="145" t="s">
        <v>12</v>
      </c>
      <c r="H92" s="145"/>
      <c r="I92" s="146"/>
    </row>
    <row r="93" spans="1:9" ht="23.25">
      <c r="A93" s="145">
        <v>143001</v>
      </c>
      <c r="B93" s="145">
        <v>87</v>
      </c>
      <c r="C93" s="146" t="s">
        <v>140</v>
      </c>
      <c r="D93" s="145"/>
      <c r="E93" s="146" t="s">
        <v>140</v>
      </c>
      <c r="F93" s="146" t="s">
        <v>11</v>
      </c>
      <c r="G93" s="145" t="s">
        <v>12</v>
      </c>
      <c r="H93" s="145"/>
      <c r="I93" s="146"/>
    </row>
    <row r="94" spans="1:9" ht="23.25">
      <c r="A94" s="145">
        <v>134001</v>
      </c>
      <c r="B94" s="145">
        <v>88</v>
      </c>
      <c r="C94" s="146" t="s">
        <v>141</v>
      </c>
      <c r="D94" s="145"/>
      <c r="E94" s="146" t="s">
        <v>141</v>
      </c>
      <c r="F94" s="146" t="s">
        <v>11</v>
      </c>
      <c r="G94" s="145" t="s">
        <v>12</v>
      </c>
      <c r="H94" s="145"/>
      <c r="I94" s="146"/>
    </row>
    <row r="95" spans="1:9" ht="23.25">
      <c r="A95" s="145">
        <v>133001</v>
      </c>
      <c r="B95" s="145">
        <v>89</v>
      </c>
      <c r="C95" s="146" t="s">
        <v>142</v>
      </c>
      <c r="D95" s="145"/>
      <c r="E95" s="146" t="s">
        <v>142</v>
      </c>
      <c r="F95" s="146" t="s">
        <v>11</v>
      </c>
      <c r="G95" s="145" t="s">
        <v>12</v>
      </c>
      <c r="H95" s="145"/>
      <c r="I95" s="146"/>
    </row>
    <row r="96" spans="1:9" ht="23.25">
      <c r="A96" s="145">
        <v>135001</v>
      </c>
      <c r="B96" s="145">
        <v>90</v>
      </c>
      <c r="C96" s="146" t="s">
        <v>143</v>
      </c>
      <c r="D96" s="145"/>
      <c r="E96" s="146" t="s">
        <v>143</v>
      </c>
      <c r="F96" s="146" t="s">
        <v>11</v>
      </c>
      <c r="G96" s="145" t="s">
        <v>12</v>
      </c>
      <c r="H96" s="145"/>
      <c r="I96" s="146"/>
    </row>
    <row r="97" spans="1:9" ht="23.25">
      <c r="A97" s="145">
        <v>175001</v>
      </c>
      <c r="B97" s="145">
        <v>91</v>
      </c>
      <c r="C97" s="146" t="s">
        <v>144</v>
      </c>
      <c r="D97" s="145"/>
      <c r="E97" s="146" t="s">
        <v>144</v>
      </c>
      <c r="F97" s="146" t="s">
        <v>11</v>
      </c>
      <c r="G97" s="145" t="s">
        <v>12</v>
      </c>
      <c r="H97" s="145"/>
      <c r="I97" s="146"/>
    </row>
    <row r="98" spans="1:9" ht="23.25">
      <c r="A98" s="145">
        <v>255001</v>
      </c>
      <c r="B98" s="145">
        <v>92</v>
      </c>
      <c r="C98" s="146" t="s">
        <v>145</v>
      </c>
      <c r="D98" s="145"/>
      <c r="E98" s="146" t="s">
        <v>145</v>
      </c>
      <c r="F98" s="146" t="s">
        <v>20</v>
      </c>
      <c r="G98" s="145" t="s">
        <v>12</v>
      </c>
      <c r="H98" s="145"/>
      <c r="I98" s="146"/>
    </row>
    <row r="99" spans="1:9" ht="23.25">
      <c r="A99" s="145">
        <v>267001</v>
      </c>
      <c r="B99" s="145">
        <v>93</v>
      </c>
      <c r="C99" s="146" t="s">
        <v>146</v>
      </c>
      <c r="D99" s="145"/>
      <c r="E99" s="146" t="s">
        <v>146</v>
      </c>
      <c r="F99" s="146" t="s">
        <v>20</v>
      </c>
      <c r="G99" s="145" t="s">
        <v>12</v>
      </c>
      <c r="H99" s="145"/>
      <c r="I99" s="146"/>
    </row>
    <row r="100" spans="1:9" ht="23.25">
      <c r="A100" s="145">
        <v>144001</v>
      </c>
      <c r="B100" s="145">
        <v>94</v>
      </c>
      <c r="C100" s="146" t="s">
        <v>147</v>
      </c>
      <c r="D100" s="145"/>
      <c r="E100" s="146" t="s">
        <v>147</v>
      </c>
      <c r="F100" s="146" t="s">
        <v>11</v>
      </c>
      <c r="G100" s="145" t="s">
        <v>12</v>
      </c>
      <c r="H100" s="145"/>
      <c r="I100" s="146"/>
    </row>
    <row r="101" spans="1:9" ht="23.25">
      <c r="A101" s="145">
        <v>259001</v>
      </c>
      <c r="B101" s="145">
        <v>95</v>
      </c>
      <c r="C101" s="146" t="s">
        <v>148</v>
      </c>
      <c r="D101" s="145"/>
      <c r="E101" s="146" t="s">
        <v>148</v>
      </c>
      <c r="F101" s="146" t="s">
        <v>20</v>
      </c>
      <c r="G101" s="145" t="s">
        <v>12</v>
      </c>
      <c r="H101" s="145"/>
      <c r="I101" s="146"/>
    </row>
    <row r="102" spans="1:9" ht="23.25">
      <c r="A102" s="145">
        <v>260001</v>
      </c>
      <c r="B102" s="145">
        <v>96</v>
      </c>
      <c r="C102" s="146" t="s">
        <v>149</v>
      </c>
      <c r="D102" s="145"/>
      <c r="E102" s="146" t="s">
        <v>149</v>
      </c>
      <c r="F102" s="146" t="s">
        <v>20</v>
      </c>
      <c r="G102" s="145" t="s">
        <v>12</v>
      </c>
      <c r="H102" s="145"/>
      <c r="I102" s="146"/>
    </row>
    <row r="103" spans="1:9" ht="23.25">
      <c r="A103" s="145">
        <v>185001</v>
      </c>
      <c r="B103" s="145">
        <v>97</v>
      </c>
      <c r="C103" s="146" t="s">
        <v>150</v>
      </c>
      <c r="D103" s="145"/>
      <c r="E103" s="146" t="s">
        <v>150</v>
      </c>
      <c r="F103" s="146" t="s">
        <v>11</v>
      </c>
      <c r="G103" s="145" t="s">
        <v>12</v>
      </c>
      <c r="H103" s="145"/>
      <c r="I103" s="146"/>
    </row>
    <row r="104" spans="1:9" ht="23.25">
      <c r="A104" s="145">
        <v>333001</v>
      </c>
      <c r="B104" s="145">
        <v>98</v>
      </c>
      <c r="C104" s="146" t="s">
        <v>151</v>
      </c>
      <c r="D104" s="145"/>
      <c r="E104" s="146" t="s">
        <v>151</v>
      </c>
      <c r="F104" s="146" t="s">
        <v>29</v>
      </c>
      <c r="G104" s="145" t="s">
        <v>12</v>
      </c>
      <c r="H104" s="145"/>
      <c r="I104" s="146"/>
    </row>
    <row r="105" spans="1:9" ht="23.25">
      <c r="A105" s="145">
        <v>122001</v>
      </c>
      <c r="B105" s="145">
        <v>99</v>
      </c>
      <c r="C105" s="146" t="s">
        <v>152</v>
      </c>
      <c r="D105" s="145"/>
      <c r="E105" s="146" t="s">
        <v>152</v>
      </c>
      <c r="F105" s="146" t="s">
        <v>34</v>
      </c>
      <c r="G105" s="145" t="s">
        <v>12</v>
      </c>
      <c r="H105" s="145"/>
      <c r="I105" s="146"/>
    </row>
    <row r="106" spans="1:9" ht="23.25">
      <c r="A106" s="145">
        <v>136001</v>
      </c>
      <c r="B106" s="145">
        <v>100</v>
      </c>
      <c r="C106" s="146" t="s">
        <v>153</v>
      </c>
      <c r="D106" s="145"/>
      <c r="E106" s="146" t="s">
        <v>153</v>
      </c>
      <c r="F106" s="146" t="s">
        <v>29</v>
      </c>
      <c r="G106" s="145" t="s">
        <v>12</v>
      </c>
      <c r="H106" s="145"/>
      <c r="I106" s="146"/>
    </row>
    <row r="107" spans="1:9" ht="23.25">
      <c r="A107" s="145">
        <v>251001</v>
      </c>
      <c r="B107" s="145">
        <v>101</v>
      </c>
      <c r="C107" s="146" t="s">
        <v>154</v>
      </c>
      <c r="D107" s="145"/>
      <c r="E107" s="146" t="s">
        <v>154</v>
      </c>
      <c r="F107" s="146" t="s">
        <v>20</v>
      </c>
      <c r="G107" s="145" t="s">
        <v>12</v>
      </c>
      <c r="H107" s="145"/>
      <c r="I107" s="146"/>
    </row>
    <row r="108" spans="1:9" ht="23.25">
      <c r="A108" s="145">
        <v>174001</v>
      </c>
      <c r="B108" s="145">
        <v>102</v>
      </c>
      <c r="C108" s="146" t="s">
        <v>155</v>
      </c>
      <c r="D108" s="145"/>
      <c r="E108" s="146" t="s">
        <v>155</v>
      </c>
      <c r="F108" s="146" t="s">
        <v>11</v>
      </c>
      <c r="G108" s="145" t="s">
        <v>12</v>
      </c>
      <c r="H108" s="145"/>
      <c r="I108" s="146"/>
    </row>
    <row r="109" spans="1:9" ht="23.25">
      <c r="A109" s="145">
        <v>268001</v>
      </c>
      <c r="B109" s="145">
        <v>103</v>
      </c>
      <c r="C109" s="146" t="s">
        <v>156</v>
      </c>
      <c r="D109" s="145"/>
      <c r="E109" s="146" t="s">
        <v>156</v>
      </c>
      <c r="F109" s="146" t="s">
        <v>20</v>
      </c>
      <c r="G109" s="145" t="s">
        <v>12</v>
      </c>
      <c r="H109" s="145"/>
      <c r="I109" s="146"/>
    </row>
    <row r="110" spans="1:9" ht="23.25">
      <c r="A110" s="145">
        <v>258001</v>
      </c>
      <c r="B110" s="145">
        <v>104</v>
      </c>
      <c r="C110" s="146" t="s">
        <v>157</v>
      </c>
      <c r="D110" s="145"/>
      <c r="E110" s="146" t="s">
        <v>157</v>
      </c>
      <c r="F110" s="146" t="s">
        <v>20</v>
      </c>
      <c r="G110" s="145" t="s">
        <v>12</v>
      </c>
      <c r="H110" s="145"/>
      <c r="I110" s="146"/>
    </row>
    <row r="111" spans="1:9" ht="23.25">
      <c r="A111" s="145">
        <v>252002</v>
      </c>
      <c r="B111" s="145">
        <v>105</v>
      </c>
      <c r="C111" s="146" t="s">
        <v>158</v>
      </c>
      <c r="D111" s="145"/>
      <c r="E111" s="146" t="s">
        <v>158</v>
      </c>
      <c r="F111" s="146" t="s">
        <v>11</v>
      </c>
      <c r="G111" s="145" t="s">
        <v>12</v>
      </c>
      <c r="H111" s="145"/>
      <c r="I111" s="146"/>
    </row>
    <row r="112" spans="1:9" ht="23.25">
      <c r="A112" s="145">
        <v>256001</v>
      </c>
      <c r="B112" s="145">
        <v>106</v>
      </c>
      <c r="C112" s="146" t="s">
        <v>159</v>
      </c>
      <c r="D112" s="145"/>
      <c r="E112" s="146" t="s">
        <v>159</v>
      </c>
      <c r="F112" s="146" t="s">
        <v>20</v>
      </c>
      <c r="G112" s="145" t="s">
        <v>12</v>
      </c>
      <c r="H112" s="145"/>
      <c r="I112" s="146"/>
    </row>
    <row r="113" spans="1:9" ht="23.25">
      <c r="A113" s="145">
        <v>272001</v>
      </c>
      <c r="B113" s="145">
        <v>107</v>
      </c>
      <c r="C113" s="146" t="s">
        <v>160</v>
      </c>
      <c r="D113" s="145"/>
      <c r="E113" s="146" t="s">
        <v>160</v>
      </c>
      <c r="F113" s="146" t="s">
        <v>20</v>
      </c>
      <c r="G113" s="145" t="s">
        <v>12</v>
      </c>
      <c r="H113" s="145"/>
      <c r="I113" s="146"/>
    </row>
    <row r="114" spans="1:9" ht="23.25">
      <c r="A114" s="145">
        <v>311001</v>
      </c>
      <c r="B114" s="145">
        <v>108</v>
      </c>
      <c r="C114" s="146" t="s">
        <v>161</v>
      </c>
      <c r="D114" s="145"/>
      <c r="E114" s="146" t="s">
        <v>161</v>
      </c>
      <c r="F114" s="146" t="s">
        <v>44</v>
      </c>
      <c r="G114" s="145" t="s">
        <v>12</v>
      </c>
      <c r="H114" s="145"/>
      <c r="I114" s="146"/>
    </row>
    <row r="115" spans="1:9" ht="23.25">
      <c r="A115" s="145">
        <v>312001</v>
      </c>
      <c r="B115" s="145">
        <v>109</v>
      </c>
      <c r="C115" s="146" t="s">
        <v>162</v>
      </c>
      <c r="D115" s="145"/>
      <c r="E115" s="146" t="s">
        <v>162</v>
      </c>
      <c r="F115" s="146" t="s">
        <v>44</v>
      </c>
      <c r="G115" s="145" t="s">
        <v>12</v>
      </c>
      <c r="H115" s="145"/>
      <c r="I115" s="146"/>
    </row>
    <row r="116" spans="1:9" ht="23.25">
      <c r="A116" s="145">
        <v>314001</v>
      </c>
      <c r="B116" s="145">
        <v>110</v>
      </c>
      <c r="C116" s="146" t="s">
        <v>163</v>
      </c>
      <c r="D116" s="145"/>
      <c r="E116" s="146" t="s">
        <v>163</v>
      </c>
      <c r="F116" s="146" t="s">
        <v>44</v>
      </c>
      <c r="G116" s="145" t="s">
        <v>12</v>
      </c>
      <c r="H116" s="145"/>
      <c r="I116" s="146"/>
    </row>
    <row r="117" spans="1:9" ht="23.25">
      <c r="A117" s="145">
        <v>371001</v>
      </c>
      <c r="B117" s="145">
        <v>111</v>
      </c>
      <c r="C117" s="146" t="s">
        <v>164</v>
      </c>
      <c r="D117" s="145"/>
      <c r="E117" s="146" t="s">
        <v>164</v>
      </c>
      <c r="F117" s="146" t="s">
        <v>34</v>
      </c>
      <c r="G117" s="145" t="s">
        <v>12</v>
      </c>
      <c r="H117" s="145"/>
      <c r="I117" s="146"/>
    </row>
    <row r="118" spans="1:9" ht="23.25">
      <c r="A118" s="145">
        <v>372001</v>
      </c>
      <c r="B118" s="145">
        <v>112</v>
      </c>
      <c r="C118" s="146" t="s">
        <v>165</v>
      </c>
      <c r="D118" s="145"/>
      <c r="E118" s="146" t="s">
        <v>165</v>
      </c>
      <c r="F118" s="146" t="s">
        <v>34</v>
      </c>
      <c r="G118" s="145" t="s">
        <v>12</v>
      </c>
      <c r="H118" s="145"/>
      <c r="I118" s="146"/>
    </row>
    <row r="119" spans="1:9" ht="23.25">
      <c r="A119" s="145">
        <v>415001</v>
      </c>
      <c r="B119" s="145">
        <v>113</v>
      </c>
      <c r="C119" s="146" t="s">
        <v>166</v>
      </c>
      <c r="D119" s="145"/>
      <c r="E119" s="146" t="s">
        <v>166</v>
      </c>
      <c r="F119" s="146" t="s">
        <v>31</v>
      </c>
      <c r="G119" s="145" t="s">
        <v>12</v>
      </c>
      <c r="H119" s="145"/>
      <c r="I119" s="146"/>
    </row>
    <row r="120" spans="1:9" ht="23.25">
      <c r="A120" s="145">
        <v>426001</v>
      </c>
      <c r="B120" s="145">
        <v>114</v>
      </c>
      <c r="C120" s="146" t="s">
        <v>167</v>
      </c>
      <c r="D120" s="145"/>
      <c r="E120" s="146" t="s">
        <v>167</v>
      </c>
      <c r="F120" s="146" t="s">
        <v>31</v>
      </c>
      <c r="G120" s="145" t="s">
        <v>12</v>
      </c>
      <c r="H120" s="145"/>
      <c r="I120" s="146"/>
    </row>
    <row r="121" spans="1:9" ht="23.25">
      <c r="A121" s="145">
        <v>412001</v>
      </c>
      <c r="B121" s="145">
        <v>115</v>
      </c>
      <c r="C121" s="146" t="s">
        <v>168</v>
      </c>
      <c r="D121" s="145"/>
      <c r="E121" s="146" t="s">
        <v>168</v>
      </c>
      <c r="F121" s="146" t="s">
        <v>31</v>
      </c>
      <c r="G121" s="145" t="s">
        <v>12</v>
      </c>
      <c r="H121" s="145"/>
      <c r="I121" s="146"/>
    </row>
    <row r="122" spans="1:9" ht="23.25">
      <c r="A122" s="145">
        <v>336001</v>
      </c>
      <c r="B122" s="145">
        <v>116</v>
      </c>
      <c r="C122" s="146" t="s">
        <v>169</v>
      </c>
      <c r="D122" s="145"/>
      <c r="E122" s="146" t="s">
        <v>169</v>
      </c>
      <c r="F122" s="146" t="s">
        <v>29</v>
      </c>
      <c r="G122" s="145" t="s">
        <v>12</v>
      </c>
      <c r="H122" s="145"/>
      <c r="I122" s="146"/>
    </row>
    <row r="123" spans="1:9" ht="23.25">
      <c r="A123" s="145">
        <v>474001</v>
      </c>
      <c r="B123" s="145">
        <v>117</v>
      </c>
      <c r="C123" s="146" t="s">
        <v>170</v>
      </c>
      <c r="D123" s="145"/>
      <c r="E123" s="146" t="s">
        <v>170</v>
      </c>
      <c r="F123" s="146" t="s">
        <v>34</v>
      </c>
      <c r="G123" s="145" t="s">
        <v>12</v>
      </c>
      <c r="H123" s="145"/>
      <c r="I123" s="146"/>
    </row>
    <row r="124" spans="1:9" ht="23.25">
      <c r="A124" s="145">
        <v>478001</v>
      </c>
      <c r="B124" s="145">
        <v>118</v>
      </c>
      <c r="C124" s="146" t="s">
        <v>171</v>
      </c>
      <c r="D124" s="145"/>
      <c r="E124" s="146" t="s">
        <v>171</v>
      </c>
      <c r="F124" s="146" t="s">
        <v>34</v>
      </c>
      <c r="G124" s="145" t="s">
        <v>12</v>
      </c>
      <c r="H124" s="145"/>
      <c r="I124" s="146"/>
    </row>
    <row r="125" spans="1:9" ht="23.25">
      <c r="A125" s="145">
        <v>370001</v>
      </c>
      <c r="B125" s="145">
        <v>119</v>
      </c>
      <c r="C125" s="146" t="s">
        <v>172</v>
      </c>
      <c r="D125" s="145"/>
      <c r="E125" s="146" t="s">
        <v>172</v>
      </c>
      <c r="F125" s="146" t="s">
        <v>34</v>
      </c>
      <c r="G125" s="145" t="s">
        <v>12</v>
      </c>
      <c r="H125" s="145"/>
      <c r="I125" s="146"/>
    </row>
    <row r="126" spans="1:9" ht="23.25">
      <c r="A126" s="145">
        <v>270004</v>
      </c>
      <c r="B126" s="145">
        <v>120</v>
      </c>
      <c r="C126" s="146" t="s">
        <v>173</v>
      </c>
      <c r="D126" s="145"/>
      <c r="E126" s="146" t="s">
        <v>173</v>
      </c>
      <c r="F126" s="146" t="s">
        <v>20</v>
      </c>
      <c r="G126" s="145" t="s">
        <v>12</v>
      </c>
      <c r="H126" s="145"/>
      <c r="I126" s="146"/>
    </row>
    <row r="127" spans="1:9" ht="23.25">
      <c r="A127" s="145">
        <v>250005</v>
      </c>
      <c r="B127" s="145">
        <v>121</v>
      </c>
      <c r="C127" s="146" t="s">
        <v>174</v>
      </c>
      <c r="D127" s="145"/>
      <c r="E127" s="146" t="s">
        <v>174</v>
      </c>
      <c r="F127" s="146" t="s">
        <v>20</v>
      </c>
      <c r="G127" s="145" t="s">
        <v>175</v>
      </c>
      <c r="H127" s="145"/>
      <c r="I127" s="146"/>
    </row>
    <row r="128" spans="1:9" ht="23.25">
      <c r="A128" s="145">
        <v>250006</v>
      </c>
      <c r="B128" s="145">
        <v>122</v>
      </c>
      <c r="C128" s="146" t="s">
        <v>176</v>
      </c>
      <c r="D128" s="145"/>
      <c r="E128" s="146" t="s">
        <v>176</v>
      </c>
      <c r="F128" s="146" t="s">
        <v>20</v>
      </c>
      <c r="G128" s="145" t="s">
        <v>175</v>
      </c>
      <c r="H128" s="145"/>
      <c r="I128" s="146"/>
    </row>
    <row r="129" spans="1:9" ht="23.25">
      <c r="A129" s="145">
        <v>250007</v>
      </c>
      <c r="B129" s="145">
        <v>123</v>
      </c>
      <c r="C129" s="146" t="s">
        <v>177</v>
      </c>
      <c r="D129" s="145"/>
      <c r="E129" s="146" t="s">
        <v>177</v>
      </c>
      <c r="F129" s="146" t="s">
        <v>20</v>
      </c>
      <c r="G129" s="145" t="s">
        <v>175</v>
      </c>
      <c r="H129" s="145"/>
      <c r="I129" s="146"/>
    </row>
    <row r="130" spans="1:9" ht="23.25">
      <c r="A130" s="145">
        <v>250008</v>
      </c>
      <c r="B130" s="145">
        <v>124</v>
      </c>
      <c r="C130" s="146" t="s">
        <v>178</v>
      </c>
      <c r="D130" s="145"/>
      <c r="E130" s="146" t="s">
        <v>178</v>
      </c>
      <c r="F130" s="146" t="s">
        <v>20</v>
      </c>
      <c r="G130" s="145" t="s">
        <v>175</v>
      </c>
      <c r="H130" s="145"/>
      <c r="I130" s="146"/>
    </row>
    <row r="131" spans="1:9" ht="23.25">
      <c r="A131" s="145">
        <v>250009</v>
      </c>
      <c r="B131" s="145">
        <v>125</v>
      </c>
      <c r="C131" s="146" t="s">
        <v>179</v>
      </c>
      <c r="D131" s="145"/>
      <c r="E131" s="146" t="s">
        <v>179</v>
      </c>
      <c r="F131" s="146" t="s">
        <v>20</v>
      </c>
      <c r="G131" s="145" t="s">
        <v>175</v>
      </c>
      <c r="H131" s="145"/>
      <c r="I131" s="146"/>
    </row>
    <row r="132" spans="1:9" ht="23.25">
      <c r="A132" s="145">
        <v>250010</v>
      </c>
      <c r="B132" s="145">
        <v>126</v>
      </c>
      <c r="C132" s="146" t="s">
        <v>180</v>
      </c>
      <c r="D132" s="145"/>
      <c r="E132" s="146" t="s">
        <v>180</v>
      </c>
      <c r="F132" s="146" t="s">
        <v>20</v>
      </c>
      <c r="G132" s="145" t="s">
        <v>175</v>
      </c>
      <c r="H132" s="145"/>
      <c r="I132" s="146"/>
    </row>
    <row r="133" spans="1:9" ht="23.25">
      <c r="A133" s="145">
        <v>250011</v>
      </c>
      <c r="B133" s="145">
        <v>127</v>
      </c>
      <c r="C133" s="146" t="s">
        <v>181</v>
      </c>
      <c r="D133" s="145"/>
      <c r="E133" s="146" t="s">
        <v>181</v>
      </c>
      <c r="F133" s="146" t="s">
        <v>20</v>
      </c>
      <c r="G133" s="145" t="s">
        <v>175</v>
      </c>
      <c r="H133" s="145"/>
      <c r="I133" s="146"/>
    </row>
    <row r="134" spans="1:9" ht="23.25">
      <c r="A134" s="145">
        <v>250012</v>
      </c>
      <c r="B134" s="145">
        <v>128</v>
      </c>
      <c r="C134" s="146" t="s">
        <v>182</v>
      </c>
      <c r="D134" s="145"/>
      <c r="E134" s="146" t="s">
        <v>182</v>
      </c>
      <c r="F134" s="146" t="s">
        <v>20</v>
      </c>
      <c r="G134" s="145" t="s">
        <v>175</v>
      </c>
      <c r="H134" s="145"/>
      <c r="I134" s="146"/>
    </row>
    <row r="135" spans="1:9" ht="23.25">
      <c r="A135" s="145">
        <v>250013</v>
      </c>
      <c r="B135" s="145">
        <v>129</v>
      </c>
      <c r="C135" s="146" t="s">
        <v>183</v>
      </c>
      <c r="D135" s="145"/>
      <c r="E135" s="146" t="s">
        <v>183</v>
      </c>
      <c r="F135" s="146" t="s">
        <v>20</v>
      </c>
      <c r="G135" s="145" t="s">
        <v>175</v>
      </c>
      <c r="H135" s="145"/>
      <c r="I135" s="146"/>
    </row>
    <row r="136" spans="1:9" ht="23.25">
      <c r="A136" s="145">
        <v>250014</v>
      </c>
      <c r="B136" s="145">
        <v>130</v>
      </c>
      <c r="C136" s="146" t="s">
        <v>184</v>
      </c>
      <c r="D136" s="145"/>
      <c r="E136" s="146" t="s">
        <v>184</v>
      </c>
      <c r="F136" s="146" t="s">
        <v>20</v>
      </c>
      <c r="G136" s="145" t="s">
        <v>175</v>
      </c>
      <c r="H136" s="145"/>
      <c r="I136" s="146"/>
    </row>
    <row r="137" spans="1:9" ht="23.25">
      <c r="A137" s="145">
        <v>250015</v>
      </c>
      <c r="B137" s="145">
        <v>131</v>
      </c>
      <c r="C137" s="146" t="s">
        <v>185</v>
      </c>
      <c r="D137" s="145"/>
      <c r="E137" s="146" t="s">
        <v>185</v>
      </c>
      <c r="F137" s="146" t="s">
        <v>20</v>
      </c>
      <c r="G137" s="145" t="s">
        <v>175</v>
      </c>
      <c r="H137" s="145"/>
      <c r="I137" s="146"/>
    </row>
    <row r="138" spans="1:9" ht="23.25">
      <c r="A138" s="145">
        <v>250016</v>
      </c>
      <c r="B138" s="145">
        <v>132</v>
      </c>
      <c r="C138" s="146" t="s">
        <v>186</v>
      </c>
      <c r="D138" s="145"/>
      <c r="E138" s="146" t="s">
        <v>186</v>
      </c>
      <c r="F138" s="146" t="s">
        <v>20</v>
      </c>
      <c r="G138" s="145" t="s">
        <v>175</v>
      </c>
      <c r="H138" s="145"/>
      <c r="I138" s="146"/>
    </row>
    <row r="139" spans="1:9" ht="23.25">
      <c r="A139" s="145">
        <v>250017</v>
      </c>
      <c r="B139" s="145">
        <v>133</v>
      </c>
      <c r="C139" s="146" t="s">
        <v>187</v>
      </c>
      <c r="D139" s="145"/>
      <c r="E139" s="146" t="s">
        <v>187</v>
      </c>
      <c r="F139" s="146" t="s">
        <v>20</v>
      </c>
      <c r="G139" s="145" t="s">
        <v>175</v>
      </c>
      <c r="H139" s="145"/>
      <c r="I139" s="146"/>
    </row>
    <row r="140" spans="1:9" ht="23.25">
      <c r="A140" s="145">
        <v>250018</v>
      </c>
      <c r="B140" s="145">
        <v>134</v>
      </c>
      <c r="C140" s="146" t="s">
        <v>188</v>
      </c>
      <c r="D140" s="145"/>
      <c r="E140" s="146" t="s">
        <v>188</v>
      </c>
      <c r="F140" s="146" t="s">
        <v>20</v>
      </c>
      <c r="G140" s="145" t="s">
        <v>175</v>
      </c>
      <c r="H140" s="145"/>
      <c r="I140" s="146"/>
    </row>
    <row r="141" spans="1:9" ht="23.25">
      <c r="A141" s="145">
        <v>250019</v>
      </c>
      <c r="B141" s="145">
        <v>135</v>
      </c>
      <c r="C141" s="146" t="s">
        <v>189</v>
      </c>
      <c r="D141" s="145"/>
      <c r="E141" s="146" t="s">
        <v>189</v>
      </c>
      <c r="F141" s="146" t="s">
        <v>20</v>
      </c>
      <c r="G141" s="145" t="s">
        <v>175</v>
      </c>
      <c r="H141" s="145"/>
      <c r="I141" s="146"/>
    </row>
    <row r="142" spans="1:9" ht="23.25">
      <c r="A142" s="145">
        <v>250021</v>
      </c>
      <c r="B142" s="145">
        <v>136</v>
      </c>
      <c r="C142" s="146" t="s">
        <v>190</v>
      </c>
      <c r="D142" s="145"/>
      <c r="E142" s="146" t="s">
        <v>190</v>
      </c>
      <c r="F142" s="146" t="s">
        <v>20</v>
      </c>
      <c r="G142" s="145" t="s">
        <v>175</v>
      </c>
      <c r="H142" s="145"/>
      <c r="I142" s="146"/>
    </row>
    <row r="143" spans="1:9" ht="23.25">
      <c r="A143" s="145">
        <v>250048</v>
      </c>
      <c r="B143" s="145">
        <v>137</v>
      </c>
      <c r="C143" s="146" t="s">
        <v>191</v>
      </c>
      <c r="D143" s="145"/>
      <c r="E143" s="146" t="s">
        <v>191</v>
      </c>
      <c r="F143" s="146" t="s">
        <v>20</v>
      </c>
      <c r="G143" s="145" t="s">
        <v>175</v>
      </c>
      <c r="H143" s="145"/>
      <c r="I143" s="146"/>
    </row>
    <row r="144" spans="1:9" ht="23.25">
      <c r="A144" s="145">
        <v>250050</v>
      </c>
      <c r="B144" s="145">
        <v>138</v>
      </c>
      <c r="C144" s="146" t="s">
        <v>192</v>
      </c>
      <c r="D144" s="145"/>
      <c r="E144" s="146" t="s">
        <v>192</v>
      </c>
      <c r="F144" s="146" t="s">
        <v>20</v>
      </c>
      <c r="G144" s="145" t="s">
        <v>175</v>
      </c>
      <c r="H144" s="145"/>
      <c r="I144" s="146"/>
    </row>
    <row r="145" spans="1:9" ht="23.25">
      <c r="A145" s="145">
        <v>250051</v>
      </c>
      <c r="B145" s="145">
        <v>139</v>
      </c>
      <c r="C145" s="146" t="s">
        <v>193</v>
      </c>
      <c r="D145" s="145"/>
      <c r="E145" s="146" t="s">
        <v>193</v>
      </c>
      <c r="F145" s="146" t="s">
        <v>20</v>
      </c>
      <c r="G145" s="145" t="s">
        <v>175</v>
      </c>
      <c r="H145" s="145"/>
      <c r="I145" s="146"/>
    </row>
    <row r="146" spans="1:9" ht="23.25">
      <c r="A146" s="145">
        <v>250053</v>
      </c>
      <c r="B146" s="145">
        <v>140</v>
      </c>
      <c r="C146" s="146" t="s">
        <v>194</v>
      </c>
      <c r="D146" s="145"/>
      <c r="E146" s="146" t="s">
        <v>194</v>
      </c>
      <c r="F146" s="146" t="s">
        <v>20</v>
      </c>
      <c r="G146" s="145" t="s">
        <v>175</v>
      </c>
      <c r="H146" s="145"/>
      <c r="I146" s="146"/>
    </row>
    <row r="147" spans="1:9" ht="23.25">
      <c r="A147" s="145">
        <v>250054</v>
      </c>
      <c r="B147" s="145">
        <v>141</v>
      </c>
      <c r="C147" s="146" t="s">
        <v>195</v>
      </c>
      <c r="D147" s="145"/>
      <c r="E147" s="146" t="s">
        <v>195</v>
      </c>
      <c r="F147" s="146" t="s">
        <v>20</v>
      </c>
      <c r="G147" s="145" t="s">
        <v>175</v>
      </c>
      <c r="H147" s="145"/>
      <c r="I147" s="146"/>
    </row>
    <row r="148" spans="1:9" ht="23.25">
      <c r="A148" s="145">
        <v>250055</v>
      </c>
      <c r="B148" s="145">
        <v>142</v>
      </c>
      <c r="C148" s="146" t="s">
        <v>196</v>
      </c>
      <c r="D148" s="145"/>
      <c r="E148" s="146" t="s">
        <v>196</v>
      </c>
      <c r="F148" s="146" t="s">
        <v>20</v>
      </c>
      <c r="G148" s="145" t="s">
        <v>175</v>
      </c>
      <c r="H148" s="145"/>
      <c r="I148" s="146"/>
    </row>
    <row r="149" spans="1:9" ht="23.25">
      <c r="A149" s="145">
        <v>250057</v>
      </c>
      <c r="B149" s="145">
        <v>143</v>
      </c>
      <c r="C149" s="146" t="s">
        <v>197</v>
      </c>
      <c r="D149" s="145"/>
      <c r="E149" s="146" t="s">
        <v>197</v>
      </c>
      <c r="F149" s="146" t="s">
        <v>20</v>
      </c>
      <c r="G149" s="145" t="s">
        <v>175</v>
      </c>
      <c r="H149" s="145"/>
      <c r="I149" s="146"/>
    </row>
    <row r="150" spans="1:9" ht="23.25">
      <c r="A150" s="145">
        <v>250058</v>
      </c>
      <c r="B150" s="145">
        <v>144</v>
      </c>
      <c r="C150" s="146" t="s">
        <v>198</v>
      </c>
      <c r="D150" s="145"/>
      <c r="E150" s="146" t="s">
        <v>198</v>
      </c>
      <c r="F150" s="146" t="s">
        <v>20</v>
      </c>
      <c r="G150" s="145" t="s">
        <v>175</v>
      </c>
      <c r="H150" s="145"/>
      <c r="I150" s="146"/>
    </row>
    <row r="151" spans="1:9" ht="23.25">
      <c r="A151" s="145">
        <v>361001</v>
      </c>
      <c r="B151" s="145">
        <v>145</v>
      </c>
      <c r="C151" s="146" t="s">
        <v>199</v>
      </c>
      <c r="D151" s="145"/>
      <c r="E151" s="146" t="s">
        <v>199</v>
      </c>
      <c r="F151" s="146" t="s">
        <v>34</v>
      </c>
      <c r="G151" s="145" t="s">
        <v>12</v>
      </c>
      <c r="H151" s="145"/>
      <c r="I151" s="146"/>
    </row>
    <row r="152" spans="1:9" ht="23.25">
      <c r="A152" s="145">
        <v>362001</v>
      </c>
      <c r="B152" s="145">
        <v>146</v>
      </c>
      <c r="C152" s="146" t="s">
        <v>200</v>
      </c>
      <c r="D152" s="145"/>
      <c r="E152" s="146" t="s">
        <v>200</v>
      </c>
      <c r="F152" s="146" t="s">
        <v>34</v>
      </c>
      <c r="G152" s="145" t="s">
        <v>12</v>
      </c>
      <c r="H152" s="145"/>
      <c r="I152" s="146"/>
    </row>
    <row r="153" spans="1:9" ht="23.25">
      <c r="A153" s="145">
        <v>373001</v>
      </c>
      <c r="B153" s="145">
        <v>147</v>
      </c>
      <c r="C153" s="146" t="s">
        <v>201</v>
      </c>
      <c r="D153" s="145"/>
      <c r="E153" s="146" t="s">
        <v>201</v>
      </c>
      <c r="F153" s="146" t="s">
        <v>34</v>
      </c>
      <c r="G153" s="145" t="s">
        <v>12</v>
      </c>
      <c r="H153" s="145"/>
      <c r="I153" s="146"/>
    </row>
    <row r="154" spans="1:9" ht="23.25">
      <c r="A154" s="145">
        <v>470001</v>
      </c>
      <c r="B154" s="145">
        <v>148</v>
      </c>
      <c r="C154" s="146" t="s">
        <v>202</v>
      </c>
      <c r="D154" s="145"/>
      <c r="E154" s="146" t="s">
        <v>202</v>
      </c>
      <c r="F154" s="146" t="s">
        <v>34</v>
      </c>
      <c r="G154" s="145" t="s">
        <v>12</v>
      </c>
      <c r="H154" s="145"/>
      <c r="I154" s="146"/>
    </row>
    <row r="155" spans="1:9" ht="23.25">
      <c r="A155" s="145">
        <v>471001</v>
      </c>
      <c r="B155" s="145">
        <v>149</v>
      </c>
      <c r="C155" s="146" t="s">
        <v>203</v>
      </c>
      <c r="D155" s="145"/>
      <c r="E155" s="146" t="s">
        <v>203</v>
      </c>
      <c r="F155" s="146" t="s">
        <v>34</v>
      </c>
      <c r="G155" s="145" t="s">
        <v>12</v>
      </c>
      <c r="H155" s="145"/>
      <c r="I155" s="146"/>
    </row>
    <row r="156" spans="1:9" ht="23.25">
      <c r="A156" s="145">
        <v>363001</v>
      </c>
      <c r="B156" s="145">
        <v>150</v>
      </c>
      <c r="C156" s="146" t="s">
        <v>204</v>
      </c>
      <c r="D156" s="145"/>
      <c r="E156" s="146" t="s">
        <v>204</v>
      </c>
      <c r="F156" s="146" t="s">
        <v>34</v>
      </c>
      <c r="G156" s="145" t="s">
        <v>12</v>
      </c>
      <c r="H156" s="145"/>
      <c r="I156" s="146"/>
    </row>
    <row r="157" spans="1:9" ht="23.25">
      <c r="A157" s="145">
        <v>450001</v>
      </c>
      <c r="B157" s="145">
        <v>151</v>
      </c>
      <c r="C157" s="146" t="s">
        <v>205</v>
      </c>
      <c r="D157" s="145"/>
      <c r="E157" s="146" t="s">
        <v>205</v>
      </c>
      <c r="F157" s="146" t="s">
        <v>20</v>
      </c>
      <c r="G157" s="145" t="s">
        <v>12</v>
      </c>
      <c r="H157" s="145"/>
      <c r="I157" s="146"/>
    </row>
    <row r="158" spans="1:9" ht="23.25">
      <c r="A158" s="145">
        <v>454001</v>
      </c>
      <c r="B158" s="145">
        <v>152</v>
      </c>
      <c r="C158" s="146" t="s">
        <v>206</v>
      </c>
      <c r="D158" s="145"/>
      <c r="E158" s="146" t="s">
        <v>206</v>
      </c>
      <c r="F158" s="146" t="s">
        <v>34</v>
      </c>
      <c r="G158" s="145" t="s">
        <v>12</v>
      </c>
      <c r="H158" s="145"/>
      <c r="I158" s="146"/>
    </row>
    <row r="159" spans="1:9" ht="23.25">
      <c r="A159" s="145">
        <v>455001</v>
      </c>
      <c r="B159" s="145">
        <v>153</v>
      </c>
      <c r="C159" s="146" t="s">
        <v>207</v>
      </c>
      <c r="D159" s="145"/>
      <c r="E159" s="146" t="s">
        <v>207</v>
      </c>
      <c r="F159" s="146" t="s">
        <v>34</v>
      </c>
      <c r="G159" s="145" t="s">
        <v>12</v>
      </c>
      <c r="H159" s="145"/>
      <c r="I159" s="146"/>
    </row>
    <row r="160" spans="1:9" ht="23.25">
      <c r="A160" s="145">
        <v>457001</v>
      </c>
      <c r="B160" s="145">
        <v>154</v>
      </c>
      <c r="C160" s="146" t="s">
        <v>208</v>
      </c>
      <c r="D160" s="145"/>
      <c r="E160" s="146" t="s">
        <v>208</v>
      </c>
      <c r="F160" s="146" t="s">
        <v>34</v>
      </c>
      <c r="G160" s="145" t="s">
        <v>12</v>
      </c>
      <c r="H160" s="145"/>
      <c r="I160" s="146"/>
    </row>
    <row r="161" spans="1:9" ht="23.25">
      <c r="A161" s="145">
        <v>459001</v>
      </c>
      <c r="B161" s="145">
        <v>155</v>
      </c>
      <c r="C161" s="146" t="s">
        <v>209</v>
      </c>
      <c r="D161" s="145"/>
      <c r="E161" s="146" t="s">
        <v>209</v>
      </c>
      <c r="F161" s="146" t="s">
        <v>34</v>
      </c>
      <c r="G161" s="145" t="s">
        <v>12</v>
      </c>
      <c r="H161" s="145"/>
      <c r="I161" s="146"/>
    </row>
    <row r="162" spans="1:9" ht="23.25">
      <c r="A162" s="145">
        <v>461001</v>
      </c>
      <c r="B162" s="145">
        <v>156</v>
      </c>
      <c r="C162" s="146" t="s">
        <v>210</v>
      </c>
      <c r="D162" s="145"/>
      <c r="E162" s="146" t="s">
        <v>210</v>
      </c>
      <c r="F162" s="146" t="s">
        <v>34</v>
      </c>
      <c r="G162" s="145" t="s">
        <v>12</v>
      </c>
      <c r="H162" s="145"/>
      <c r="I162" s="146"/>
    </row>
    <row r="163" spans="1:9" ht="23.25">
      <c r="A163" s="145">
        <v>463001</v>
      </c>
      <c r="B163" s="145">
        <v>157</v>
      </c>
      <c r="C163" s="146" t="s">
        <v>211</v>
      </c>
      <c r="D163" s="145"/>
      <c r="E163" s="146" t="s">
        <v>211</v>
      </c>
      <c r="F163" s="146" t="s">
        <v>34</v>
      </c>
      <c r="G163" s="145" t="s">
        <v>12</v>
      </c>
      <c r="H163" s="145"/>
      <c r="I163" s="146"/>
    </row>
    <row r="164" spans="1:9" ht="23.25">
      <c r="A164" s="145">
        <v>465001</v>
      </c>
      <c r="B164" s="145">
        <v>158</v>
      </c>
      <c r="C164" s="146" t="s">
        <v>212</v>
      </c>
      <c r="D164" s="145"/>
      <c r="E164" s="146" t="s">
        <v>212</v>
      </c>
      <c r="F164" s="146" t="s">
        <v>34</v>
      </c>
      <c r="G164" s="145" t="s">
        <v>12</v>
      </c>
      <c r="H164" s="145"/>
      <c r="I164" s="146"/>
    </row>
    <row r="165" spans="1:9" ht="23.25">
      <c r="A165" s="145">
        <v>466001</v>
      </c>
      <c r="B165" s="145">
        <v>159</v>
      </c>
      <c r="C165" s="146" t="s">
        <v>213</v>
      </c>
      <c r="D165" s="145"/>
      <c r="E165" s="146" t="s">
        <v>213</v>
      </c>
      <c r="F165" s="146" t="s">
        <v>34</v>
      </c>
      <c r="G165" s="145" t="s">
        <v>12</v>
      </c>
      <c r="H165" s="145"/>
      <c r="I165" s="146"/>
    </row>
    <row r="166" spans="1:9" ht="23.25">
      <c r="A166" s="145">
        <v>467001</v>
      </c>
      <c r="B166" s="145">
        <v>160</v>
      </c>
      <c r="C166" s="146" t="s">
        <v>214</v>
      </c>
      <c r="D166" s="145"/>
      <c r="E166" s="146" t="s">
        <v>214</v>
      </c>
      <c r="F166" s="146" t="s">
        <v>34</v>
      </c>
      <c r="G166" s="145" t="s">
        <v>12</v>
      </c>
      <c r="H166" s="145"/>
      <c r="I166" s="146"/>
    </row>
    <row r="167" spans="1:9" ht="23.25">
      <c r="A167" s="145">
        <v>469001</v>
      </c>
      <c r="B167" s="145">
        <v>161</v>
      </c>
      <c r="C167" s="146" t="s">
        <v>215</v>
      </c>
      <c r="D167" s="145"/>
      <c r="E167" s="146" t="s">
        <v>215</v>
      </c>
      <c r="F167" s="146" t="s">
        <v>34</v>
      </c>
      <c r="G167" s="145" t="s">
        <v>12</v>
      </c>
      <c r="H167" s="145"/>
      <c r="I167" s="146"/>
    </row>
    <row r="168" spans="1:9" ht="23.25">
      <c r="A168" s="145">
        <v>250059</v>
      </c>
      <c r="B168" s="145">
        <v>162</v>
      </c>
      <c r="C168" s="146" t="s">
        <v>216</v>
      </c>
      <c r="D168" s="145"/>
      <c r="E168" s="146" t="s">
        <v>216</v>
      </c>
      <c r="F168" s="146" t="s">
        <v>20</v>
      </c>
      <c r="G168" s="145" t="s">
        <v>175</v>
      </c>
      <c r="H168" s="145"/>
      <c r="I168" s="146"/>
    </row>
    <row r="169" spans="1:9" ht="23.25">
      <c r="A169" s="145">
        <v>601001</v>
      </c>
      <c r="B169" s="145">
        <v>163</v>
      </c>
      <c r="C169" s="146" t="s">
        <v>217</v>
      </c>
      <c r="D169" s="145"/>
      <c r="E169" s="146" t="s">
        <v>217</v>
      </c>
      <c r="F169" s="146" t="s">
        <v>11</v>
      </c>
      <c r="G169" s="145" t="s">
        <v>12</v>
      </c>
      <c r="H169" s="145"/>
      <c r="I169" s="146"/>
    </row>
    <row r="170" spans="1:9" ht="23.25">
      <c r="A170" s="145">
        <v>602001</v>
      </c>
      <c r="B170" s="145">
        <v>164</v>
      </c>
      <c r="C170" s="146" t="s">
        <v>218</v>
      </c>
      <c r="D170" s="145"/>
      <c r="E170" s="146" t="s">
        <v>218</v>
      </c>
      <c r="F170" s="146" t="s">
        <v>11</v>
      </c>
      <c r="G170" s="145" t="s">
        <v>12</v>
      </c>
      <c r="H170" s="145"/>
      <c r="I170" s="146"/>
    </row>
    <row r="171" spans="1:9" ht="23.25">
      <c r="A171" s="145">
        <v>603001</v>
      </c>
      <c r="B171" s="145">
        <v>165</v>
      </c>
      <c r="C171" s="146" t="s">
        <v>219</v>
      </c>
      <c r="D171" s="145"/>
      <c r="E171" s="146" t="s">
        <v>219</v>
      </c>
      <c r="F171" s="146" t="s">
        <v>11</v>
      </c>
      <c r="G171" s="145" t="s">
        <v>12</v>
      </c>
      <c r="H171" s="145"/>
      <c r="I171" s="146"/>
    </row>
    <row r="172" spans="1:9" ht="23.25">
      <c r="A172" s="145">
        <v>604001</v>
      </c>
      <c r="B172" s="145">
        <v>166</v>
      </c>
      <c r="C172" s="146" t="s">
        <v>220</v>
      </c>
      <c r="D172" s="145"/>
      <c r="E172" s="146" t="s">
        <v>220</v>
      </c>
      <c r="F172" s="146" t="s">
        <v>11</v>
      </c>
      <c r="G172" s="145" t="s">
        <v>12</v>
      </c>
      <c r="H172" s="145"/>
      <c r="I172" s="146"/>
    </row>
    <row r="173" spans="1:9" ht="23.25">
      <c r="A173" s="145">
        <v>605001</v>
      </c>
      <c r="B173" s="145">
        <v>167</v>
      </c>
      <c r="C173" s="146" t="s">
        <v>221</v>
      </c>
      <c r="D173" s="145"/>
      <c r="E173" s="146" t="s">
        <v>221</v>
      </c>
      <c r="F173" s="146" t="s">
        <v>11</v>
      </c>
      <c r="G173" s="145" t="s">
        <v>12</v>
      </c>
      <c r="H173" s="145"/>
      <c r="I173" s="146"/>
    </row>
    <row r="174" spans="1:9" ht="23.25">
      <c r="A174" s="145">
        <v>606001</v>
      </c>
      <c r="B174" s="145">
        <v>168</v>
      </c>
      <c r="C174" s="146" t="s">
        <v>222</v>
      </c>
      <c r="D174" s="145"/>
      <c r="E174" s="146" t="s">
        <v>222</v>
      </c>
      <c r="F174" s="146" t="s">
        <v>11</v>
      </c>
      <c r="G174" s="145" t="s">
        <v>12</v>
      </c>
      <c r="H174" s="145"/>
      <c r="I174" s="146"/>
    </row>
    <row r="175" spans="1:9" ht="23.25">
      <c r="A175" s="145">
        <v>607001</v>
      </c>
      <c r="B175" s="145">
        <v>169</v>
      </c>
      <c r="C175" s="146" t="s">
        <v>223</v>
      </c>
      <c r="D175" s="145"/>
      <c r="E175" s="146" t="s">
        <v>223</v>
      </c>
      <c r="F175" s="146" t="s">
        <v>11</v>
      </c>
      <c r="G175" s="145" t="s">
        <v>12</v>
      </c>
      <c r="H175" s="145"/>
      <c r="I175" s="146"/>
    </row>
    <row r="176" spans="1:9" ht="23.25">
      <c r="A176" s="145">
        <v>608001</v>
      </c>
      <c r="B176" s="145">
        <v>170</v>
      </c>
      <c r="C176" s="146" t="s">
        <v>224</v>
      </c>
      <c r="D176" s="145"/>
      <c r="E176" s="146" t="s">
        <v>224</v>
      </c>
      <c r="F176" s="146" t="s">
        <v>11</v>
      </c>
      <c r="G176" s="145" t="s">
        <v>12</v>
      </c>
      <c r="H176" s="145"/>
      <c r="I176" s="146"/>
    </row>
    <row r="177" spans="1:9" ht="23.25">
      <c r="A177" s="145">
        <v>609001</v>
      </c>
      <c r="B177" s="145">
        <v>171</v>
      </c>
      <c r="C177" s="146" t="s">
        <v>225</v>
      </c>
      <c r="D177" s="145"/>
      <c r="E177" s="146" t="s">
        <v>225</v>
      </c>
      <c r="F177" s="146" t="s">
        <v>11</v>
      </c>
      <c r="G177" s="145" t="s">
        <v>12</v>
      </c>
      <c r="H177" s="145"/>
      <c r="I177" s="146"/>
    </row>
    <row r="178" spans="1:9" ht="23.25">
      <c r="A178" s="145">
        <v>610001</v>
      </c>
      <c r="B178" s="145">
        <v>172</v>
      </c>
      <c r="C178" s="146" t="s">
        <v>226</v>
      </c>
      <c r="D178" s="145"/>
      <c r="E178" s="146" t="s">
        <v>226</v>
      </c>
      <c r="F178" s="146" t="s">
        <v>11</v>
      </c>
      <c r="G178" s="145" t="s">
        <v>12</v>
      </c>
      <c r="H178" s="145"/>
      <c r="I178" s="146"/>
    </row>
    <row r="179" spans="1:9" ht="23.25">
      <c r="A179" s="145">
        <v>611001</v>
      </c>
      <c r="B179" s="145">
        <v>173</v>
      </c>
      <c r="C179" s="146" t="s">
        <v>227</v>
      </c>
      <c r="D179" s="145"/>
      <c r="E179" s="146" t="s">
        <v>227</v>
      </c>
      <c r="F179" s="146" t="s">
        <v>11</v>
      </c>
      <c r="G179" s="145" t="s">
        <v>12</v>
      </c>
      <c r="H179" s="145"/>
      <c r="I179" s="146"/>
    </row>
    <row r="180" spans="1:9" ht="23.25">
      <c r="A180" s="145">
        <v>612001</v>
      </c>
      <c r="B180" s="145">
        <v>174</v>
      </c>
      <c r="C180" s="146" t="s">
        <v>228</v>
      </c>
      <c r="D180" s="145"/>
      <c r="E180" s="146" t="s">
        <v>228</v>
      </c>
      <c r="F180" s="146" t="s">
        <v>11</v>
      </c>
      <c r="G180" s="145" t="s">
        <v>12</v>
      </c>
      <c r="H180" s="145"/>
      <c r="I180" s="146"/>
    </row>
    <row r="181" spans="1:9" ht="23.25">
      <c r="A181" s="145">
        <v>613001</v>
      </c>
      <c r="B181" s="145">
        <v>175</v>
      </c>
      <c r="C181" s="146" t="s">
        <v>229</v>
      </c>
      <c r="D181" s="145"/>
      <c r="E181" s="146" t="s">
        <v>229</v>
      </c>
      <c r="F181" s="146" t="s">
        <v>11</v>
      </c>
      <c r="G181" s="145" t="s">
        <v>12</v>
      </c>
      <c r="H181" s="145"/>
      <c r="I181" s="146"/>
    </row>
    <row r="182" spans="1:9" ht="23.25">
      <c r="A182" s="145">
        <v>614001</v>
      </c>
      <c r="B182" s="145">
        <v>176</v>
      </c>
      <c r="C182" s="146" t="s">
        <v>230</v>
      </c>
      <c r="D182" s="145"/>
      <c r="E182" s="146" t="s">
        <v>230</v>
      </c>
      <c r="F182" s="146" t="s">
        <v>11</v>
      </c>
      <c r="G182" s="145" t="s">
        <v>12</v>
      </c>
      <c r="H182" s="145"/>
      <c r="I182" s="146"/>
    </row>
    <row r="183" spans="1:9" ht="23.25">
      <c r="A183" s="145">
        <v>615001</v>
      </c>
      <c r="B183" s="145">
        <v>177</v>
      </c>
      <c r="C183" s="146" t="s">
        <v>231</v>
      </c>
      <c r="D183" s="145"/>
      <c r="E183" s="146" t="s">
        <v>231</v>
      </c>
      <c r="F183" s="146" t="s">
        <v>11</v>
      </c>
      <c r="G183" s="145" t="s">
        <v>12</v>
      </c>
      <c r="H183" s="145"/>
      <c r="I183" s="146"/>
    </row>
    <row r="184" spans="1:9" ht="23.25">
      <c r="A184" s="145">
        <v>616001</v>
      </c>
      <c r="B184" s="145">
        <v>178</v>
      </c>
      <c r="C184" s="146" t="s">
        <v>232</v>
      </c>
      <c r="D184" s="145"/>
      <c r="E184" s="146" t="s">
        <v>232</v>
      </c>
      <c r="F184" s="146" t="s">
        <v>11</v>
      </c>
      <c r="G184" s="145" t="s">
        <v>12</v>
      </c>
      <c r="H184" s="145"/>
      <c r="I184" s="146"/>
    </row>
    <row r="185" spans="1:9" ht="23.25">
      <c r="A185" s="145">
        <v>617001</v>
      </c>
      <c r="B185" s="145">
        <v>179</v>
      </c>
      <c r="C185" s="146" t="s">
        <v>233</v>
      </c>
      <c r="D185" s="145"/>
      <c r="E185" s="146" t="s">
        <v>233</v>
      </c>
      <c r="F185" s="146" t="s">
        <v>11</v>
      </c>
      <c r="G185" s="145" t="s">
        <v>12</v>
      </c>
      <c r="H185" s="145"/>
      <c r="I185" s="146"/>
    </row>
    <row r="186" spans="1:9" ht="23.25">
      <c r="A186" s="145">
        <v>618001</v>
      </c>
      <c r="B186" s="145">
        <v>180</v>
      </c>
      <c r="C186" s="146" t="s">
        <v>234</v>
      </c>
      <c r="D186" s="145"/>
      <c r="E186" s="146" t="s">
        <v>234</v>
      </c>
      <c r="F186" s="146" t="s">
        <v>11</v>
      </c>
      <c r="G186" s="145" t="s">
        <v>12</v>
      </c>
      <c r="H186" s="145"/>
      <c r="I186" s="146"/>
    </row>
    <row r="187" spans="1:9" ht="23.25">
      <c r="A187" s="145">
        <v>619001</v>
      </c>
      <c r="B187" s="145">
        <v>181</v>
      </c>
      <c r="C187" s="146" t="s">
        <v>235</v>
      </c>
      <c r="D187" s="145"/>
      <c r="E187" s="146" t="s">
        <v>235</v>
      </c>
      <c r="F187" s="146" t="s">
        <v>11</v>
      </c>
      <c r="G187" s="145" t="s">
        <v>12</v>
      </c>
      <c r="H187" s="145"/>
      <c r="I187" s="146"/>
    </row>
    <row r="188" spans="1:9" ht="23.25">
      <c r="A188" s="145">
        <v>620001</v>
      </c>
      <c r="B188" s="145">
        <v>182</v>
      </c>
      <c r="C188" s="146" t="s">
        <v>236</v>
      </c>
      <c r="D188" s="145"/>
      <c r="E188" s="146" t="s">
        <v>236</v>
      </c>
      <c r="F188" s="146" t="s">
        <v>11</v>
      </c>
      <c r="G188" s="145" t="s">
        <v>12</v>
      </c>
      <c r="H188" s="145"/>
      <c r="I188" s="146"/>
    </row>
    <row r="189" spans="1:9" ht="23.25">
      <c r="A189" s="145">
        <v>621001</v>
      </c>
      <c r="B189" s="145">
        <v>183</v>
      </c>
      <c r="C189" s="146" t="s">
        <v>237</v>
      </c>
      <c r="D189" s="145"/>
      <c r="E189" s="146" t="s">
        <v>237</v>
      </c>
      <c r="F189" s="146" t="s">
        <v>11</v>
      </c>
      <c r="G189" s="145" t="s">
        <v>12</v>
      </c>
      <c r="H189" s="145"/>
      <c r="I189" s="146"/>
    </row>
    <row r="190" spans="1:9" ht="23.25">
      <c r="A190" s="145">
        <v>622001</v>
      </c>
      <c r="B190" s="145">
        <v>184</v>
      </c>
      <c r="C190" s="146" t="s">
        <v>238</v>
      </c>
      <c r="D190" s="145"/>
      <c r="E190" s="146" t="s">
        <v>238</v>
      </c>
      <c r="F190" s="146" t="s">
        <v>11</v>
      </c>
      <c r="G190" s="145" t="s">
        <v>12</v>
      </c>
      <c r="H190" s="145"/>
      <c r="I190" s="146"/>
    </row>
    <row r="191" spans="1:9" ht="23.25">
      <c r="A191" s="145">
        <v>623001</v>
      </c>
      <c r="B191" s="145">
        <v>185</v>
      </c>
      <c r="C191" s="146" t="s">
        <v>239</v>
      </c>
      <c r="D191" s="145"/>
      <c r="E191" s="146" t="s">
        <v>239</v>
      </c>
      <c r="F191" s="146" t="s">
        <v>11</v>
      </c>
      <c r="G191" s="145" t="s">
        <v>12</v>
      </c>
      <c r="H191" s="145"/>
      <c r="I191" s="146"/>
    </row>
    <row r="192" spans="1:9" ht="23.25">
      <c r="A192" s="145">
        <v>624001</v>
      </c>
      <c r="B192" s="145">
        <v>186</v>
      </c>
      <c r="C192" s="146" t="s">
        <v>240</v>
      </c>
      <c r="D192" s="145"/>
      <c r="E192" s="146" t="s">
        <v>240</v>
      </c>
      <c r="F192" s="146" t="s">
        <v>11</v>
      </c>
      <c r="G192" s="145" t="s">
        <v>12</v>
      </c>
      <c r="H192" s="145"/>
      <c r="I192" s="146"/>
    </row>
    <row r="193" spans="1:9" ht="23.25">
      <c r="A193" s="145">
        <v>625001</v>
      </c>
      <c r="B193" s="145">
        <v>187</v>
      </c>
      <c r="C193" s="146" t="s">
        <v>241</v>
      </c>
      <c r="D193" s="145"/>
      <c r="E193" s="146" t="s">
        <v>241</v>
      </c>
      <c r="F193" s="146" t="s">
        <v>11</v>
      </c>
      <c r="G193" s="145" t="s">
        <v>12</v>
      </c>
      <c r="H193" s="145"/>
      <c r="I193" s="146"/>
    </row>
    <row r="194" spans="1:9" ht="23.25">
      <c r="A194" s="145">
        <v>626001</v>
      </c>
      <c r="B194" s="145">
        <v>188</v>
      </c>
      <c r="C194" s="146" t="s">
        <v>242</v>
      </c>
      <c r="D194" s="145"/>
      <c r="E194" s="146" t="s">
        <v>242</v>
      </c>
      <c r="F194" s="146" t="s">
        <v>11</v>
      </c>
      <c r="G194" s="145" t="s">
        <v>12</v>
      </c>
      <c r="H194" s="145"/>
      <c r="I194" s="146"/>
    </row>
    <row r="195" spans="1:9" ht="23.25">
      <c r="A195" s="145">
        <v>627001</v>
      </c>
      <c r="B195" s="145">
        <v>189</v>
      </c>
      <c r="C195" s="146" t="s">
        <v>243</v>
      </c>
      <c r="D195" s="145"/>
      <c r="E195" s="146" t="s">
        <v>243</v>
      </c>
      <c r="F195" s="146" t="s">
        <v>11</v>
      </c>
      <c r="G195" s="145" t="s">
        <v>12</v>
      </c>
      <c r="H195" s="145"/>
      <c r="I195" s="146"/>
    </row>
    <row r="196" spans="1:9" ht="23.25">
      <c r="A196" s="145">
        <v>628001</v>
      </c>
      <c r="B196" s="145">
        <v>190</v>
      </c>
      <c r="C196" s="146" t="s">
        <v>244</v>
      </c>
      <c r="D196" s="145"/>
      <c r="E196" s="146" t="s">
        <v>244</v>
      </c>
      <c r="F196" s="146" t="s">
        <v>11</v>
      </c>
      <c r="G196" s="145" t="s">
        <v>12</v>
      </c>
      <c r="H196" s="145"/>
      <c r="I196" s="146"/>
    </row>
    <row r="197" spans="1:9" ht="23.25">
      <c r="A197" s="145">
        <v>629001</v>
      </c>
      <c r="B197" s="145">
        <v>191</v>
      </c>
      <c r="C197" s="146" t="s">
        <v>245</v>
      </c>
      <c r="D197" s="145"/>
      <c r="E197" s="146" t="s">
        <v>245</v>
      </c>
      <c r="F197" s="146" t="s">
        <v>11</v>
      </c>
      <c r="G197" s="145" t="s">
        <v>12</v>
      </c>
      <c r="H197" s="145"/>
      <c r="I197" s="146"/>
    </row>
    <row r="198" spans="1:9" ht="23.25">
      <c r="A198" s="145">
        <v>630001</v>
      </c>
      <c r="B198" s="145">
        <v>192</v>
      </c>
      <c r="C198" s="146" t="s">
        <v>246</v>
      </c>
      <c r="D198" s="145"/>
      <c r="E198" s="146" t="s">
        <v>246</v>
      </c>
      <c r="F198" s="146" t="s">
        <v>11</v>
      </c>
      <c r="G198" s="145" t="s">
        <v>12</v>
      </c>
      <c r="H198" s="145"/>
      <c r="I198" s="146"/>
    </row>
    <row r="199" spans="1:9" ht="23.25">
      <c r="A199" s="145">
        <v>631001</v>
      </c>
      <c r="B199" s="145">
        <v>193</v>
      </c>
      <c r="C199" s="146" t="s">
        <v>247</v>
      </c>
      <c r="D199" s="145"/>
      <c r="E199" s="146" t="s">
        <v>247</v>
      </c>
      <c r="F199" s="146" t="s">
        <v>11</v>
      </c>
      <c r="G199" s="145" t="s">
        <v>12</v>
      </c>
      <c r="H199" s="145"/>
      <c r="I199" s="146"/>
    </row>
    <row r="200" spans="1:9" ht="23.25">
      <c r="A200" s="145">
        <v>632001</v>
      </c>
      <c r="B200" s="145">
        <v>194</v>
      </c>
      <c r="C200" s="146" t="s">
        <v>248</v>
      </c>
      <c r="D200" s="145"/>
      <c r="E200" s="146" t="s">
        <v>248</v>
      </c>
      <c r="F200" s="146" t="s">
        <v>11</v>
      </c>
      <c r="G200" s="145" t="s">
        <v>12</v>
      </c>
      <c r="H200" s="145"/>
      <c r="I200" s="146"/>
    </row>
    <row r="201" spans="1:9" ht="23.25">
      <c r="A201" s="145">
        <v>633001</v>
      </c>
      <c r="B201" s="145">
        <v>195</v>
      </c>
      <c r="C201" s="146" t="s">
        <v>249</v>
      </c>
      <c r="D201" s="145"/>
      <c r="E201" s="146" t="s">
        <v>249</v>
      </c>
      <c r="F201" s="146" t="s">
        <v>11</v>
      </c>
      <c r="G201" s="145" t="s">
        <v>12</v>
      </c>
      <c r="H201" s="145"/>
      <c r="I201" s="146"/>
    </row>
    <row r="202" spans="1:9" ht="23.25">
      <c r="A202" s="145">
        <v>634001</v>
      </c>
      <c r="B202" s="145">
        <v>196</v>
      </c>
      <c r="C202" s="146" t="s">
        <v>250</v>
      </c>
      <c r="D202" s="145"/>
      <c r="E202" s="146" t="s">
        <v>250</v>
      </c>
      <c r="F202" s="146" t="s">
        <v>11</v>
      </c>
      <c r="G202" s="145" t="s">
        <v>12</v>
      </c>
      <c r="H202" s="145"/>
      <c r="I202" s="146"/>
    </row>
    <row r="203" spans="1:9" ht="23.25">
      <c r="A203" s="145">
        <v>635001</v>
      </c>
      <c r="B203" s="145">
        <v>197</v>
      </c>
      <c r="C203" s="146" t="s">
        <v>251</v>
      </c>
      <c r="D203" s="145"/>
      <c r="E203" s="146" t="s">
        <v>251</v>
      </c>
      <c r="F203" s="146" t="s">
        <v>11</v>
      </c>
      <c r="G203" s="145" t="s">
        <v>12</v>
      </c>
      <c r="H203" s="145"/>
      <c r="I203" s="146"/>
    </row>
    <row r="204" spans="1:9" ht="23.25">
      <c r="A204" s="145">
        <v>636001</v>
      </c>
      <c r="B204" s="145">
        <v>198</v>
      </c>
      <c r="C204" s="146" t="s">
        <v>252</v>
      </c>
      <c r="D204" s="145"/>
      <c r="E204" s="146" t="s">
        <v>252</v>
      </c>
      <c r="F204" s="146" t="s">
        <v>11</v>
      </c>
      <c r="G204" s="145" t="s">
        <v>12</v>
      </c>
      <c r="H204" s="145"/>
      <c r="I204" s="146"/>
    </row>
    <row r="205" spans="1:9" ht="23.25">
      <c r="A205" s="145">
        <v>637001</v>
      </c>
      <c r="B205" s="145">
        <v>199</v>
      </c>
      <c r="C205" s="146" t="s">
        <v>253</v>
      </c>
      <c r="D205" s="145"/>
      <c r="E205" s="146" t="s">
        <v>253</v>
      </c>
      <c r="F205" s="146" t="s">
        <v>11</v>
      </c>
      <c r="G205" s="145" t="s">
        <v>12</v>
      </c>
      <c r="H205" s="145"/>
      <c r="I205" s="146"/>
    </row>
    <row r="206" spans="1:9" ht="23.25">
      <c r="A206" s="145">
        <v>638001</v>
      </c>
      <c r="B206" s="145">
        <v>200</v>
      </c>
      <c r="C206" s="146" t="s">
        <v>254</v>
      </c>
      <c r="D206" s="145"/>
      <c r="E206" s="146" t="s">
        <v>254</v>
      </c>
      <c r="F206" s="146" t="s">
        <v>11</v>
      </c>
      <c r="G206" s="145" t="s">
        <v>12</v>
      </c>
      <c r="H206" s="145"/>
      <c r="I206" s="146"/>
    </row>
    <row r="207" spans="1:9" ht="23.25">
      <c r="A207" s="145">
        <v>641001</v>
      </c>
      <c r="B207" s="145">
        <v>201</v>
      </c>
      <c r="C207" s="146" t="s">
        <v>255</v>
      </c>
      <c r="D207" s="145"/>
      <c r="E207" s="146" t="s">
        <v>255</v>
      </c>
      <c r="F207" s="146" t="s">
        <v>11</v>
      </c>
      <c r="G207" s="145" t="s">
        <v>12</v>
      </c>
      <c r="H207" s="145"/>
      <c r="I207" s="146"/>
    </row>
    <row r="208" spans="1:9" ht="23.25">
      <c r="A208" s="145">
        <v>642001</v>
      </c>
      <c r="B208" s="145">
        <v>202</v>
      </c>
      <c r="C208" s="146" t="s">
        <v>256</v>
      </c>
      <c r="D208" s="145"/>
      <c r="E208" s="146" t="s">
        <v>256</v>
      </c>
      <c r="F208" s="146" t="s">
        <v>11</v>
      </c>
      <c r="G208" s="145" t="s">
        <v>12</v>
      </c>
      <c r="H208" s="145"/>
      <c r="I208" s="146"/>
    </row>
    <row r="209" spans="1:9" ht="23.25">
      <c r="A209" s="145">
        <v>643001</v>
      </c>
      <c r="B209" s="145">
        <v>203</v>
      </c>
      <c r="C209" s="146" t="s">
        <v>257</v>
      </c>
      <c r="D209" s="145"/>
      <c r="E209" s="146" t="s">
        <v>257</v>
      </c>
      <c r="F209" s="146" t="s">
        <v>11</v>
      </c>
      <c r="G209" s="145" t="s">
        <v>12</v>
      </c>
      <c r="H209" s="145"/>
      <c r="I209" s="146"/>
    </row>
    <row r="210" spans="1:9" ht="23.25">
      <c r="A210" s="145">
        <v>644001</v>
      </c>
      <c r="B210" s="145">
        <v>204</v>
      </c>
      <c r="C210" s="146" t="s">
        <v>258</v>
      </c>
      <c r="D210" s="145"/>
      <c r="E210" s="146" t="s">
        <v>258</v>
      </c>
      <c r="F210" s="146" t="s">
        <v>11</v>
      </c>
      <c r="G210" s="145" t="s">
        <v>12</v>
      </c>
      <c r="H210" s="145"/>
      <c r="I210" s="146"/>
    </row>
    <row r="211" spans="1:9" ht="23.25">
      <c r="A211" s="145">
        <v>645001</v>
      </c>
      <c r="B211" s="145">
        <v>205</v>
      </c>
      <c r="C211" s="146" t="s">
        <v>259</v>
      </c>
      <c r="D211" s="145"/>
      <c r="E211" s="146" t="s">
        <v>259</v>
      </c>
      <c r="F211" s="146" t="s">
        <v>11</v>
      </c>
      <c r="G211" s="145" t="s">
        <v>12</v>
      </c>
      <c r="H211" s="145"/>
      <c r="I211" s="146"/>
    </row>
    <row r="212" spans="1:9" ht="23.25">
      <c r="A212" s="145">
        <v>646001</v>
      </c>
      <c r="B212" s="145">
        <v>206</v>
      </c>
      <c r="C212" s="146" t="s">
        <v>260</v>
      </c>
      <c r="D212" s="145"/>
      <c r="E212" s="146" t="s">
        <v>260</v>
      </c>
      <c r="F212" s="146" t="s">
        <v>11</v>
      </c>
      <c r="G212" s="145" t="s">
        <v>12</v>
      </c>
      <c r="H212" s="145"/>
      <c r="I212" s="146"/>
    </row>
    <row r="213" spans="1:9" ht="23.25">
      <c r="A213" s="145">
        <v>647001</v>
      </c>
      <c r="B213" s="145">
        <v>207</v>
      </c>
      <c r="C213" s="146" t="s">
        <v>261</v>
      </c>
      <c r="D213" s="145"/>
      <c r="E213" s="146" t="s">
        <v>261</v>
      </c>
      <c r="F213" s="146" t="s">
        <v>11</v>
      </c>
      <c r="G213" s="145" t="s">
        <v>12</v>
      </c>
      <c r="H213" s="145"/>
      <c r="I213" s="146"/>
    </row>
    <row r="214" spans="1:9" ht="23.25">
      <c r="A214" s="145">
        <v>648001</v>
      </c>
      <c r="B214" s="145">
        <v>208</v>
      </c>
      <c r="C214" s="146" t="s">
        <v>262</v>
      </c>
      <c r="D214" s="145"/>
      <c r="E214" s="146" t="s">
        <v>262</v>
      </c>
      <c r="F214" s="146" t="s">
        <v>11</v>
      </c>
      <c r="G214" s="145" t="s">
        <v>12</v>
      </c>
      <c r="H214" s="145"/>
      <c r="I214" s="146"/>
    </row>
    <row r="215" spans="1:9" ht="23.25">
      <c r="A215" s="145">
        <v>649001</v>
      </c>
      <c r="B215" s="145">
        <v>209</v>
      </c>
      <c r="C215" s="146" t="s">
        <v>263</v>
      </c>
      <c r="D215" s="145"/>
      <c r="E215" s="146" t="s">
        <v>263</v>
      </c>
      <c r="F215" s="146" t="s">
        <v>11</v>
      </c>
      <c r="G215" s="145" t="s">
        <v>12</v>
      </c>
      <c r="H215" s="145"/>
      <c r="I215" s="146"/>
    </row>
    <row r="216" spans="1:9" ht="23.25">
      <c r="A216" s="145">
        <v>650001</v>
      </c>
      <c r="B216" s="145">
        <v>210</v>
      </c>
      <c r="C216" s="146" t="s">
        <v>264</v>
      </c>
      <c r="D216" s="145"/>
      <c r="E216" s="146" t="s">
        <v>264</v>
      </c>
      <c r="F216" s="146" t="s">
        <v>11</v>
      </c>
      <c r="G216" s="145" t="s">
        <v>12</v>
      </c>
      <c r="H216" s="145"/>
      <c r="I216" s="146"/>
    </row>
    <row r="217" spans="1:9" ht="23.25">
      <c r="A217" s="145">
        <v>651001</v>
      </c>
      <c r="B217" s="145">
        <v>211</v>
      </c>
      <c r="C217" s="146" t="s">
        <v>265</v>
      </c>
      <c r="D217" s="145"/>
      <c r="E217" s="146" t="s">
        <v>265</v>
      </c>
      <c r="F217" s="146" t="s">
        <v>11</v>
      </c>
      <c r="G217" s="145" t="s">
        <v>12</v>
      </c>
      <c r="H217" s="145"/>
      <c r="I217" s="146"/>
    </row>
    <row r="218" spans="1:9" ht="23.25">
      <c r="A218" s="145">
        <v>652001</v>
      </c>
      <c r="B218" s="145">
        <v>212</v>
      </c>
      <c r="C218" s="146" t="s">
        <v>266</v>
      </c>
      <c r="D218" s="145"/>
      <c r="E218" s="146" t="s">
        <v>266</v>
      </c>
      <c r="F218" s="146" t="s">
        <v>11</v>
      </c>
      <c r="G218" s="145" t="s">
        <v>12</v>
      </c>
      <c r="H218" s="145"/>
      <c r="I218" s="146"/>
    </row>
    <row r="219" spans="1:9" ht="23.25">
      <c r="A219" s="145">
        <v>653001</v>
      </c>
      <c r="B219" s="145">
        <v>213</v>
      </c>
      <c r="C219" s="146" t="s">
        <v>267</v>
      </c>
      <c r="D219" s="145"/>
      <c r="E219" s="146" t="s">
        <v>267</v>
      </c>
      <c r="F219" s="146" t="s">
        <v>11</v>
      </c>
      <c r="G219" s="145" t="s">
        <v>12</v>
      </c>
      <c r="H219" s="145"/>
      <c r="I219" s="146"/>
    </row>
    <row r="220" spans="1:9" ht="23.25">
      <c r="A220" s="145">
        <v>654001</v>
      </c>
      <c r="B220" s="145">
        <v>214</v>
      </c>
      <c r="C220" s="146" t="s">
        <v>268</v>
      </c>
      <c r="D220" s="145"/>
      <c r="E220" s="146" t="s">
        <v>268</v>
      </c>
      <c r="F220" s="146" t="s">
        <v>11</v>
      </c>
      <c r="G220" s="145" t="s">
        <v>12</v>
      </c>
      <c r="H220" s="145"/>
      <c r="I220" s="146"/>
    </row>
    <row r="221" spans="1:9" ht="23.25">
      <c r="A221" s="145">
        <v>655001</v>
      </c>
      <c r="B221" s="145">
        <v>215</v>
      </c>
      <c r="C221" s="146" t="s">
        <v>269</v>
      </c>
      <c r="D221" s="145"/>
      <c r="E221" s="146" t="s">
        <v>269</v>
      </c>
      <c r="F221" s="146" t="s">
        <v>11</v>
      </c>
      <c r="G221" s="145" t="s">
        <v>12</v>
      </c>
      <c r="H221" s="145"/>
      <c r="I221" s="146"/>
    </row>
    <row r="222" spans="1:9" ht="23.25">
      <c r="A222" s="145">
        <v>656001</v>
      </c>
      <c r="B222" s="145">
        <v>216</v>
      </c>
      <c r="C222" s="146" t="s">
        <v>270</v>
      </c>
      <c r="D222" s="145"/>
      <c r="E222" s="146" t="s">
        <v>270</v>
      </c>
      <c r="F222" s="146" t="s">
        <v>11</v>
      </c>
      <c r="G222" s="145" t="s">
        <v>12</v>
      </c>
      <c r="H222" s="145"/>
      <c r="I222" s="146"/>
    </row>
    <row r="223" spans="1:9" ht="23.25">
      <c r="A223" s="145">
        <v>657001</v>
      </c>
      <c r="B223" s="145">
        <v>217</v>
      </c>
      <c r="C223" s="146" t="s">
        <v>271</v>
      </c>
      <c r="D223" s="145"/>
      <c r="E223" s="146" t="s">
        <v>271</v>
      </c>
      <c r="F223" s="146" t="s">
        <v>11</v>
      </c>
      <c r="G223" s="145" t="s">
        <v>12</v>
      </c>
      <c r="H223" s="145"/>
      <c r="I223" s="146"/>
    </row>
    <row r="224" spans="1:9" ht="23.25">
      <c r="A224" s="145">
        <v>658001</v>
      </c>
      <c r="B224" s="145">
        <v>218</v>
      </c>
      <c r="C224" s="146" t="s">
        <v>272</v>
      </c>
      <c r="D224" s="145"/>
      <c r="E224" s="146" t="s">
        <v>272</v>
      </c>
      <c r="F224" s="146" t="s">
        <v>11</v>
      </c>
      <c r="G224" s="145" t="s">
        <v>12</v>
      </c>
      <c r="H224" s="145"/>
      <c r="I224" s="146"/>
    </row>
    <row r="225" spans="1:9" ht="23.25">
      <c r="A225" s="145">
        <v>659001</v>
      </c>
      <c r="B225" s="145">
        <v>219</v>
      </c>
      <c r="C225" s="146" t="s">
        <v>273</v>
      </c>
      <c r="D225" s="145"/>
      <c r="E225" s="146" t="s">
        <v>273</v>
      </c>
      <c r="F225" s="146" t="s">
        <v>11</v>
      </c>
      <c r="G225" s="145" t="s">
        <v>12</v>
      </c>
      <c r="H225" s="145"/>
      <c r="I225" s="146"/>
    </row>
    <row r="226" spans="1:9" ht="23.25">
      <c r="A226" s="145">
        <v>660001</v>
      </c>
      <c r="B226" s="145">
        <v>220</v>
      </c>
      <c r="C226" s="146" t="s">
        <v>274</v>
      </c>
      <c r="D226" s="145"/>
      <c r="E226" s="146" t="s">
        <v>274</v>
      </c>
      <c r="F226" s="146" t="s">
        <v>11</v>
      </c>
      <c r="G226" s="145" t="s">
        <v>12</v>
      </c>
      <c r="H226" s="145"/>
      <c r="I226" s="146"/>
    </row>
    <row r="227" spans="1:9" ht="23.25">
      <c r="A227" s="145">
        <v>661001</v>
      </c>
      <c r="B227" s="145">
        <v>221</v>
      </c>
      <c r="C227" s="146" t="s">
        <v>275</v>
      </c>
      <c r="D227" s="145"/>
      <c r="E227" s="146" t="s">
        <v>275</v>
      </c>
      <c r="F227" s="146" t="s">
        <v>11</v>
      </c>
      <c r="G227" s="145" t="s">
        <v>12</v>
      </c>
      <c r="H227" s="145"/>
      <c r="I227" s="146"/>
    </row>
    <row r="228" spans="1:9" ht="23.25">
      <c r="A228" s="145">
        <v>662001</v>
      </c>
      <c r="B228" s="145">
        <v>222</v>
      </c>
      <c r="C228" s="146" t="s">
        <v>276</v>
      </c>
      <c r="D228" s="145"/>
      <c r="E228" s="146" t="s">
        <v>276</v>
      </c>
      <c r="F228" s="146" t="s">
        <v>11</v>
      </c>
      <c r="G228" s="145" t="s">
        <v>12</v>
      </c>
      <c r="H228" s="145"/>
      <c r="I228" s="146"/>
    </row>
    <row r="229" spans="1:9" ht="23.25">
      <c r="A229" s="145">
        <v>663001</v>
      </c>
      <c r="B229" s="145">
        <v>223</v>
      </c>
      <c r="C229" s="146" t="s">
        <v>277</v>
      </c>
      <c r="D229" s="145"/>
      <c r="E229" s="146" t="s">
        <v>277</v>
      </c>
      <c r="F229" s="146" t="s">
        <v>11</v>
      </c>
      <c r="G229" s="145" t="s">
        <v>12</v>
      </c>
      <c r="H229" s="145"/>
      <c r="I229" s="146"/>
    </row>
    <row r="230" spans="1:9" ht="23.25">
      <c r="A230" s="145">
        <v>664001</v>
      </c>
      <c r="B230" s="145">
        <v>224</v>
      </c>
      <c r="C230" s="146" t="s">
        <v>278</v>
      </c>
      <c r="D230" s="145"/>
      <c r="E230" s="146" t="s">
        <v>278</v>
      </c>
      <c r="F230" s="146" t="s">
        <v>11</v>
      </c>
      <c r="G230" s="145" t="s">
        <v>12</v>
      </c>
      <c r="H230" s="145"/>
      <c r="I230" s="146"/>
    </row>
    <row r="231" spans="1:9" ht="23.25">
      <c r="A231" s="145">
        <v>665001</v>
      </c>
      <c r="B231" s="145">
        <v>225</v>
      </c>
      <c r="C231" s="146" t="s">
        <v>279</v>
      </c>
      <c r="D231" s="145"/>
      <c r="E231" s="146" t="s">
        <v>279</v>
      </c>
      <c r="F231" s="146" t="s">
        <v>11</v>
      </c>
      <c r="G231" s="145" t="s">
        <v>12</v>
      </c>
      <c r="H231" s="145"/>
      <c r="I231" s="146"/>
    </row>
    <row r="232" spans="1:9" ht="23.25">
      <c r="A232" s="145">
        <v>666001</v>
      </c>
      <c r="B232" s="145">
        <v>226</v>
      </c>
      <c r="C232" s="146" t="s">
        <v>280</v>
      </c>
      <c r="D232" s="145"/>
      <c r="E232" s="146" t="s">
        <v>280</v>
      </c>
      <c r="F232" s="146" t="s">
        <v>11</v>
      </c>
      <c r="G232" s="145" t="s">
        <v>12</v>
      </c>
      <c r="H232" s="145"/>
      <c r="I232" s="146"/>
    </row>
    <row r="233" spans="1:9" ht="23.25">
      <c r="A233" s="145">
        <v>667001</v>
      </c>
      <c r="B233" s="145">
        <v>227</v>
      </c>
      <c r="C233" s="146" t="s">
        <v>281</v>
      </c>
      <c r="D233" s="145"/>
      <c r="E233" s="146" t="s">
        <v>281</v>
      </c>
      <c r="F233" s="146" t="s">
        <v>11</v>
      </c>
      <c r="G233" s="145" t="s">
        <v>12</v>
      </c>
      <c r="H233" s="145"/>
      <c r="I233" s="146"/>
    </row>
    <row r="234" spans="1:9" ht="23.25">
      <c r="A234" s="145">
        <v>668001</v>
      </c>
      <c r="B234" s="145">
        <v>228</v>
      </c>
      <c r="C234" s="146" t="s">
        <v>282</v>
      </c>
      <c r="D234" s="145"/>
      <c r="E234" s="146" t="s">
        <v>282</v>
      </c>
      <c r="F234" s="146" t="s">
        <v>11</v>
      </c>
      <c r="G234" s="145" t="s">
        <v>12</v>
      </c>
      <c r="H234" s="145"/>
      <c r="I234" s="146"/>
    </row>
    <row r="235" spans="1:9" ht="23.25">
      <c r="A235" s="145">
        <v>669001</v>
      </c>
      <c r="B235" s="145">
        <v>229</v>
      </c>
      <c r="C235" s="146" t="s">
        <v>283</v>
      </c>
      <c r="D235" s="145"/>
      <c r="E235" s="146" t="s">
        <v>283</v>
      </c>
      <c r="F235" s="146" t="s">
        <v>11</v>
      </c>
      <c r="G235" s="145" t="s">
        <v>12</v>
      </c>
      <c r="H235" s="145"/>
      <c r="I235" s="146"/>
    </row>
    <row r="236" spans="1:9" ht="23.25">
      <c r="A236" s="145">
        <v>670001</v>
      </c>
      <c r="B236" s="145">
        <v>230</v>
      </c>
      <c r="C236" s="146" t="s">
        <v>284</v>
      </c>
      <c r="D236" s="145"/>
      <c r="E236" s="146" t="s">
        <v>284</v>
      </c>
      <c r="F236" s="146" t="s">
        <v>11</v>
      </c>
      <c r="G236" s="145" t="s">
        <v>12</v>
      </c>
      <c r="H236" s="145"/>
      <c r="I236" s="146"/>
    </row>
    <row r="237" spans="1:9" ht="23.25">
      <c r="A237" s="145">
        <v>671001</v>
      </c>
      <c r="B237" s="145">
        <v>231</v>
      </c>
      <c r="C237" s="146" t="s">
        <v>285</v>
      </c>
      <c r="D237" s="145"/>
      <c r="E237" s="146" t="s">
        <v>285</v>
      </c>
      <c r="F237" s="146" t="s">
        <v>11</v>
      </c>
      <c r="G237" s="145" t="s">
        <v>12</v>
      </c>
      <c r="H237" s="145"/>
      <c r="I237" s="146"/>
    </row>
    <row r="238" spans="1:9" ht="23.25">
      <c r="A238" s="145">
        <v>672001</v>
      </c>
      <c r="B238" s="145">
        <v>232</v>
      </c>
      <c r="C238" s="146" t="s">
        <v>286</v>
      </c>
      <c r="D238" s="145"/>
      <c r="E238" s="146" t="s">
        <v>286</v>
      </c>
      <c r="F238" s="146" t="s">
        <v>11</v>
      </c>
      <c r="G238" s="145" t="s">
        <v>12</v>
      </c>
      <c r="H238" s="145"/>
      <c r="I238" s="146"/>
    </row>
    <row r="239" spans="1:9" ht="23.25">
      <c r="A239" s="145">
        <v>673001</v>
      </c>
      <c r="B239" s="145">
        <v>233</v>
      </c>
      <c r="C239" s="146" t="s">
        <v>287</v>
      </c>
      <c r="D239" s="145"/>
      <c r="E239" s="146" t="s">
        <v>287</v>
      </c>
      <c r="F239" s="146" t="s">
        <v>11</v>
      </c>
      <c r="G239" s="145" t="s">
        <v>12</v>
      </c>
      <c r="H239" s="145"/>
      <c r="I239" s="146"/>
    </row>
    <row r="240" spans="1:9" ht="23.25">
      <c r="A240" s="145">
        <v>674001</v>
      </c>
      <c r="B240" s="145">
        <v>234</v>
      </c>
      <c r="C240" s="146" t="s">
        <v>288</v>
      </c>
      <c r="D240" s="145"/>
      <c r="E240" s="146" t="s">
        <v>288</v>
      </c>
      <c r="F240" s="146" t="s">
        <v>11</v>
      </c>
      <c r="G240" s="145" t="s">
        <v>12</v>
      </c>
      <c r="H240" s="145"/>
      <c r="I240" s="146"/>
    </row>
    <row r="241" spans="1:9" ht="23.25">
      <c r="A241" s="145">
        <v>675001</v>
      </c>
      <c r="B241" s="145">
        <v>235</v>
      </c>
      <c r="C241" s="146" t="s">
        <v>289</v>
      </c>
      <c r="D241" s="145"/>
      <c r="E241" s="146" t="s">
        <v>289</v>
      </c>
      <c r="F241" s="146" t="s">
        <v>11</v>
      </c>
      <c r="G241" s="145" t="s">
        <v>12</v>
      </c>
      <c r="H241" s="145"/>
      <c r="I241" s="146"/>
    </row>
    <row r="242" spans="1:9" ht="23.25">
      <c r="A242" s="145">
        <v>676001</v>
      </c>
      <c r="B242" s="145">
        <v>236</v>
      </c>
      <c r="C242" s="146" t="s">
        <v>290</v>
      </c>
      <c r="D242" s="145"/>
      <c r="E242" s="146" t="s">
        <v>290</v>
      </c>
      <c r="F242" s="146" t="s">
        <v>11</v>
      </c>
      <c r="G242" s="145" t="s">
        <v>12</v>
      </c>
      <c r="H242" s="145"/>
      <c r="I242" s="146"/>
    </row>
    <row r="243" spans="1:9" ht="23.25">
      <c r="A243" s="145">
        <v>677001</v>
      </c>
      <c r="B243" s="145">
        <v>237</v>
      </c>
      <c r="C243" s="146" t="s">
        <v>291</v>
      </c>
      <c r="D243" s="145"/>
      <c r="E243" s="146" t="s">
        <v>291</v>
      </c>
      <c r="F243" s="146" t="s">
        <v>11</v>
      </c>
      <c r="G243" s="145" t="s">
        <v>12</v>
      </c>
      <c r="H243" s="145"/>
      <c r="I243" s="146"/>
    </row>
    <row r="244" spans="1:9" ht="23.25">
      <c r="A244" s="145">
        <v>678001</v>
      </c>
      <c r="B244" s="145">
        <v>238</v>
      </c>
      <c r="C244" s="146" t="s">
        <v>292</v>
      </c>
      <c r="D244" s="145"/>
      <c r="E244" s="146" t="s">
        <v>292</v>
      </c>
      <c r="F244" s="146" t="s">
        <v>11</v>
      </c>
      <c r="G244" s="145" t="s">
        <v>12</v>
      </c>
      <c r="H244" s="145"/>
      <c r="I244" s="146"/>
    </row>
    <row r="245" spans="1:9" ht="23.25">
      <c r="A245" s="145">
        <v>194001</v>
      </c>
      <c r="B245" s="145">
        <v>239</v>
      </c>
      <c r="C245" s="146" t="s">
        <v>293</v>
      </c>
      <c r="D245" s="145" t="s">
        <v>16</v>
      </c>
      <c r="E245" s="146" t="s">
        <v>294</v>
      </c>
      <c r="F245" s="146" t="s">
        <v>34</v>
      </c>
      <c r="G245" s="145" t="s">
        <v>12</v>
      </c>
      <c r="H245" s="145"/>
      <c r="I245" s="146"/>
    </row>
    <row r="246" spans="1:9" ht="23.25">
      <c r="A246" s="145">
        <v>701001</v>
      </c>
      <c r="B246" s="145">
        <v>240</v>
      </c>
      <c r="C246" s="146" t="s">
        <v>295</v>
      </c>
      <c r="D246" s="145"/>
      <c r="E246" s="146" t="s">
        <v>295</v>
      </c>
      <c r="F246" s="146" t="s">
        <v>296</v>
      </c>
      <c r="G246" s="145" t="s">
        <v>12</v>
      </c>
      <c r="H246" s="145"/>
      <c r="I246" s="146"/>
    </row>
    <row r="247" spans="1:9" ht="23.25">
      <c r="A247" s="145">
        <v>702001</v>
      </c>
      <c r="B247" s="145">
        <v>241</v>
      </c>
      <c r="C247" s="146" t="s">
        <v>297</v>
      </c>
      <c r="D247" s="145"/>
      <c r="E247" s="146" t="s">
        <v>297</v>
      </c>
      <c r="F247" s="146" t="s">
        <v>296</v>
      </c>
      <c r="G247" s="145" t="s">
        <v>12</v>
      </c>
      <c r="H247" s="145"/>
      <c r="I247" s="146"/>
    </row>
    <row r="248" spans="1:9" ht="23.25">
      <c r="A248" s="145">
        <v>703001</v>
      </c>
      <c r="B248" s="145">
        <v>242</v>
      </c>
      <c r="C248" s="146" t="s">
        <v>298</v>
      </c>
      <c r="D248" s="145"/>
      <c r="E248" s="146" t="s">
        <v>298</v>
      </c>
      <c r="F248" s="146" t="s">
        <v>296</v>
      </c>
      <c r="G248" s="145" t="s">
        <v>12</v>
      </c>
      <c r="H248" s="145"/>
      <c r="I248" s="146"/>
    </row>
    <row r="249" spans="1:9" ht="23.25">
      <c r="A249" s="145">
        <v>250062</v>
      </c>
      <c r="B249" s="145">
        <v>243</v>
      </c>
      <c r="C249" s="146" t="s">
        <v>299</v>
      </c>
      <c r="D249" s="145"/>
      <c r="E249" s="146" t="s">
        <v>299</v>
      </c>
      <c r="F249" s="146" t="s">
        <v>20</v>
      </c>
      <c r="G249" s="145" t="s">
        <v>175</v>
      </c>
      <c r="H249" s="145"/>
      <c r="I249" s="146"/>
    </row>
    <row r="250" spans="1:9" ht="23.25">
      <c r="A250" s="145">
        <v>250063</v>
      </c>
      <c r="B250" s="145">
        <v>244</v>
      </c>
      <c r="C250" s="146" t="s">
        <v>300</v>
      </c>
      <c r="D250" s="145"/>
      <c r="E250" s="146" t="s">
        <v>300</v>
      </c>
      <c r="F250" s="146" t="s">
        <v>20</v>
      </c>
      <c r="G250" s="145" t="s">
        <v>175</v>
      </c>
      <c r="H250" s="145"/>
      <c r="I250" s="146"/>
    </row>
    <row r="251" spans="1:9" ht="23.25">
      <c r="A251" s="145">
        <v>429001</v>
      </c>
      <c r="B251" s="145">
        <v>245</v>
      </c>
      <c r="C251" s="146" t="s">
        <v>301</v>
      </c>
      <c r="D251" s="145"/>
      <c r="E251" s="146" t="s">
        <v>301</v>
      </c>
      <c r="F251" s="146" t="s">
        <v>31</v>
      </c>
      <c r="G251" s="145" t="s">
        <v>12</v>
      </c>
      <c r="H251" s="145"/>
      <c r="I251" s="146"/>
    </row>
    <row r="252" spans="1:9" ht="23.25">
      <c r="A252" s="145">
        <v>145001</v>
      </c>
      <c r="B252" s="145">
        <v>246</v>
      </c>
      <c r="C252" s="146" t="s">
        <v>302</v>
      </c>
      <c r="D252" s="145"/>
      <c r="E252" s="146" t="s">
        <v>302</v>
      </c>
      <c r="F252" s="146" t="s">
        <v>11</v>
      </c>
      <c r="G252" s="145" t="s">
        <v>12</v>
      </c>
      <c r="H252" s="145"/>
      <c r="I252" s="146"/>
    </row>
    <row r="253" spans="1:9" ht="23.25">
      <c r="A253" s="145">
        <v>170001</v>
      </c>
      <c r="B253" s="145">
        <v>247</v>
      </c>
      <c r="C253" s="146" t="s">
        <v>303</v>
      </c>
      <c r="D253" s="145"/>
      <c r="E253" s="146" t="s">
        <v>303</v>
      </c>
      <c r="F253" s="146" t="s">
        <v>11</v>
      </c>
      <c r="G253" s="145" t="s">
        <v>12</v>
      </c>
      <c r="H253" s="145"/>
      <c r="I253" s="146"/>
    </row>
    <row r="254" spans="1:9" ht="23.25">
      <c r="A254" s="145">
        <v>171001</v>
      </c>
      <c r="B254" s="145">
        <v>248</v>
      </c>
      <c r="C254" s="146" t="s">
        <v>304</v>
      </c>
      <c r="D254" s="145"/>
      <c r="E254" s="146" t="s">
        <v>304</v>
      </c>
      <c r="F254" s="146" t="s">
        <v>11</v>
      </c>
      <c r="G254" s="145" t="s">
        <v>12</v>
      </c>
      <c r="H254" s="145"/>
      <c r="I254" s="146"/>
    </row>
    <row r="255" spans="1:9" ht="23.25">
      <c r="A255" s="145">
        <v>156001</v>
      </c>
      <c r="B255" s="145">
        <v>249</v>
      </c>
      <c r="C255" s="146" t="s">
        <v>305</v>
      </c>
      <c r="D255" s="145" t="s">
        <v>16</v>
      </c>
      <c r="E255" s="146" t="s">
        <v>306</v>
      </c>
      <c r="F255" s="146" t="s">
        <v>11</v>
      </c>
      <c r="G255" s="145" t="s">
        <v>12</v>
      </c>
      <c r="H255" s="145"/>
      <c r="I255" s="146"/>
    </row>
    <row r="256" spans="1:9" ht="23.25">
      <c r="A256" s="147">
        <v>177001</v>
      </c>
      <c r="B256" s="147">
        <v>250</v>
      </c>
      <c r="C256" s="148"/>
      <c r="D256" s="147"/>
      <c r="E256" s="148" t="s">
        <v>307</v>
      </c>
      <c r="F256" s="148" t="s">
        <v>11</v>
      </c>
      <c r="G256" s="147" t="s">
        <v>12</v>
      </c>
      <c r="H256" s="147"/>
      <c r="I256" s="148" t="s">
        <v>308</v>
      </c>
    </row>
    <row r="257" spans="1:9" ht="23.25">
      <c r="A257" s="147">
        <v>302001</v>
      </c>
      <c r="B257" s="147">
        <v>251</v>
      </c>
      <c r="C257" s="148"/>
      <c r="D257" s="147"/>
      <c r="E257" s="148" t="s">
        <v>309</v>
      </c>
      <c r="F257" s="148" t="s">
        <v>44</v>
      </c>
      <c r="G257" s="147" t="s">
        <v>12</v>
      </c>
      <c r="H257" s="147"/>
      <c r="I257" s="148" t="s">
        <v>308</v>
      </c>
    </row>
    <row r="258" spans="1:9" ht="23.25">
      <c r="A258" s="147">
        <v>313001</v>
      </c>
      <c r="B258" s="147">
        <v>252</v>
      </c>
      <c r="C258" s="148"/>
      <c r="D258" s="147"/>
      <c r="E258" s="148" t="s">
        <v>310</v>
      </c>
      <c r="F258" s="148" t="s">
        <v>44</v>
      </c>
      <c r="G258" s="147" t="s">
        <v>12</v>
      </c>
      <c r="H258" s="147"/>
      <c r="I258" s="148" t="s">
        <v>308</v>
      </c>
    </row>
  </sheetData>
  <mergeCells count="1">
    <mergeCell ref="A2:I2"/>
  </mergeCells>
  <phoneticPr fontId="26" type="noConversion"/>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11"/>
  <sheetViews>
    <sheetView topLeftCell="A11" zoomScale="55" zoomScaleNormal="55" workbookViewId="0">
      <selection activeCell="H29" sqref="H29"/>
    </sheetView>
  </sheetViews>
  <sheetFormatPr defaultColWidth="31.125" defaultRowHeight="14.25"/>
  <cols>
    <col min="1" max="1" width="29.75" customWidth="1"/>
    <col min="2" max="2" width="16.625" customWidth="1"/>
    <col min="3" max="3" width="15.5" customWidth="1"/>
    <col min="4" max="5" width="16" customWidth="1"/>
    <col min="6" max="6" width="14.75" customWidth="1"/>
    <col min="7" max="8" width="8.875" customWidth="1"/>
    <col min="9" max="9" width="16.875" customWidth="1"/>
    <col min="10" max="10" width="11.25" customWidth="1"/>
    <col min="11" max="11" width="14" customWidth="1"/>
    <col min="12" max="255" width="8.875" customWidth="1"/>
  </cols>
  <sheetData>
    <row r="1" spans="1:11" ht="18" customHeight="1">
      <c r="A1" s="2" t="s">
        <v>502</v>
      </c>
      <c r="B1" s="3"/>
      <c r="C1" s="3"/>
      <c r="D1" s="3"/>
      <c r="E1" s="3"/>
      <c r="F1" s="3"/>
    </row>
    <row r="2" spans="1:11" ht="19.5" customHeight="1">
      <c r="A2" s="201" t="s">
        <v>503</v>
      </c>
      <c r="B2" s="201"/>
      <c r="C2" s="201"/>
      <c r="D2" s="201"/>
      <c r="E2" s="201"/>
      <c r="F2" s="201"/>
      <c r="G2" s="201"/>
      <c r="H2" s="201"/>
      <c r="I2" s="201"/>
      <c r="J2" s="201"/>
      <c r="K2" s="201"/>
    </row>
    <row r="3" spans="1:11" ht="14.45" customHeight="1">
      <c r="A3" s="3"/>
      <c r="B3" s="3"/>
      <c r="C3" s="3"/>
      <c r="D3" s="3"/>
      <c r="E3" s="3"/>
      <c r="F3" s="3"/>
      <c r="K3" t="s">
        <v>313</v>
      </c>
    </row>
    <row r="4" spans="1:11" ht="14.45" customHeight="1">
      <c r="A4" s="202" t="s">
        <v>316</v>
      </c>
      <c r="B4" s="191" t="s">
        <v>318</v>
      </c>
      <c r="C4" s="191" t="s">
        <v>488</v>
      </c>
      <c r="D4" s="191" t="s">
        <v>494</v>
      </c>
      <c r="E4" s="191" t="s">
        <v>479</v>
      </c>
      <c r="F4" s="191" t="s">
        <v>480</v>
      </c>
      <c r="G4" s="191" t="s">
        <v>481</v>
      </c>
      <c r="H4" s="191"/>
      <c r="I4" s="191" t="s">
        <v>482</v>
      </c>
      <c r="J4" s="191" t="s">
        <v>483</v>
      </c>
      <c r="K4" s="191" t="s">
        <v>486</v>
      </c>
    </row>
    <row r="5" spans="1:11" s="1" customFormat="1" ht="42.75" customHeight="1">
      <c r="A5" s="202"/>
      <c r="B5" s="191"/>
      <c r="C5" s="191"/>
      <c r="D5" s="191"/>
      <c r="E5" s="191"/>
      <c r="F5" s="191"/>
      <c r="G5" s="4" t="s">
        <v>495</v>
      </c>
      <c r="H5" s="4" t="s">
        <v>504</v>
      </c>
      <c r="I5" s="191"/>
      <c r="J5" s="191"/>
      <c r="K5" s="191"/>
    </row>
    <row r="6" spans="1:11" ht="30" customHeight="1">
      <c r="A6" s="5" t="s">
        <v>318</v>
      </c>
      <c r="B6" s="6"/>
      <c r="C6" s="6"/>
      <c r="D6" s="6"/>
      <c r="E6" s="6"/>
      <c r="F6" s="6"/>
      <c r="G6" s="6"/>
      <c r="H6" s="6"/>
      <c r="I6" s="6"/>
      <c r="J6" s="6"/>
      <c r="K6" s="6"/>
    </row>
    <row r="7" spans="1:11" ht="48" customHeight="1">
      <c r="A7" s="7" t="s">
        <v>505</v>
      </c>
      <c r="B7" s="6"/>
      <c r="C7" s="6"/>
      <c r="D7" s="6"/>
      <c r="E7" s="6"/>
      <c r="F7" s="6"/>
      <c r="G7" s="6"/>
      <c r="H7" s="6"/>
      <c r="I7" s="6"/>
      <c r="J7" s="6"/>
      <c r="K7" s="6"/>
    </row>
    <row r="8" spans="1:11" ht="48" customHeight="1">
      <c r="A8" s="7" t="s">
        <v>506</v>
      </c>
      <c r="B8" s="6"/>
      <c r="C8" s="6"/>
      <c r="D8" s="6"/>
      <c r="E8" s="6"/>
      <c r="F8" s="6"/>
      <c r="G8" s="6"/>
      <c r="H8" s="6"/>
      <c r="I8" s="6"/>
      <c r="J8" s="6"/>
      <c r="K8" s="6"/>
    </row>
    <row r="9" spans="1:11" ht="49.5" customHeight="1">
      <c r="A9" s="7" t="s">
        <v>507</v>
      </c>
      <c r="B9" s="6"/>
      <c r="C9" s="6"/>
      <c r="D9" s="6"/>
      <c r="E9" s="6"/>
      <c r="F9" s="6"/>
      <c r="G9" s="6"/>
      <c r="H9" s="6"/>
      <c r="I9" s="6"/>
      <c r="J9" s="6"/>
      <c r="K9" s="6"/>
    </row>
    <row r="10" spans="1:11" ht="25.9" customHeight="1">
      <c r="A10" t="s">
        <v>508</v>
      </c>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6" type="noConversion"/>
  <printOptions horizontalCentered="1"/>
  <pageMargins left="0.70763888888888904" right="0.70763888888888904" top="0.74791666666666701" bottom="0.74791666666666701" header="0.31388888888888899" footer="0.31388888888888899"/>
  <pageSetup paperSize="9" scale="76"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6"/>
  <sheetViews>
    <sheetView zoomScale="85" zoomScaleNormal="85" workbookViewId="0">
      <selection activeCell="P11" sqref="P11"/>
    </sheetView>
  </sheetViews>
  <sheetFormatPr defaultColWidth="8" defaultRowHeight="12.75"/>
  <cols>
    <col min="1" max="1" width="17.375" style="182" bestFit="1" customWidth="1"/>
    <col min="2" max="2" width="9.875" style="182" customWidth="1"/>
    <col min="3" max="3" width="29.25" style="182" customWidth="1"/>
    <col min="4" max="4" width="13.375" style="182" customWidth="1"/>
    <col min="5" max="5" width="13.5" style="182" customWidth="1"/>
    <col min="6" max="6" width="15.25" style="182" customWidth="1"/>
    <col min="7" max="8" width="9.875" style="182" customWidth="1"/>
    <col min="9" max="16384" width="8" style="182"/>
  </cols>
  <sheetData>
    <row r="1" spans="1:8" ht="53.65" customHeight="1">
      <c r="A1" s="205" t="s">
        <v>598</v>
      </c>
      <c r="B1" s="205" t="s">
        <v>509</v>
      </c>
      <c r="C1" s="205" t="s">
        <v>509</v>
      </c>
      <c r="D1" s="205" t="s">
        <v>509</v>
      </c>
      <c r="E1" s="205" t="s">
        <v>509</v>
      </c>
      <c r="F1" s="205" t="s">
        <v>509</v>
      </c>
      <c r="G1" s="205" t="s">
        <v>509</v>
      </c>
      <c r="H1" s="205" t="s">
        <v>509</v>
      </c>
    </row>
    <row r="2" spans="1:8" ht="42.4" customHeight="1">
      <c r="A2" s="183" t="s">
        <v>510</v>
      </c>
      <c r="B2" s="206" t="s">
        <v>511</v>
      </c>
      <c r="C2" s="206" t="s">
        <v>512</v>
      </c>
      <c r="D2" s="206" t="s">
        <v>512</v>
      </c>
      <c r="E2" s="206" t="s">
        <v>512</v>
      </c>
      <c r="F2" s="184" t="s">
        <v>513</v>
      </c>
      <c r="G2" s="206">
        <v>2891.41</v>
      </c>
      <c r="H2" s="206"/>
    </row>
    <row r="3" spans="1:8" ht="46.15" customHeight="1">
      <c r="A3" s="185" t="s">
        <v>514</v>
      </c>
      <c r="B3" s="207" t="s">
        <v>515</v>
      </c>
      <c r="C3" s="207" t="s">
        <v>512</v>
      </c>
      <c r="D3" s="207" t="s">
        <v>512</v>
      </c>
      <c r="E3" s="207" t="s">
        <v>512</v>
      </c>
      <c r="F3" s="207" t="s">
        <v>512</v>
      </c>
      <c r="G3" s="207" t="s">
        <v>512</v>
      </c>
      <c r="H3" s="207" t="s">
        <v>512</v>
      </c>
    </row>
    <row r="4" spans="1:8" ht="21" customHeight="1">
      <c r="A4" s="204" t="s">
        <v>516</v>
      </c>
      <c r="B4" s="206" t="s">
        <v>517</v>
      </c>
      <c r="C4" s="206" t="s">
        <v>517</v>
      </c>
      <c r="D4" s="183" t="s">
        <v>518</v>
      </c>
      <c r="E4" s="183" t="s">
        <v>519</v>
      </c>
      <c r="F4" s="183" t="s">
        <v>520</v>
      </c>
      <c r="G4" s="183" t="s">
        <v>521</v>
      </c>
      <c r="H4" s="183" t="s">
        <v>522</v>
      </c>
    </row>
    <row r="5" spans="1:8" ht="21" customHeight="1">
      <c r="A5" s="204" t="s">
        <v>516</v>
      </c>
      <c r="B5" s="203" t="s">
        <v>523</v>
      </c>
      <c r="C5" s="203" t="s">
        <v>512</v>
      </c>
      <c r="D5" s="183" t="s">
        <v>605</v>
      </c>
      <c r="E5" s="183" t="s">
        <v>606</v>
      </c>
      <c r="F5" s="183" t="s">
        <v>524</v>
      </c>
      <c r="G5" s="183" t="s">
        <v>607</v>
      </c>
      <c r="H5" s="183" t="s">
        <v>608</v>
      </c>
    </row>
    <row r="6" spans="1:8" ht="21" customHeight="1">
      <c r="A6" s="204" t="s">
        <v>516</v>
      </c>
      <c r="B6" s="203" t="s">
        <v>525</v>
      </c>
      <c r="C6" s="203" t="s">
        <v>512</v>
      </c>
      <c r="D6" s="183" t="s">
        <v>605</v>
      </c>
      <c r="E6" s="183" t="s">
        <v>606</v>
      </c>
      <c r="F6" s="183" t="s">
        <v>526</v>
      </c>
      <c r="G6" s="183" t="s">
        <v>607</v>
      </c>
      <c r="H6" s="183" t="s">
        <v>609</v>
      </c>
    </row>
    <row r="7" spans="1:8" ht="21" customHeight="1">
      <c r="A7" s="204" t="s">
        <v>516</v>
      </c>
      <c r="B7" s="203" t="s">
        <v>527</v>
      </c>
      <c r="C7" s="203" t="s">
        <v>512</v>
      </c>
      <c r="D7" s="183" t="s">
        <v>610</v>
      </c>
      <c r="E7" s="183" t="s">
        <v>611</v>
      </c>
      <c r="F7" s="183" t="s">
        <v>528</v>
      </c>
      <c r="G7" s="183" t="s">
        <v>607</v>
      </c>
      <c r="H7" s="183" t="s">
        <v>612</v>
      </c>
    </row>
    <row r="8" spans="1:8" ht="21" customHeight="1">
      <c r="A8" s="204" t="s">
        <v>516</v>
      </c>
      <c r="B8" s="203" t="s">
        <v>529</v>
      </c>
      <c r="C8" s="203" t="s">
        <v>512</v>
      </c>
      <c r="D8" s="183" t="s">
        <v>605</v>
      </c>
      <c r="E8" s="183" t="s">
        <v>606</v>
      </c>
      <c r="F8" s="183" t="s">
        <v>524</v>
      </c>
      <c r="G8" s="183" t="s">
        <v>613</v>
      </c>
      <c r="H8" s="183" t="s">
        <v>614</v>
      </c>
    </row>
    <row r="9" spans="1:8" ht="21" customHeight="1">
      <c r="A9" s="204" t="s">
        <v>516</v>
      </c>
      <c r="B9" s="203" t="s">
        <v>530</v>
      </c>
      <c r="C9" s="203" t="s">
        <v>512</v>
      </c>
      <c r="D9" s="183" t="s">
        <v>610</v>
      </c>
      <c r="E9" s="183" t="s">
        <v>611</v>
      </c>
      <c r="F9" s="183" t="s">
        <v>524</v>
      </c>
      <c r="G9" s="183" t="s">
        <v>613</v>
      </c>
      <c r="H9" s="183" t="s">
        <v>615</v>
      </c>
    </row>
    <row r="10" spans="1:8" ht="21" customHeight="1">
      <c r="A10" s="204" t="s">
        <v>516</v>
      </c>
      <c r="B10" s="203" t="s">
        <v>531</v>
      </c>
      <c r="C10" s="203" t="s">
        <v>512</v>
      </c>
      <c r="D10" s="183" t="s">
        <v>610</v>
      </c>
      <c r="E10" s="183" t="s">
        <v>611</v>
      </c>
      <c r="F10" s="183" t="s">
        <v>524</v>
      </c>
      <c r="G10" s="183" t="s">
        <v>607</v>
      </c>
      <c r="H10" s="183" t="s">
        <v>608</v>
      </c>
    </row>
    <row r="11" spans="1:8" ht="21" customHeight="1">
      <c r="A11" s="204" t="s">
        <v>516</v>
      </c>
      <c r="B11" s="203" t="s">
        <v>532</v>
      </c>
      <c r="C11" s="203" t="s">
        <v>512</v>
      </c>
      <c r="D11" s="183" t="s">
        <v>605</v>
      </c>
      <c r="E11" s="183" t="s">
        <v>606</v>
      </c>
      <c r="F11" s="183" t="s">
        <v>526</v>
      </c>
      <c r="G11" s="183" t="s">
        <v>613</v>
      </c>
      <c r="H11" s="183" t="s">
        <v>616</v>
      </c>
    </row>
    <row r="12" spans="1:8" ht="21" customHeight="1">
      <c r="A12" s="204" t="s">
        <v>516</v>
      </c>
      <c r="B12" s="203" t="s">
        <v>533</v>
      </c>
      <c r="C12" s="203" t="s">
        <v>512</v>
      </c>
      <c r="D12" s="183" t="s">
        <v>605</v>
      </c>
      <c r="E12" s="183" t="s">
        <v>606</v>
      </c>
      <c r="F12" s="183" t="s">
        <v>528</v>
      </c>
      <c r="G12" s="183" t="s">
        <v>613</v>
      </c>
      <c r="H12" s="183" t="s">
        <v>617</v>
      </c>
    </row>
    <row r="13" spans="1:8" ht="21" customHeight="1">
      <c r="A13" s="204" t="s">
        <v>516</v>
      </c>
      <c r="B13" s="203" t="s">
        <v>534</v>
      </c>
      <c r="C13" s="203" t="s">
        <v>512</v>
      </c>
      <c r="D13" s="183" t="s">
        <v>610</v>
      </c>
      <c r="E13" s="183" t="s">
        <v>611</v>
      </c>
      <c r="F13" s="183" t="s">
        <v>524</v>
      </c>
      <c r="G13" s="183" t="s">
        <v>613</v>
      </c>
      <c r="H13" s="183" t="s">
        <v>614</v>
      </c>
    </row>
    <row r="14" spans="1:8" ht="21" customHeight="1">
      <c r="A14" s="204" t="s">
        <v>516</v>
      </c>
      <c r="B14" s="203" t="s">
        <v>535</v>
      </c>
      <c r="C14" s="203" t="s">
        <v>512</v>
      </c>
      <c r="D14" s="183" t="s">
        <v>610</v>
      </c>
      <c r="E14" s="183" t="s">
        <v>618</v>
      </c>
      <c r="F14" s="183" t="s">
        <v>524</v>
      </c>
      <c r="G14" s="183" t="s">
        <v>613</v>
      </c>
      <c r="H14" s="183" t="s">
        <v>615</v>
      </c>
    </row>
    <row r="15" spans="1:8" ht="21" customHeight="1">
      <c r="A15" s="204" t="s">
        <v>516</v>
      </c>
      <c r="B15" s="203" t="s">
        <v>536</v>
      </c>
      <c r="C15" s="203" t="s">
        <v>512</v>
      </c>
      <c r="D15" s="183" t="s">
        <v>605</v>
      </c>
      <c r="E15" s="183" t="s">
        <v>606</v>
      </c>
      <c r="F15" s="183" t="s">
        <v>524</v>
      </c>
      <c r="G15" s="183" t="s">
        <v>619</v>
      </c>
      <c r="H15" s="183" t="s">
        <v>614</v>
      </c>
    </row>
    <row r="16" spans="1:8" ht="21" customHeight="1">
      <c r="A16" s="204" t="s">
        <v>516</v>
      </c>
      <c r="B16" s="203" t="s">
        <v>512</v>
      </c>
      <c r="C16" s="203" t="s">
        <v>512</v>
      </c>
      <c r="D16" s="186" t="s">
        <v>512</v>
      </c>
      <c r="E16" s="186" t="s">
        <v>512</v>
      </c>
      <c r="F16" s="186" t="s">
        <v>512</v>
      </c>
      <c r="G16" s="186" t="s">
        <v>512</v>
      </c>
      <c r="H16" s="186" t="s">
        <v>512</v>
      </c>
    </row>
  </sheetData>
  <mergeCells count="18">
    <mergeCell ref="A1:H1"/>
    <mergeCell ref="B2:E2"/>
    <mergeCell ref="G2:H2"/>
    <mergeCell ref="B3:H3"/>
    <mergeCell ref="B4:C4"/>
    <mergeCell ref="B15:C15"/>
    <mergeCell ref="B16:C16"/>
    <mergeCell ref="A4:A16"/>
    <mergeCell ref="B10:C10"/>
    <mergeCell ref="B11:C11"/>
    <mergeCell ref="B12:C12"/>
    <mergeCell ref="B13:C13"/>
    <mergeCell ref="B14:C14"/>
    <mergeCell ref="B5:C5"/>
    <mergeCell ref="B6:C6"/>
    <mergeCell ref="B7:C7"/>
    <mergeCell ref="B8:C8"/>
    <mergeCell ref="B9:C9"/>
  </mergeCells>
  <phoneticPr fontId="26" type="noConversion"/>
  <pageMargins left="0.75" right="0.75" top="1" bottom="1" header="0.5" footer="0.5"/>
  <pageSetup orientation="landscape" horizontalDpi="300" verticalDpi="300"/>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90"/>
  <sheetViews>
    <sheetView topLeftCell="A309" workbookViewId="0">
      <selection activeCell="I318" sqref="I318"/>
    </sheetView>
  </sheetViews>
  <sheetFormatPr defaultColWidth="9.75" defaultRowHeight="14.25"/>
  <cols>
    <col min="1" max="1" width="11.375" style="160" customWidth="1"/>
    <col min="2" max="3" width="10.25" style="160" customWidth="1"/>
    <col min="4" max="4" width="15.375" style="160" customWidth="1"/>
    <col min="5" max="7" width="10.25" style="160" customWidth="1"/>
    <col min="8" max="8" width="12.125" style="160" customWidth="1"/>
    <col min="9" max="9" width="6.125" style="160" customWidth="1"/>
    <col min="10" max="16384" width="9.75" style="160"/>
  </cols>
  <sheetData>
    <row r="1" spans="1:8" ht="14.25" customHeight="1">
      <c r="A1" s="208"/>
      <c r="B1" s="208"/>
      <c r="C1" s="208"/>
      <c r="D1" s="208"/>
      <c r="E1" s="208"/>
      <c r="F1" s="208"/>
      <c r="G1" s="208"/>
      <c r="H1" s="208"/>
    </row>
    <row r="2" spans="1:8" ht="39.950000000000003" customHeight="1">
      <c r="A2" s="209" t="s">
        <v>635</v>
      </c>
      <c r="B2" s="209"/>
      <c r="C2" s="209"/>
      <c r="D2" s="209"/>
      <c r="E2" s="209"/>
      <c r="F2" s="209"/>
      <c r="G2" s="209"/>
      <c r="H2" s="209"/>
    </row>
    <row r="3" spans="1:8" ht="14.25" customHeight="1">
      <c r="A3" s="161"/>
      <c r="B3" s="161"/>
      <c r="C3" s="161"/>
      <c r="D3" s="161"/>
      <c r="E3" s="161"/>
      <c r="F3" s="161"/>
      <c r="G3" s="210" t="s">
        <v>313</v>
      </c>
      <c r="H3" s="210"/>
    </row>
    <row r="4" spans="1:8" ht="22.9" customHeight="1">
      <c r="A4" s="162" t="s">
        <v>636</v>
      </c>
      <c r="B4" s="211" t="s">
        <v>637</v>
      </c>
      <c r="C4" s="211"/>
      <c r="D4" s="211"/>
      <c r="E4" s="211"/>
      <c r="F4" s="211"/>
      <c r="G4" s="211"/>
      <c r="H4" s="211"/>
    </row>
    <row r="5" spans="1:8" ht="22.9" customHeight="1">
      <c r="A5" s="162" t="s">
        <v>638</v>
      </c>
      <c r="B5" s="212" t="s">
        <v>639</v>
      </c>
      <c r="C5" s="212"/>
      <c r="D5" s="212" t="s">
        <v>640</v>
      </c>
      <c r="E5" s="212"/>
      <c r="F5" s="212" t="s">
        <v>641</v>
      </c>
      <c r="G5" s="212"/>
      <c r="H5" s="212"/>
    </row>
    <row r="6" spans="1:8" ht="22.9" customHeight="1">
      <c r="A6" s="162" t="s">
        <v>642</v>
      </c>
      <c r="B6" s="212">
        <v>225</v>
      </c>
      <c r="C6" s="212"/>
      <c r="D6" s="212" t="s">
        <v>643</v>
      </c>
      <c r="E6" s="212"/>
      <c r="F6" s="212" t="s">
        <v>644</v>
      </c>
      <c r="G6" s="212"/>
      <c r="H6" s="212"/>
    </row>
    <row r="7" spans="1:8" ht="22.9" customHeight="1">
      <c r="A7" s="162" t="s">
        <v>645</v>
      </c>
      <c r="B7" s="212" t="s">
        <v>646</v>
      </c>
      <c r="C7" s="212"/>
      <c r="D7" s="212" t="s">
        <v>647</v>
      </c>
      <c r="E7" s="212"/>
      <c r="F7" s="212" t="s">
        <v>648</v>
      </c>
      <c r="G7" s="212"/>
      <c r="H7" s="212"/>
    </row>
    <row r="8" spans="1:8" ht="57" customHeight="1">
      <c r="A8" s="162" t="s">
        <v>537</v>
      </c>
      <c r="B8" s="211" t="s">
        <v>649</v>
      </c>
      <c r="C8" s="211"/>
      <c r="D8" s="211"/>
      <c r="E8" s="211"/>
      <c r="F8" s="211"/>
      <c r="G8" s="211"/>
      <c r="H8" s="211"/>
    </row>
    <row r="9" spans="1:8" ht="57" customHeight="1">
      <c r="A9" s="162" t="s">
        <v>538</v>
      </c>
      <c r="B9" s="211" t="s">
        <v>650</v>
      </c>
      <c r="C9" s="211"/>
      <c r="D9" s="211"/>
      <c r="E9" s="211"/>
      <c r="F9" s="211"/>
      <c r="G9" s="211"/>
      <c r="H9" s="211"/>
    </row>
    <row r="10" spans="1:8" ht="22.9" customHeight="1">
      <c r="A10" s="212" t="s">
        <v>516</v>
      </c>
      <c r="B10" s="162" t="s">
        <v>651</v>
      </c>
      <c r="C10" s="162" t="s">
        <v>652</v>
      </c>
      <c r="D10" s="162" t="s">
        <v>653</v>
      </c>
      <c r="E10" s="162" t="s">
        <v>522</v>
      </c>
      <c r="F10" s="162" t="s">
        <v>521</v>
      </c>
      <c r="G10" s="162" t="s">
        <v>654</v>
      </c>
      <c r="H10" s="162" t="s">
        <v>655</v>
      </c>
    </row>
    <row r="11" spans="1:8" ht="22.9" customHeight="1">
      <c r="A11" s="212"/>
      <c r="B11" s="162" t="s">
        <v>656</v>
      </c>
      <c r="C11" s="162" t="s">
        <v>657</v>
      </c>
      <c r="D11" s="163" t="s">
        <v>551</v>
      </c>
      <c r="E11" s="162" t="s">
        <v>658</v>
      </c>
      <c r="F11" s="162" t="s">
        <v>659</v>
      </c>
      <c r="G11" s="162" t="s">
        <v>660</v>
      </c>
      <c r="H11" s="162" t="s">
        <v>623</v>
      </c>
    </row>
    <row r="12" spans="1:8" ht="22.9" customHeight="1">
      <c r="A12" s="212"/>
      <c r="B12" s="162" t="s">
        <v>656</v>
      </c>
      <c r="C12" s="162" t="s">
        <v>661</v>
      </c>
      <c r="D12" s="163" t="s">
        <v>552</v>
      </c>
      <c r="E12" s="162" t="s">
        <v>662</v>
      </c>
      <c r="F12" s="162" t="s">
        <v>625</v>
      </c>
      <c r="G12" s="162" t="s">
        <v>524</v>
      </c>
      <c r="H12" s="162" t="s">
        <v>663</v>
      </c>
    </row>
    <row r="13" spans="1:8" ht="22.9" customHeight="1">
      <c r="A13" s="212"/>
      <c r="B13" s="162" t="s">
        <v>656</v>
      </c>
      <c r="C13" s="162" t="s">
        <v>664</v>
      </c>
      <c r="D13" s="163" t="s">
        <v>553</v>
      </c>
      <c r="E13" s="162" t="s">
        <v>658</v>
      </c>
      <c r="F13" s="162" t="s">
        <v>659</v>
      </c>
      <c r="G13" s="162" t="s">
        <v>660</v>
      </c>
      <c r="H13" s="162" t="s">
        <v>665</v>
      </c>
    </row>
    <row r="14" spans="1:8" ht="22.9" customHeight="1">
      <c r="A14" s="212"/>
      <c r="B14" s="162" t="s">
        <v>656</v>
      </c>
      <c r="C14" s="162" t="s">
        <v>666</v>
      </c>
      <c r="D14" s="163" t="s">
        <v>554</v>
      </c>
      <c r="E14" s="162" t="s">
        <v>608</v>
      </c>
      <c r="F14" s="162" t="s">
        <v>630</v>
      </c>
      <c r="G14" s="162" t="s">
        <v>524</v>
      </c>
      <c r="H14" s="162" t="s">
        <v>623</v>
      </c>
    </row>
    <row r="15" spans="1:8" ht="22.9" customHeight="1">
      <c r="A15" s="212"/>
      <c r="B15" s="162" t="s">
        <v>667</v>
      </c>
      <c r="C15" s="162" t="s">
        <v>668</v>
      </c>
      <c r="D15" s="163" t="s">
        <v>555</v>
      </c>
      <c r="E15" s="162" t="s">
        <v>665</v>
      </c>
      <c r="F15" s="162" t="s">
        <v>625</v>
      </c>
      <c r="G15" s="162" t="s">
        <v>524</v>
      </c>
      <c r="H15" s="162" t="s">
        <v>623</v>
      </c>
    </row>
    <row r="16" spans="1:8" ht="22.9" customHeight="1">
      <c r="A16" s="212"/>
      <c r="B16" s="162" t="s">
        <v>667</v>
      </c>
      <c r="C16" s="162" t="s">
        <v>669</v>
      </c>
      <c r="D16" s="163" t="s">
        <v>549</v>
      </c>
      <c r="E16" s="162" t="s">
        <v>614</v>
      </c>
      <c r="F16" s="162" t="s">
        <v>625</v>
      </c>
      <c r="G16" s="162" t="s">
        <v>524</v>
      </c>
      <c r="H16" s="162" t="s">
        <v>623</v>
      </c>
    </row>
    <row r="17" spans="1:8" ht="22.9" customHeight="1">
      <c r="A17" s="212"/>
      <c r="B17" s="162" t="s">
        <v>670</v>
      </c>
      <c r="C17" s="162" t="s">
        <v>671</v>
      </c>
      <c r="D17" s="163" t="s">
        <v>556</v>
      </c>
      <c r="E17" s="162" t="s">
        <v>615</v>
      </c>
      <c r="F17" s="162" t="s">
        <v>625</v>
      </c>
      <c r="G17" s="162" t="s">
        <v>524</v>
      </c>
      <c r="H17" s="162" t="s">
        <v>623</v>
      </c>
    </row>
    <row r="18" spans="1:8" ht="14.25" customHeight="1">
      <c r="A18" s="208"/>
      <c r="B18" s="208"/>
      <c r="C18" s="208"/>
      <c r="D18" s="208"/>
      <c r="E18" s="208"/>
      <c r="F18" s="208"/>
      <c r="G18" s="208"/>
      <c r="H18" s="208"/>
    </row>
    <row r="19" spans="1:8" ht="39.950000000000003" customHeight="1">
      <c r="A19" s="209" t="s">
        <v>635</v>
      </c>
      <c r="B19" s="209"/>
      <c r="C19" s="209"/>
      <c r="D19" s="209"/>
      <c r="E19" s="209"/>
      <c r="F19" s="209"/>
      <c r="G19" s="209"/>
      <c r="H19" s="209"/>
    </row>
    <row r="20" spans="1:8" ht="14.25" customHeight="1">
      <c r="A20" s="161"/>
      <c r="B20" s="161"/>
      <c r="C20" s="161"/>
      <c r="D20" s="161"/>
      <c r="E20" s="161"/>
      <c r="F20" s="161"/>
      <c r="G20" s="210" t="s">
        <v>313</v>
      </c>
      <c r="H20" s="210"/>
    </row>
    <row r="21" spans="1:8" ht="22.9" customHeight="1">
      <c r="A21" s="162" t="s">
        <v>636</v>
      </c>
      <c r="B21" s="211" t="s">
        <v>672</v>
      </c>
      <c r="C21" s="211"/>
      <c r="D21" s="211"/>
      <c r="E21" s="211"/>
      <c r="F21" s="211"/>
      <c r="G21" s="211"/>
      <c r="H21" s="211"/>
    </row>
    <row r="22" spans="1:8" ht="22.9" customHeight="1">
      <c r="A22" s="162" t="s">
        <v>638</v>
      </c>
      <c r="B22" s="212" t="s">
        <v>639</v>
      </c>
      <c r="C22" s="212"/>
      <c r="D22" s="212" t="s">
        <v>640</v>
      </c>
      <c r="E22" s="212"/>
      <c r="F22" s="212" t="s">
        <v>641</v>
      </c>
      <c r="G22" s="212"/>
      <c r="H22" s="212"/>
    </row>
    <row r="23" spans="1:8" ht="22.9" customHeight="1">
      <c r="A23" s="162" t="s">
        <v>642</v>
      </c>
      <c r="B23" s="212">
        <v>35.700000000000003</v>
      </c>
      <c r="C23" s="212"/>
      <c r="D23" s="212" t="s">
        <v>643</v>
      </c>
      <c r="E23" s="212"/>
      <c r="F23" s="212" t="s">
        <v>644</v>
      </c>
      <c r="G23" s="212"/>
      <c r="H23" s="212"/>
    </row>
    <row r="24" spans="1:8" ht="22.9" customHeight="1">
      <c r="A24" s="162" t="s">
        <v>645</v>
      </c>
      <c r="B24" s="212" t="s">
        <v>646</v>
      </c>
      <c r="C24" s="212"/>
      <c r="D24" s="212" t="s">
        <v>647</v>
      </c>
      <c r="E24" s="212"/>
      <c r="F24" s="212" t="s">
        <v>648</v>
      </c>
      <c r="G24" s="212"/>
      <c r="H24" s="212"/>
    </row>
    <row r="25" spans="1:8" ht="57" customHeight="1">
      <c r="A25" s="162" t="s">
        <v>537</v>
      </c>
      <c r="B25" s="211" t="s">
        <v>557</v>
      </c>
      <c r="C25" s="211"/>
      <c r="D25" s="211"/>
      <c r="E25" s="211"/>
      <c r="F25" s="211"/>
      <c r="G25" s="211"/>
      <c r="H25" s="211"/>
    </row>
    <row r="26" spans="1:8" ht="57" customHeight="1">
      <c r="A26" s="162" t="s">
        <v>538</v>
      </c>
      <c r="B26" s="211" t="s">
        <v>673</v>
      </c>
      <c r="C26" s="211"/>
      <c r="D26" s="211"/>
      <c r="E26" s="211"/>
      <c r="F26" s="211"/>
      <c r="G26" s="211"/>
      <c r="H26" s="211"/>
    </row>
    <row r="27" spans="1:8" ht="22.9" customHeight="1">
      <c r="A27" s="212" t="s">
        <v>516</v>
      </c>
      <c r="B27" s="162" t="s">
        <v>651</v>
      </c>
      <c r="C27" s="162" t="s">
        <v>652</v>
      </c>
      <c r="D27" s="162" t="s">
        <v>653</v>
      </c>
      <c r="E27" s="162" t="s">
        <v>522</v>
      </c>
      <c r="F27" s="162" t="s">
        <v>521</v>
      </c>
      <c r="G27" s="162" t="s">
        <v>654</v>
      </c>
      <c r="H27" s="162" t="s">
        <v>655</v>
      </c>
    </row>
    <row r="28" spans="1:8" ht="22.9" customHeight="1">
      <c r="A28" s="212"/>
      <c r="B28" s="162" t="s">
        <v>656</v>
      </c>
      <c r="C28" s="162" t="s">
        <v>661</v>
      </c>
      <c r="D28" s="163" t="s">
        <v>558</v>
      </c>
      <c r="E28" s="162" t="s">
        <v>608</v>
      </c>
      <c r="F28" s="162" t="s">
        <v>630</v>
      </c>
      <c r="G28" s="162" t="s">
        <v>524</v>
      </c>
      <c r="H28" s="162" t="s">
        <v>674</v>
      </c>
    </row>
    <row r="29" spans="1:8" ht="22.9" customHeight="1">
      <c r="A29" s="212"/>
      <c r="B29" s="162" t="s">
        <v>656</v>
      </c>
      <c r="C29" s="162" t="s">
        <v>666</v>
      </c>
      <c r="D29" s="163" t="s">
        <v>559</v>
      </c>
      <c r="E29" s="162" t="s">
        <v>608</v>
      </c>
      <c r="F29" s="162" t="s">
        <v>630</v>
      </c>
      <c r="G29" s="162" t="s">
        <v>524</v>
      </c>
      <c r="H29" s="162" t="s">
        <v>623</v>
      </c>
    </row>
    <row r="30" spans="1:8" ht="22.9" customHeight="1">
      <c r="A30" s="212"/>
      <c r="B30" s="162" t="s">
        <v>656</v>
      </c>
      <c r="C30" s="162" t="s">
        <v>666</v>
      </c>
      <c r="D30" s="163" t="s">
        <v>543</v>
      </c>
      <c r="E30" s="162" t="s">
        <v>675</v>
      </c>
      <c r="F30" s="162" t="s">
        <v>659</v>
      </c>
      <c r="G30" s="162" t="s">
        <v>660</v>
      </c>
      <c r="H30" s="162" t="s">
        <v>623</v>
      </c>
    </row>
    <row r="31" spans="1:8" ht="22.9" customHeight="1">
      <c r="A31" s="212"/>
      <c r="B31" s="162" t="s">
        <v>667</v>
      </c>
      <c r="C31" s="162" t="s">
        <v>668</v>
      </c>
      <c r="D31" s="163" t="s">
        <v>560</v>
      </c>
      <c r="E31" s="162" t="s">
        <v>665</v>
      </c>
      <c r="F31" s="162" t="s">
        <v>625</v>
      </c>
      <c r="G31" s="162" t="s">
        <v>524</v>
      </c>
      <c r="H31" s="162" t="s">
        <v>665</v>
      </c>
    </row>
    <row r="32" spans="1:8" ht="33.950000000000003" customHeight="1">
      <c r="A32" s="212"/>
      <c r="B32" s="162" t="s">
        <v>667</v>
      </c>
      <c r="C32" s="162" t="s">
        <v>669</v>
      </c>
      <c r="D32" s="163" t="s">
        <v>676</v>
      </c>
      <c r="E32" s="162" t="s">
        <v>615</v>
      </c>
      <c r="F32" s="162" t="s">
        <v>677</v>
      </c>
      <c r="G32" s="162" t="s">
        <v>524</v>
      </c>
      <c r="H32" s="162" t="s">
        <v>623</v>
      </c>
    </row>
    <row r="33" spans="1:8" ht="22.9" customHeight="1">
      <c r="A33" s="212"/>
      <c r="B33" s="162" t="s">
        <v>670</v>
      </c>
      <c r="C33" s="162" t="s">
        <v>671</v>
      </c>
      <c r="D33" s="163" t="s">
        <v>550</v>
      </c>
      <c r="E33" s="162" t="s">
        <v>615</v>
      </c>
      <c r="F33" s="162" t="s">
        <v>625</v>
      </c>
      <c r="G33" s="162" t="s">
        <v>524</v>
      </c>
      <c r="H33" s="162" t="s">
        <v>665</v>
      </c>
    </row>
    <row r="34" spans="1:8" ht="14.25" customHeight="1">
      <c r="A34" s="208"/>
      <c r="B34" s="208"/>
      <c r="C34" s="208"/>
      <c r="D34" s="208"/>
      <c r="E34" s="208"/>
      <c r="F34" s="208"/>
      <c r="G34" s="208"/>
      <c r="H34" s="208"/>
    </row>
    <row r="35" spans="1:8" ht="39.950000000000003" customHeight="1">
      <c r="A35" s="209" t="s">
        <v>635</v>
      </c>
      <c r="B35" s="209"/>
      <c r="C35" s="209"/>
      <c r="D35" s="209"/>
      <c r="E35" s="209"/>
      <c r="F35" s="209"/>
      <c r="G35" s="209"/>
      <c r="H35" s="209"/>
    </row>
    <row r="36" spans="1:8" ht="14.25" customHeight="1">
      <c r="A36" s="161"/>
      <c r="B36" s="161"/>
      <c r="C36" s="161"/>
      <c r="D36" s="161"/>
      <c r="E36" s="161"/>
      <c r="F36" s="161"/>
      <c r="G36" s="210" t="s">
        <v>313</v>
      </c>
      <c r="H36" s="210"/>
    </row>
    <row r="37" spans="1:8" ht="22.9" customHeight="1">
      <c r="A37" s="162" t="s">
        <v>636</v>
      </c>
      <c r="B37" s="211" t="s">
        <v>678</v>
      </c>
      <c r="C37" s="211"/>
      <c r="D37" s="211"/>
      <c r="E37" s="211"/>
      <c r="F37" s="211"/>
      <c r="G37" s="211"/>
      <c r="H37" s="211"/>
    </row>
    <row r="38" spans="1:8" ht="22.9" customHeight="1">
      <c r="A38" s="162" t="s">
        <v>638</v>
      </c>
      <c r="B38" s="212" t="s">
        <v>639</v>
      </c>
      <c r="C38" s="212"/>
      <c r="D38" s="212" t="s">
        <v>640</v>
      </c>
      <c r="E38" s="212"/>
      <c r="F38" s="212" t="s">
        <v>641</v>
      </c>
      <c r="G38" s="212"/>
      <c r="H38" s="212"/>
    </row>
    <row r="39" spans="1:8" ht="22.9" customHeight="1">
      <c r="A39" s="162" t="s">
        <v>642</v>
      </c>
      <c r="B39" s="212">
        <v>8</v>
      </c>
      <c r="C39" s="212"/>
      <c r="D39" s="212" t="s">
        <v>643</v>
      </c>
      <c r="E39" s="212"/>
      <c r="F39" s="212" t="s">
        <v>644</v>
      </c>
      <c r="G39" s="212"/>
      <c r="H39" s="212"/>
    </row>
    <row r="40" spans="1:8" ht="22.9" customHeight="1">
      <c r="A40" s="162" t="s">
        <v>645</v>
      </c>
      <c r="B40" s="212" t="s">
        <v>646</v>
      </c>
      <c r="C40" s="212"/>
      <c r="D40" s="212" t="s">
        <v>647</v>
      </c>
      <c r="E40" s="212"/>
      <c r="F40" s="212" t="s">
        <v>648</v>
      </c>
      <c r="G40" s="212"/>
      <c r="H40" s="212"/>
    </row>
    <row r="41" spans="1:8" ht="57" customHeight="1">
      <c r="A41" s="162" t="s">
        <v>537</v>
      </c>
      <c r="B41" s="211" t="s">
        <v>679</v>
      </c>
      <c r="C41" s="211"/>
      <c r="D41" s="211"/>
      <c r="E41" s="211"/>
      <c r="F41" s="211"/>
      <c r="G41" s="211"/>
      <c r="H41" s="211"/>
    </row>
    <row r="42" spans="1:8" ht="57" customHeight="1">
      <c r="A42" s="162" t="s">
        <v>538</v>
      </c>
      <c r="B42" s="211" t="s">
        <v>680</v>
      </c>
      <c r="C42" s="211"/>
      <c r="D42" s="211"/>
      <c r="E42" s="211"/>
      <c r="F42" s="211"/>
      <c r="G42" s="211"/>
      <c r="H42" s="211"/>
    </row>
    <row r="43" spans="1:8" ht="22.9" customHeight="1">
      <c r="A43" s="212" t="s">
        <v>516</v>
      </c>
      <c r="B43" s="162" t="s">
        <v>651</v>
      </c>
      <c r="C43" s="162" t="s">
        <v>652</v>
      </c>
      <c r="D43" s="162" t="s">
        <v>653</v>
      </c>
      <c r="E43" s="162" t="s">
        <v>522</v>
      </c>
      <c r="F43" s="162" t="s">
        <v>521</v>
      </c>
      <c r="G43" s="162" t="s">
        <v>654</v>
      </c>
      <c r="H43" s="162" t="s">
        <v>655</v>
      </c>
    </row>
    <row r="44" spans="1:8" ht="22.9" customHeight="1">
      <c r="A44" s="212"/>
      <c r="B44" s="162" t="s">
        <v>656</v>
      </c>
      <c r="C44" s="162" t="s">
        <v>661</v>
      </c>
      <c r="D44" s="163" t="s">
        <v>567</v>
      </c>
      <c r="E44" s="162" t="s">
        <v>614</v>
      </c>
      <c r="F44" s="162" t="s">
        <v>677</v>
      </c>
      <c r="G44" s="162" t="s">
        <v>524</v>
      </c>
      <c r="H44" s="162" t="s">
        <v>674</v>
      </c>
    </row>
    <row r="45" spans="1:8" ht="22.9" customHeight="1">
      <c r="A45" s="212"/>
      <c r="B45" s="162" t="s">
        <v>656</v>
      </c>
      <c r="C45" s="162" t="s">
        <v>664</v>
      </c>
      <c r="D45" s="163" t="s">
        <v>568</v>
      </c>
      <c r="E45" s="162" t="s">
        <v>608</v>
      </c>
      <c r="F45" s="162" t="s">
        <v>630</v>
      </c>
      <c r="G45" s="162" t="s">
        <v>524</v>
      </c>
      <c r="H45" s="162" t="s">
        <v>623</v>
      </c>
    </row>
    <row r="46" spans="1:8" ht="22.9" customHeight="1">
      <c r="A46" s="212"/>
      <c r="B46" s="162" t="s">
        <v>656</v>
      </c>
      <c r="C46" s="162" t="s">
        <v>666</v>
      </c>
      <c r="D46" s="163" t="s">
        <v>543</v>
      </c>
      <c r="E46" s="162" t="s">
        <v>681</v>
      </c>
      <c r="F46" s="162" t="s">
        <v>630</v>
      </c>
      <c r="G46" s="162" t="s">
        <v>540</v>
      </c>
      <c r="H46" s="162" t="s">
        <v>665</v>
      </c>
    </row>
    <row r="47" spans="1:8" ht="22.9" customHeight="1">
      <c r="A47" s="212"/>
      <c r="B47" s="162" t="s">
        <v>667</v>
      </c>
      <c r="C47" s="162" t="s">
        <v>668</v>
      </c>
      <c r="D47" s="163" t="s">
        <v>569</v>
      </c>
      <c r="E47" s="162" t="s">
        <v>665</v>
      </c>
      <c r="F47" s="162" t="s">
        <v>625</v>
      </c>
      <c r="G47" s="162" t="s">
        <v>524</v>
      </c>
      <c r="H47" s="162" t="s">
        <v>682</v>
      </c>
    </row>
    <row r="48" spans="1:8" ht="22.9" customHeight="1">
      <c r="A48" s="212"/>
      <c r="B48" s="162" t="s">
        <v>667</v>
      </c>
      <c r="C48" s="162" t="s">
        <v>669</v>
      </c>
      <c r="D48" s="163" t="s">
        <v>570</v>
      </c>
      <c r="E48" s="162" t="s">
        <v>608</v>
      </c>
      <c r="F48" s="162" t="s">
        <v>630</v>
      </c>
      <c r="G48" s="162" t="s">
        <v>524</v>
      </c>
      <c r="H48" s="162" t="s">
        <v>665</v>
      </c>
    </row>
    <row r="49" spans="1:8" ht="22.9" customHeight="1">
      <c r="A49" s="212"/>
      <c r="B49" s="162" t="s">
        <v>670</v>
      </c>
      <c r="C49" s="162" t="s">
        <v>671</v>
      </c>
      <c r="D49" s="163" t="s">
        <v>550</v>
      </c>
      <c r="E49" s="162" t="s">
        <v>615</v>
      </c>
      <c r="F49" s="162" t="s">
        <v>625</v>
      </c>
      <c r="G49" s="162" t="s">
        <v>524</v>
      </c>
      <c r="H49" s="162" t="s">
        <v>665</v>
      </c>
    </row>
    <row r="50" spans="1:8" ht="14.25" customHeight="1">
      <c r="A50" s="208"/>
      <c r="B50" s="208"/>
      <c r="C50" s="208"/>
      <c r="D50" s="208"/>
      <c r="E50" s="208"/>
      <c r="F50" s="208"/>
      <c r="G50" s="208"/>
      <c r="H50" s="208"/>
    </row>
    <row r="51" spans="1:8" ht="39.950000000000003" customHeight="1">
      <c r="A51" s="209" t="s">
        <v>635</v>
      </c>
      <c r="B51" s="209"/>
      <c r="C51" s="209"/>
      <c r="D51" s="209"/>
      <c r="E51" s="209"/>
      <c r="F51" s="209"/>
      <c r="G51" s="209"/>
      <c r="H51" s="209"/>
    </row>
    <row r="52" spans="1:8" ht="14.25" customHeight="1">
      <c r="A52" s="161"/>
      <c r="B52" s="161"/>
      <c r="C52" s="161"/>
      <c r="D52" s="161"/>
      <c r="E52" s="161"/>
      <c r="F52" s="161"/>
      <c r="G52" s="210" t="s">
        <v>313</v>
      </c>
      <c r="H52" s="210"/>
    </row>
    <row r="53" spans="1:8" ht="22.9" customHeight="1">
      <c r="A53" s="162" t="s">
        <v>636</v>
      </c>
      <c r="B53" s="211" t="s">
        <v>683</v>
      </c>
      <c r="C53" s="211"/>
      <c r="D53" s="211"/>
      <c r="E53" s="211"/>
      <c r="F53" s="211"/>
      <c r="G53" s="211"/>
      <c r="H53" s="211"/>
    </row>
    <row r="54" spans="1:8" ht="22.9" customHeight="1">
      <c r="A54" s="162" t="s">
        <v>638</v>
      </c>
      <c r="B54" s="212" t="s">
        <v>639</v>
      </c>
      <c r="C54" s="212"/>
      <c r="D54" s="212" t="s">
        <v>640</v>
      </c>
      <c r="E54" s="212"/>
      <c r="F54" s="212" t="s">
        <v>641</v>
      </c>
      <c r="G54" s="212"/>
      <c r="H54" s="212"/>
    </row>
    <row r="55" spans="1:8" ht="22.9" customHeight="1">
      <c r="A55" s="162" t="s">
        <v>642</v>
      </c>
      <c r="B55" s="212">
        <v>137</v>
      </c>
      <c r="C55" s="212"/>
      <c r="D55" s="212" t="s">
        <v>643</v>
      </c>
      <c r="E55" s="212"/>
      <c r="F55" s="212" t="s">
        <v>644</v>
      </c>
      <c r="G55" s="212"/>
      <c r="H55" s="212"/>
    </row>
    <row r="56" spans="1:8" ht="22.9" customHeight="1">
      <c r="A56" s="162" t="s">
        <v>645</v>
      </c>
      <c r="B56" s="212" t="s">
        <v>646</v>
      </c>
      <c r="C56" s="212"/>
      <c r="D56" s="212" t="s">
        <v>647</v>
      </c>
      <c r="E56" s="212"/>
      <c r="F56" s="212" t="s">
        <v>648</v>
      </c>
      <c r="G56" s="212"/>
      <c r="H56" s="212"/>
    </row>
    <row r="57" spans="1:8" ht="57" customHeight="1">
      <c r="A57" s="162" t="s">
        <v>537</v>
      </c>
      <c r="B57" s="211" t="s">
        <v>684</v>
      </c>
      <c r="C57" s="211"/>
      <c r="D57" s="211"/>
      <c r="E57" s="211"/>
      <c r="F57" s="211"/>
      <c r="G57" s="211"/>
      <c r="H57" s="211"/>
    </row>
    <row r="58" spans="1:8" ht="57" customHeight="1">
      <c r="A58" s="162" t="s">
        <v>538</v>
      </c>
      <c r="B58" s="211" t="s">
        <v>685</v>
      </c>
      <c r="C58" s="211"/>
      <c r="D58" s="211"/>
      <c r="E58" s="211"/>
      <c r="F58" s="211"/>
      <c r="G58" s="211"/>
      <c r="H58" s="211"/>
    </row>
    <row r="59" spans="1:8" ht="22.9" customHeight="1">
      <c r="A59" s="212" t="s">
        <v>516</v>
      </c>
      <c r="B59" s="162" t="s">
        <v>651</v>
      </c>
      <c r="C59" s="162" t="s">
        <v>652</v>
      </c>
      <c r="D59" s="162" t="s">
        <v>653</v>
      </c>
      <c r="E59" s="162" t="s">
        <v>522</v>
      </c>
      <c r="F59" s="162" t="s">
        <v>521</v>
      </c>
      <c r="G59" s="162" t="s">
        <v>654</v>
      </c>
      <c r="H59" s="162" t="s">
        <v>655</v>
      </c>
    </row>
    <row r="60" spans="1:8" ht="22.9" customHeight="1">
      <c r="A60" s="212"/>
      <c r="B60" s="162" t="s">
        <v>656</v>
      </c>
      <c r="C60" s="162" t="s">
        <v>657</v>
      </c>
      <c r="D60" s="163" t="s">
        <v>562</v>
      </c>
      <c r="E60" s="162" t="s">
        <v>686</v>
      </c>
      <c r="F60" s="162" t="s">
        <v>630</v>
      </c>
      <c r="G60" s="162" t="s">
        <v>563</v>
      </c>
      <c r="H60" s="162" t="s">
        <v>623</v>
      </c>
    </row>
    <row r="61" spans="1:8" ht="22.9" customHeight="1">
      <c r="A61" s="212"/>
      <c r="B61" s="162" t="s">
        <v>656</v>
      </c>
      <c r="C61" s="162" t="s">
        <v>661</v>
      </c>
      <c r="D61" s="163" t="s">
        <v>564</v>
      </c>
      <c r="E61" s="162" t="s">
        <v>608</v>
      </c>
      <c r="F61" s="162" t="s">
        <v>630</v>
      </c>
      <c r="G61" s="162" t="s">
        <v>524</v>
      </c>
      <c r="H61" s="162" t="s">
        <v>687</v>
      </c>
    </row>
    <row r="62" spans="1:8" ht="22.9" customHeight="1">
      <c r="A62" s="212"/>
      <c r="B62" s="162" t="s">
        <v>656</v>
      </c>
      <c r="C62" s="162" t="s">
        <v>664</v>
      </c>
      <c r="D62" s="163" t="s">
        <v>565</v>
      </c>
      <c r="E62" s="162" t="s">
        <v>688</v>
      </c>
      <c r="F62" s="162" t="s">
        <v>630</v>
      </c>
      <c r="G62" s="162" t="s">
        <v>540</v>
      </c>
      <c r="H62" s="162" t="s">
        <v>623</v>
      </c>
    </row>
    <row r="63" spans="1:8" ht="22.9" customHeight="1">
      <c r="A63" s="212"/>
      <c r="B63" s="162" t="s">
        <v>667</v>
      </c>
      <c r="C63" s="162" t="s">
        <v>668</v>
      </c>
      <c r="D63" s="163" t="s">
        <v>689</v>
      </c>
      <c r="E63" s="162" t="s">
        <v>688</v>
      </c>
      <c r="F63" s="162" t="s">
        <v>630</v>
      </c>
      <c r="G63" s="162" t="s">
        <v>540</v>
      </c>
      <c r="H63" s="162" t="s">
        <v>623</v>
      </c>
    </row>
    <row r="64" spans="1:8" ht="22.9" customHeight="1">
      <c r="A64" s="212"/>
      <c r="B64" s="162" t="s">
        <v>667</v>
      </c>
      <c r="C64" s="162" t="s">
        <v>669</v>
      </c>
      <c r="D64" s="163" t="s">
        <v>549</v>
      </c>
      <c r="E64" s="162" t="s">
        <v>614</v>
      </c>
      <c r="F64" s="162" t="s">
        <v>625</v>
      </c>
      <c r="G64" s="162" t="s">
        <v>524</v>
      </c>
      <c r="H64" s="162" t="s">
        <v>623</v>
      </c>
    </row>
    <row r="65" spans="1:8" ht="22.9" customHeight="1">
      <c r="A65" s="212"/>
      <c r="B65" s="162" t="s">
        <v>670</v>
      </c>
      <c r="C65" s="162" t="s">
        <v>671</v>
      </c>
      <c r="D65" s="163" t="s">
        <v>550</v>
      </c>
      <c r="E65" s="162" t="s">
        <v>615</v>
      </c>
      <c r="F65" s="162" t="s">
        <v>625</v>
      </c>
      <c r="G65" s="162" t="s">
        <v>524</v>
      </c>
      <c r="H65" s="162" t="s">
        <v>665</v>
      </c>
    </row>
    <row r="66" spans="1:8" ht="14.25" customHeight="1">
      <c r="A66" s="208"/>
      <c r="B66" s="208"/>
      <c r="C66" s="208"/>
      <c r="D66" s="208"/>
      <c r="E66" s="208"/>
      <c r="F66" s="208"/>
      <c r="G66" s="208"/>
      <c r="H66" s="208"/>
    </row>
    <row r="67" spans="1:8" ht="39.950000000000003" customHeight="1">
      <c r="A67" s="209" t="s">
        <v>635</v>
      </c>
      <c r="B67" s="209"/>
      <c r="C67" s="209"/>
      <c r="D67" s="209"/>
      <c r="E67" s="209"/>
      <c r="F67" s="209"/>
      <c r="G67" s="209"/>
      <c r="H67" s="209"/>
    </row>
    <row r="68" spans="1:8" ht="14.25" customHeight="1">
      <c r="A68" s="161"/>
      <c r="B68" s="161"/>
      <c r="C68" s="161"/>
      <c r="D68" s="161"/>
      <c r="E68" s="161"/>
      <c r="F68" s="161"/>
      <c r="G68" s="210" t="s">
        <v>313</v>
      </c>
      <c r="H68" s="210"/>
    </row>
    <row r="69" spans="1:8" ht="22.9" customHeight="1">
      <c r="A69" s="162" t="s">
        <v>636</v>
      </c>
      <c r="B69" s="211" t="s">
        <v>690</v>
      </c>
      <c r="C69" s="211"/>
      <c r="D69" s="211"/>
      <c r="E69" s="211"/>
      <c r="F69" s="211"/>
      <c r="G69" s="211"/>
      <c r="H69" s="211"/>
    </row>
    <row r="70" spans="1:8" ht="22.9" customHeight="1">
      <c r="A70" s="162" t="s">
        <v>638</v>
      </c>
      <c r="B70" s="212" t="s">
        <v>639</v>
      </c>
      <c r="C70" s="212"/>
      <c r="D70" s="212" t="s">
        <v>640</v>
      </c>
      <c r="E70" s="212"/>
      <c r="F70" s="212" t="s">
        <v>641</v>
      </c>
      <c r="G70" s="212"/>
      <c r="H70" s="212"/>
    </row>
    <row r="71" spans="1:8" ht="22.9" customHeight="1">
      <c r="A71" s="162" t="s">
        <v>642</v>
      </c>
      <c r="B71" s="212">
        <v>25.5</v>
      </c>
      <c r="C71" s="212"/>
      <c r="D71" s="212" t="s">
        <v>643</v>
      </c>
      <c r="E71" s="212"/>
      <c r="F71" s="212" t="s">
        <v>644</v>
      </c>
      <c r="G71" s="212"/>
      <c r="H71" s="212"/>
    </row>
    <row r="72" spans="1:8" ht="22.9" customHeight="1">
      <c r="A72" s="162" t="s">
        <v>645</v>
      </c>
      <c r="B72" s="212" t="s">
        <v>646</v>
      </c>
      <c r="C72" s="212"/>
      <c r="D72" s="212" t="s">
        <v>647</v>
      </c>
      <c r="E72" s="212"/>
      <c r="F72" s="212" t="s">
        <v>648</v>
      </c>
      <c r="G72" s="212"/>
      <c r="H72" s="212"/>
    </row>
    <row r="73" spans="1:8" ht="57" customHeight="1">
      <c r="A73" s="162" t="s">
        <v>537</v>
      </c>
      <c r="B73" s="211" t="s">
        <v>691</v>
      </c>
      <c r="C73" s="211"/>
      <c r="D73" s="211"/>
      <c r="E73" s="211"/>
      <c r="F73" s="211"/>
      <c r="G73" s="211"/>
      <c r="H73" s="211"/>
    </row>
    <row r="74" spans="1:8" ht="57" customHeight="1">
      <c r="A74" s="162" t="s">
        <v>538</v>
      </c>
      <c r="B74" s="211" t="s">
        <v>692</v>
      </c>
      <c r="C74" s="211"/>
      <c r="D74" s="211"/>
      <c r="E74" s="211"/>
      <c r="F74" s="211"/>
      <c r="G74" s="211"/>
      <c r="H74" s="211"/>
    </row>
    <row r="75" spans="1:8" ht="22.9" customHeight="1">
      <c r="A75" s="212" t="s">
        <v>516</v>
      </c>
      <c r="B75" s="162" t="s">
        <v>651</v>
      </c>
      <c r="C75" s="162" t="s">
        <v>652</v>
      </c>
      <c r="D75" s="162" t="s">
        <v>653</v>
      </c>
      <c r="E75" s="162" t="s">
        <v>522</v>
      </c>
      <c r="F75" s="162" t="s">
        <v>521</v>
      </c>
      <c r="G75" s="162" t="s">
        <v>654</v>
      </c>
      <c r="H75" s="162" t="s">
        <v>655</v>
      </c>
    </row>
    <row r="76" spans="1:8" ht="22.9" customHeight="1">
      <c r="A76" s="212"/>
      <c r="B76" s="162" t="s">
        <v>656</v>
      </c>
      <c r="C76" s="162" t="s">
        <v>657</v>
      </c>
      <c r="D76" s="163" t="s">
        <v>693</v>
      </c>
      <c r="E76" s="162" t="s">
        <v>621</v>
      </c>
      <c r="F76" s="162" t="s">
        <v>677</v>
      </c>
      <c r="G76" s="162" t="s">
        <v>626</v>
      </c>
      <c r="H76" s="162" t="s">
        <v>623</v>
      </c>
    </row>
    <row r="77" spans="1:8" ht="22.9" customHeight="1">
      <c r="A77" s="212"/>
      <c r="B77" s="162" t="s">
        <v>656</v>
      </c>
      <c r="C77" s="162" t="s">
        <v>661</v>
      </c>
      <c r="D77" s="163" t="s">
        <v>541</v>
      </c>
      <c r="E77" s="162" t="s">
        <v>623</v>
      </c>
      <c r="F77" s="162" t="s">
        <v>677</v>
      </c>
      <c r="G77" s="162" t="s">
        <v>524</v>
      </c>
      <c r="H77" s="162" t="s">
        <v>687</v>
      </c>
    </row>
    <row r="78" spans="1:8" ht="22.9" customHeight="1">
      <c r="A78" s="212"/>
      <c r="B78" s="162" t="s">
        <v>656</v>
      </c>
      <c r="C78" s="162" t="s">
        <v>664</v>
      </c>
      <c r="D78" s="163" t="s">
        <v>542</v>
      </c>
      <c r="E78" s="162" t="s">
        <v>694</v>
      </c>
      <c r="F78" s="162" t="s">
        <v>659</v>
      </c>
      <c r="G78" s="162" t="s">
        <v>540</v>
      </c>
      <c r="H78" s="162" t="s">
        <v>623</v>
      </c>
    </row>
    <row r="79" spans="1:8" ht="22.9" customHeight="1">
      <c r="A79" s="212"/>
      <c r="B79" s="162" t="s">
        <v>656</v>
      </c>
      <c r="C79" s="162" t="s">
        <v>666</v>
      </c>
      <c r="D79" s="163" t="s">
        <v>627</v>
      </c>
      <c r="E79" s="162" t="s">
        <v>694</v>
      </c>
      <c r="F79" s="162" t="s">
        <v>659</v>
      </c>
      <c r="G79" s="162" t="s">
        <v>540</v>
      </c>
      <c r="H79" s="162" t="s">
        <v>623</v>
      </c>
    </row>
    <row r="80" spans="1:8" ht="22.9" customHeight="1">
      <c r="A80" s="212"/>
      <c r="B80" s="162" t="s">
        <v>667</v>
      </c>
      <c r="C80" s="162" t="s">
        <v>668</v>
      </c>
      <c r="D80" s="163" t="s">
        <v>544</v>
      </c>
      <c r="E80" s="162" t="s">
        <v>665</v>
      </c>
      <c r="F80" s="162" t="s">
        <v>625</v>
      </c>
      <c r="G80" s="162" t="s">
        <v>524</v>
      </c>
      <c r="H80" s="162" t="s">
        <v>665</v>
      </c>
    </row>
    <row r="81" spans="1:8" ht="22.9" customHeight="1">
      <c r="A81" s="212"/>
      <c r="B81" s="162" t="s">
        <v>667</v>
      </c>
      <c r="C81" s="162" t="s">
        <v>669</v>
      </c>
      <c r="D81" s="163" t="s">
        <v>628</v>
      </c>
      <c r="E81" s="162" t="s">
        <v>614</v>
      </c>
      <c r="F81" s="162" t="s">
        <v>625</v>
      </c>
      <c r="G81" s="162" t="s">
        <v>524</v>
      </c>
      <c r="H81" s="162" t="s">
        <v>665</v>
      </c>
    </row>
    <row r="82" spans="1:8" ht="22.9" customHeight="1">
      <c r="A82" s="212"/>
      <c r="B82" s="162" t="s">
        <v>670</v>
      </c>
      <c r="C82" s="162" t="s">
        <v>671</v>
      </c>
      <c r="D82" s="163" t="s">
        <v>550</v>
      </c>
      <c r="E82" s="162" t="s">
        <v>615</v>
      </c>
      <c r="F82" s="162" t="s">
        <v>625</v>
      </c>
      <c r="G82" s="162" t="s">
        <v>524</v>
      </c>
      <c r="H82" s="162" t="s">
        <v>665</v>
      </c>
    </row>
    <row r="83" spans="1:8" ht="14.25" customHeight="1">
      <c r="A83" s="208"/>
      <c r="B83" s="208"/>
      <c r="C83" s="208"/>
      <c r="D83" s="208"/>
      <c r="E83" s="208"/>
      <c r="F83" s="208"/>
      <c r="G83" s="208"/>
      <c r="H83" s="208"/>
    </row>
    <row r="84" spans="1:8" ht="39.950000000000003" customHeight="1">
      <c r="A84" s="209" t="s">
        <v>635</v>
      </c>
      <c r="B84" s="209"/>
      <c r="C84" s="209"/>
      <c r="D84" s="209"/>
      <c r="E84" s="209"/>
      <c r="F84" s="209"/>
      <c r="G84" s="209"/>
      <c r="H84" s="209"/>
    </row>
    <row r="85" spans="1:8" ht="14.25" customHeight="1">
      <c r="A85" s="161"/>
      <c r="B85" s="161"/>
      <c r="C85" s="161"/>
      <c r="D85" s="161"/>
      <c r="E85" s="161"/>
      <c r="F85" s="161"/>
      <c r="G85" s="210" t="s">
        <v>313</v>
      </c>
      <c r="H85" s="210"/>
    </row>
    <row r="86" spans="1:8" ht="22.9" customHeight="1">
      <c r="A86" s="162" t="s">
        <v>636</v>
      </c>
      <c r="B86" s="211" t="s">
        <v>695</v>
      </c>
      <c r="C86" s="211"/>
      <c r="D86" s="211"/>
      <c r="E86" s="211"/>
      <c r="F86" s="211"/>
      <c r="G86" s="211"/>
      <c r="H86" s="211"/>
    </row>
    <row r="87" spans="1:8" ht="22.9" customHeight="1">
      <c r="A87" s="162" t="s">
        <v>638</v>
      </c>
      <c r="B87" s="212" t="s">
        <v>639</v>
      </c>
      <c r="C87" s="212"/>
      <c r="D87" s="212" t="s">
        <v>640</v>
      </c>
      <c r="E87" s="212"/>
      <c r="F87" s="212" t="s">
        <v>641</v>
      </c>
      <c r="G87" s="212"/>
      <c r="H87" s="212"/>
    </row>
    <row r="88" spans="1:8" ht="22.9" customHeight="1">
      <c r="A88" s="162" t="s">
        <v>642</v>
      </c>
      <c r="B88" s="212">
        <v>30</v>
      </c>
      <c r="C88" s="212"/>
      <c r="D88" s="212" t="s">
        <v>643</v>
      </c>
      <c r="E88" s="212"/>
      <c r="F88" s="212" t="s">
        <v>644</v>
      </c>
      <c r="G88" s="212"/>
      <c r="H88" s="212"/>
    </row>
    <row r="89" spans="1:8" ht="22.9" customHeight="1">
      <c r="A89" s="162" t="s">
        <v>645</v>
      </c>
      <c r="B89" s="212" t="s">
        <v>646</v>
      </c>
      <c r="C89" s="212"/>
      <c r="D89" s="212" t="s">
        <v>647</v>
      </c>
      <c r="E89" s="212"/>
      <c r="F89" s="212" t="s">
        <v>648</v>
      </c>
      <c r="G89" s="212"/>
      <c r="H89" s="212"/>
    </row>
    <row r="90" spans="1:8" ht="57" customHeight="1">
      <c r="A90" s="162" t="s">
        <v>537</v>
      </c>
      <c r="B90" s="211" t="s">
        <v>696</v>
      </c>
      <c r="C90" s="211"/>
      <c r="D90" s="211"/>
      <c r="E90" s="211"/>
      <c r="F90" s="211"/>
      <c r="G90" s="211"/>
      <c r="H90" s="211"/>
    </row>
    <row r="91" spans="1:8" ht="57" customHeight="1">
      <c r="A91" s="162" t="s">
        <v>538</v>
      </c>
      <c r="B91" s="211" t="s">
        <v>697</v>
      </c>
      <c r="C91" s="211"/>
      <c r="D91" s="211"/>
      <c r="E91" s="211"/>
      <c r="F91" s="211"/>
      <c r="G91" s="211"/>
      <c r="H91" s="211"/>
    </row>
    <row r="92" spans="1:8" ht="22.9" customHeight="1">
      <c r="A92" s="212" t="s">
        <v>516</v>
      </c>
      <c r="B92" s="162" t="s">
        <v>651</v>
      </c>
      <c r="C92" s="162" t="s">
        <v>652</v>
      </c>
      <c r="D92" s="162" t="s">
        <v>653</v>
      </c>
      <c r="E92" s="162" t="s">
        <v>522</v>
      </c>
      <c r="F92" s="162" t="s">
        <v>521</v>
      </c>
      <c r="G92" s="162" t="s">
        <v>654</v>
      </c>
      <c r="H92" s="162" t="s">
        <v>655</v>
      </c>
    </row>
    <row r="93" spans="1:8" ht="22.9" customHeight="1">
      <c r="A93" s="212"/>
      <c r="B93" s="162" t="s">
        <v>656</v>
      </c>
      <c r="C93" s="162" t="s">
        <v>657</v>
      </c>
      <c r="D93" s="163" t="s">
        <v>571</v>
      </c>
      <c r="E93" s="162" t="s">
        <v>698</v>
      </c>
      <c r="F93" s="162" t="s">
        <v>625</v>
      </c>
      <c r="G93" s="162" t="s">
        <v>546</v>
      </c>
      <c r="H93" s="162" t="s">
        <v>623</v>
      </c>
    </row>
    <row r="94" spans="1:8" ht="22.9" customHeight="1">
      <c r="A94" s="212"/>
      <c r="B94" s="162" t="s">
        <v>656</v>
      </c>
      <c r="C94" s="162" t="s">
        <v>661</v>
      </c>
      <c r="D94" s="163" t="s">
        <v>572</v>
      </c>
      <c r="E94" s="162" t="s">
        <v>698</v>
      </c>
      <c r="F94" s="162" t="s">
        <v>625</v>
      </c>
      <c r="G94" s="162" t="s">
        <v>546</v>
      </c>
      <c r="H94" s="162" t="s">
        <v>622</v>
      </c>
    </row>
    <row r="95" spans="1:8" ht="22.9" customHeight="1">
      <c r="A95" s="212"/>
      <c r="B95" s="162" t="s">
        <v>656</v>
      </c>
      <c r="C95" s="162" t="s">
        <v>664</v>
      </c>
      <c r="D95" s="163" t="s">
        <v>573</v>
      </c>
      <c r="E95" s="162" t="s">
        <v>608</v>
      </c>
      <c r="F95" s="162" t="s">
        <v>659</v>
      </c>
      <c r="G95" s="162" t="s">
        <v>524</v>
      </c>
      <c r="H95" s="162" t="s">
        <v>623</v>
      </c>
    </row>
    <row r="96" spans="1:8" ht="22.9" customHeight="1">
      <c r="A96" s="212"/>
      <c r="B96" s="162" t="s">
        <v>656</v>
      </c>
      <c r="C96" s="162" t="s">
        <v>666</v>
      </c>
      <c r="D96" s="163" t="s">
        <v>543</v>
      </c>
      <c r="E96" s="162" t="s">
        <v>699</v>
      </c>
      <c r="F96" s="162" t="s">
        <v>659</v>
      </c>
      <c r="G96" s="162" t="s">
        <v>540</v>
      </c>
      <c r="H96" s="162" t="s">
        <v>665</v>
      </c>
    </row>
    <row r="97" spans="1:8" ht="22.9" customHeight="1">
      <c r="A97" s="212"/>
      <c r="B97" s="162" t="s">
        <v>667</v>
      </c>
      <c r="C97" s="162" t="s">
        <v>668</v>
      </c>
      <c r="D97" s="163" t="s">
        <v>574</v>
      </c>
      <c r="E97" s="162" t="s">
        <v>623</v>
      </c>
      <c r="F97" s="162" t="s">
        <v>700</v>
      </c>
      <c r="G97" s="162" t="s">
        <v>524</v>
      </c>
      <c r="H97" s="162" t="s">
        <v>623</v>
      </c>
    </row>
    <row r="98" spans="1:8" ht="22.9" customHeight="1">
      <c r="A98" s="212"/>
      <c r="B98" s="162" t="s">
        <v>667</v>
      </c>
      <c r="C98" s="162" t="s">
        <v>669</v>
      </c>
      <c r="D98" s="163" t="s">
        <v>575</v>
      </c>
      <c r="E98" s="162" t="s">
        <v>614</v>
      </c>
      <c r="F98" s="162" t="s">
        <v>625</v>
      </c>
      <c r="G98" s="162" t="s">
        <v>524</v>
      </c>
      <c r="H98" s="162" t="s">
        <v>623</v>
      </c>
    </row>
    <row r="99" spans="1:8" ht="22.9" customHeight="1">
      <c r="A99" s="212"/>
      <c r="B99" s="162" t="s">
        <v>670</v>
      </c>
      <c r="C99" s="162" t="s">
        <v>671</v>
      </c>
      <c r="D99" s="163" t="s">
        <v>588</v>
      </c>
      <c r="E99" s="162" t="s">
        <v>615</v>
      </c>
      <c r="F99" s="162" t="s">
        <v>625</v>
      </c>
      <c r="G99" s="162" t="s">
        <v>524</v>
      </c>
      <c r="H99" s="162" t="s">
        <v>665</v>
      </c>
    </row>
    <row r="100" spans="1:8" ht="14.25" customHeight="1">
      <c r="A100" s="208"/>
      <c r="B100" s="208"/>
      <c r="C100" s="208"/>
      <c r="D100" s="208"/>
      <c r="E100" s="208"/>
      <c r="F100" s="208"/>
      <c r="G100" s="208"/>
      <c r="H100" s="208"/>
    </row>
    <row r="101" spans="1:8" ht="39.950000000000003" customHeight="1">
      <c r="A101" s="209" t="s">
        <v>635</v>
      </c>
      <c r="B101" s="209"/>
      <c r="C101" s="209"/>
      <c r="D101" s="209"/>
      <c r="E101" s="209"/>
      <c r="F101" s="209"/>
      <c r="G101" s="209"/>
      <c r="H101" s="209"/>
    </row>
    <row r="102" spans="1:8" ht="14.25" customHeight="1">
      <c r="A102" s="161"/>
      <c r="B102" s="161"/>
      <c r="C102" s="161"/>
      <c r="D102" s="161"/>
      <c r="E102" s="161"/>
      <c r="F102" s="161"/>
      <c r="G102" s="210" t="s">
        <v>313</v>
      </c>
      <c r="H102" s="210"/>
    </row>
    <row r="103" spans="1:8" ht="22.9" customHeight="1">
      <c r="A103" s="162" t="s">
        <v>636</v>
      </c>
      <c r="B103" s="211" t="s">
        <v>701</v>
      </c>
      <c r="C103" s="211"/>
      <c r="D103" s="211"/>
      <c r="E103" s="211"/>
      <c r="F103" s="211"/>
      <c r="G103" s="211"/>
      <c r="H103" s="211"/>
    </row>
    <row r="104" spans="1:8" ht="22.9" customHeight="1">
      <c r="A104" s="162" t="s">
        <v>638</v>
      </c>
      <c r="B104" s="212" t="s">
        <v>639</v>
      </c>
      <c r="C104" s="212"/>
      <c r="D104" s="212" t="s">
        <v>640</v>
      </c>
      <c r="E104" s="212"/>
      <c r="F104" s="212" t="s">
        <v>641</v>
      </c>
      <c r="G104" s="212"/>
      <c r="H104" s="212"/>
    </row>
    <row r="105" spans="1:8" ht="22.9" customHeight="1">
      <c r="A105" s="162" t="s">
        <v>642</v>
      </c>
      <c r="B105" s="212">
        <v>17</v>
      </c>
      <c r="C105" s="212"/>
      <c r="D105" s="212" t="s">
        <v>643</v>
      </c>
      <c r="E105" s="212"/>
      <c r="F105" s="212" t="s">
        <v>644</v>
      </c>
      <c r="G105" s="212"/>
      <c r="H105" s="212"/>
    </row>
    <row r="106" spans="1:8" ht="22.9" customHeight="1">
      <c r="A106" s="162" t="s">
        <v>645</v>
      </c>
      <c r="B106" s="212" t="s">
        <v>646</v>
      </c>
      <c r="C106" s="212"/>
      <c r="D106" s="212" t="s">
        <v>647</v>
      </c>
      <c r="E106" s="212"/>
      <c r="F106" s="212" t="s">
        <v>648</v>
      </c>
      <c r="G106" s="212"/>
      <c r="H106" s="212"/>
    </row>
    <row r="107" spans="1:8" ht="57" customHeight="1">
      <c r="A107" s="162" t="s">
        <v>537</v>
      </c>
      <c r="B107" s="211" t="s">
        <v>583</v>
      </c>
      <c r="C107" s="211"/>
      <c r="D107" s="211"/>
      <c r="E107" s="211"/>
      <c r="F107" s="211"/>
      <c r="G107" s="211"/>
      <c r="H107" s="211"/>
    </row>
    <row r="108" spans="1:8" ht="57" customHeight="1">
      <c r="A108" s="162" t="s">
        <v>538</v>
      </c>
      <c r="B108" s="211" t="s">
        <v>702</v>
      </c>
      <c r="C108" s="211"/>
      <c r="D108" s="211"/>
      <c r="E108" s="211"/>
      <c r="F108" s="211"/>
      <c r="G108" s="211"/>
      <c r="H108" s="211"/>
    </row>
    <row r="109" spans="1:8" ht="22.9" customHeight="1">
      <c r="A109" s="212" t="s">
        <v>516</v>
      </c>
      <c r="B109" s="162" t="s">
        <v>651</v>
      </c>
      <c r="C109" s="162" t="s">
        <v>652</v>
      </c>
      <c r="D109" s="162" t="s">
        <v>653</v>
      </c>
      <c r="E109" s="162" t="s">
        <v>522</v>
      </c>
      <c r="F109" s="162" t="s">
        <v>521</v>
      </c>
      <c r="G109" s="162" t="s">
        <v>654</v>
      </c>
      <c r="H109" s="162" t="s">
        <v>655</v>
      </c>
    </row>
    <row r="110" spans="1:8" ht="22.9" customHeight="1">
      <c r="A110" s="212"/>
      <c r="B110" s="162" t="s">
        <v>656</v>
      </c>
      <c r="C110" s="162" t="s">
        <v>657</v>
      </c>
      <c r="D110" s="163" t="s">
        <v>703</v>
      </c>
      <c r="E110" s="162" t="s">
        <v>614</v>
      </c>
      <c r="F110" s="162" t="s">
        <v>625</v>
      </c>
      <c r="G110" s="162" t="s">
        <v>524</v>
      </c>
      <c r="H110" s="162" t="s">
        <v>623</v>
      </c>
    </row>
    <row r="111" spans="1:8" ht="22.9" customHeight="1">
      <c r="A111" s="212"/>
      <c r="B111" s="162" t="s">
        <v>656</v>
      </c>
      <c r="C111" s="162" t="s">
        <v>661</v>
      </c>
      <c r="D111" s="163" t="s">
        <v>584</v>
      </c>
      <c r="E111" s="162" t="s">
        <v>614</v>
      </c>
      <c r="F111" s="162" t="s">
        <v>625</v>
      </c>
      <c r="G111" s="162" t="s">
        <v>524</v>
      </c>
      <c r="H111" s="162" t="s">
        <v>622</v>
      </c>
    </row>
    <row r="112" spans="1:8" ht="22.9" customHeight="1">
      <c r="A112" s="212"/>
      <c r="B112" s="162" t="s">
        <v>656</v>
      </c>
      <c r="C112" s="162" t="s">
        <v>664</v>
      </c>
      <c r="D112" s="163" t="s">
        <v>561</v>
      </c>
      <c r="E112" s="162" t="s">
        <v>704</v>
      </c>
      <c r="F112" s="162" t="s">
        <v>630</v>
      </c>
      <c r="G112" s="162" t="s">
        <v>540</v>
      </c>
      <c r="H112" s="162" t="s">
        <v>623</v>
      </c>
    </row>
    <row r="113" spans="1:8" ht="22.9" customHeight="1">
      <c r="A113" s="212"/>
      <c r="B113" s="162" t="s">
        <v>656</v>
      </c>
      <c r="C113" s="162" t="s">
        <v>664</v>
      </c>
      <c r="D113" s="163" t="s">
        <v>559</v>
      </c>
      <c r="E113" s="162" t="s">
        <v>608</v>
      </c>
      <c r="F113" s="162" t="s">
        <v>630</v>
      </c>
      <c r="G113" s="162" t="s">
        <v>524</v>
      </c>
      <c r="H113" s="162" t="s">
        <v>623</v>
      </c>
    </row>
    <row r="114" spans="1:8" ht="22.9" customHeight="1">
      <c r="A114" s="212"/>
      <c r="B114" s="162" t="s">
        <v>667</v>
      </c>
      <c r="C114" s="162" t="s">
        <v>668</v>
      </c>
      <c r="D114" s="163" t="s">
        <v>560</v>
      </c>
      <c r="E114" s="162" t="s">
        <v>665</v>
      </c>
      <c r="F114" s="162" t="s">
        <v>625</v>
      </c>
      <c r="G114" s="162" t="s">
        <v>524</v>
      </c>
      <c r="H114" s="162" t="s">
        <v>623</v>
      </c>
    </row>
    <row r="115" spans="1:8" ht="22.9" customHeight="1">
      <c r="A115" s="212"/>
      <c r="B115" s="162" t="s">
        <v>667</v>
      </c>
      <c r="C115" s="162" t="s">
        <v>669</v>
      </c>
      <c r="D115" s="163" t="s">
        <v>549</v>
      </c>
      <c r="E115" s="162" t="s">
        <v>614</v>
      </c>
      <c r="F115" s="162" t="s">
        <v>625</v>
      </c>
      <c r="G115" s="162" t="s">
        <v>524</v>
      </c>
      <c r="H115" s="162" t="s">
        <v>665</v>
      </c>
    </row>
    <row r="116" spans="1:8" ht="22.9" customHeight="1">
      <c r="A116" s="212"/>
      <c r="B116" s="162" t="s">
        <v>670</v>
      </c>
      <c r="C116" s="162" t="s">
        <v>671</v>
      </c>
      <c r="D116" s="163" t="s">
        <v>550</v>
      </c>
      <c r="E116" s="162" t="s">
        <v>615</v>
      </c>
      <c r="F116" s="162" t="s">
        <v>625</v>
      </c>
      <c r="G116" s="162" t="s">
        <v>524</v>
      </c>
      <c r="H116" s="162" t="s">
        <v>665</v>
      </c>
    </row>
    <row r="117" spans="1:8" ht="14.25" customHeight="1">
      <c r="A117" s="208"/>
      <c r="B117" s="208"/>
      <c r="C117" s="208"/>
      <c r="D117" s="208"/>
      <c r="E117" s="208"/>
      <c r="F117" s="208"/>
      <c r="G117" s="208"/>
      <c r="H117" s="208"/>
    </row>
    <row r="118" spans="1:8" ht="39.950000000000003" customHeight="1">
      <c r="A118" s="209" t="s">
        <v>635</v>
      </c>
      <c r="B118" s="209"/>
      <c r="C118" s="209"/>
      <c r="D118" s="209"/>
      <c r="E118" s="209"/>
      <c r="F118" s="209"/>
      <c r="G118" s="209"/>
      <c r="H118" s="209"/>
    </row>
    <row r="119" spans="1:8" ht="14.25" customHeight="1">
      <c r="A119" s="161"/>
      <c r="B119" s="161"/>
      <c r="C119" s="161"/>
      <c r="D119" s="161"/>
      <c r="E119" s="161"/>
      <c r="F119" s="161"/>
      <c r="G119" s="210" t="s">
        <v>313</v>
      </c>
      <c r="H119" s="210"/>
    </row>
    <row r="120" spans="1:8" ht="22.9" customHeight="1">
      <c r="A120" s="162" t="s">
        <v>636</v>
      </c>
      <c r="B120" s="211" t="s">
        <v>705</v>
      </c>
      <c r="C120" s="211"/>
      <c r="D120" s="211"/>
      <c r="E120" s="211"/>
      <c r="F120" s="211"/>
      <c r="G120" s="211"/>
      <c r="H120" s="211"/>
    </row>
    <row r="121" spans="1:8" ht="22.9" customHeight="1">
      <c r="A121" s="162" t="s">
        <v>638</v>
      </c>
      <c r="B121" s="212" t="s">
        <v>639</v>
      </c>
      <c r="C121" s="212"/>
      <c r="D121" s="212" t="s">
        <v>640</v>
      </c>
      <c r="E121" s="212"/>
      <c r="F121" s="212" t="s">
        <v>641</v>
      </c>
      <c r="G121" s="212"/>
      <c r="H121" s="212"/>
    </row>
    <row r="122" spans="1:8" ht="22.9" customHeight="1">
      <c r="A122" s="162" t="s">
        <v>642</v>
      </c>
      <c r="B122" s="212">
        <v>30</v>
      </c>
      <c r="C122" s="212"/>
      <c r="D122" s="212" t="s">
        <v>643</v>
      </c>
      <c r="E122" s="212"/>
      <c r="F122" s="212" t="s">
        <v>644</v>
      </c>
      <c r="G122" s="212"/>
      <c r="H122" s="212"/>
    </row>
    <row r="123" spans="1:8" ht="22.9" customHeight="1">
      <c r="A123" s="162" t="s">
        <v>645</v>
      </c>
      <c r="B123" s="212" t="s">
        <v>646</v>
      </c>
      <c r="C123" s="212"/>
      <c r="D123" s="212" t="s">
        <v>647</v>
      </c>
      <c r="E123" s="212"/>
      <c r="F123" s="212" t="s">
        <v>648</v>
      </c>
      <c r="G123" s="212"/>
      <c r="H123" s="212"/>
    </row>
    <row r="124" spans="1:8" ht="57" customHeight="1">
      <c r="A124" s="162" t="s">
        <v>537</v>
      </c>
      <c r="B124" s="211" t="s">
        <v>706</v>
      </c>
      <c r="C124" s="211"/>
      <c r="D124" s="211"/>
      <c r="E124" s="211"/>
      <c r="F124" s="211"/>
      <c r="G124" s="211"/>
      <c r="H124" s="211"/>
    </row>
    <row r="125" spans="1:8" ht="57" customHeight="1">
      <c r="A125" s="162" t="s">
        <v>538</v>
      </c>
      <c r="B125" s="211" t="s">
        <v>707</v>
      </c>
      <c r="C125" s="211"/>
      <c r="D125" s="211"/>
      <c r="E125" s="211"/>
      <c r="F125" s="211"/>
      <c r="G125" s="211"/>
      <c r="H125" s="211"/>
    </row>
    <row r="126" spans="1:8" ht="22.9" customHeight="1">
      <c r="A126" s="212" t="s">
        <v>516</v>
      </c>
      <c r="B126" s="162" t="s">
        <v>651</v>
      </c>
      <c r="C126" s="162" t="s">
        <v>652</v>
      </c>
      <c r="D126" s="162" t="s">
        <v>653</v>
      </c>
      <c r="E126" s="162" t="s">
        <v>522</v>
      </c>
      <c r="F126" s="162" t="s">
        <v>521</v>
      </c>
      <c r="G126" s="162" t="s">
        <v>654</v>
      </c>
      <c r="H126" s="162" t="s">
        <v>655</v>
      </c>
    </row>
    <row r="127" spans="1:8" ht="22.9" customHeight="1">
      <c r="A127" s="212"/>
      <c r="B127" s="162" t="s">
        <v>656</v>
      </c>
      <c r="C127" s="162" t="s">
        <v>657</v>
      </c>
      <c r="D127" s="163" t="s">
        <v>576</v>
      </c>
      <c r="E127" s="162" t="s">
        <v>608</v>
      </c>
      <c r="F127" s="162" t="s">
        <v>630</v>
      </c>
      <c r="G127" s="162" t="s">
        <v>524</v>
      </c>
      <c r="H127" s="162" t="s">
        <v>623</v>
      </c>
    </row>
    <row r="128" spans="1:8" ht="22.9" customHeight="1">
      <c r="A128" s="212"/>
      <c r="B128" s="162" t="s">
        <v>656</v>
      </c>
      <c r="C128" s="162" t="s">
        <v>661</v>
      </c>
      <c r="D128" s="163" t="s">
        <v>577</v>
      </c>
      <c r="E128" s="162" t="s">
        <v>612</v>
      </c>
      <c r="F128" s="162" t="s">
        <v>630</v>
      </c>
      <c r="G128" s="162" t="s">
        <v>624</v>
      </c>
      <c r="H128" s="162" t="s">
        <v>622</v>
      </c>
    </row>
    <row r="129" spans="1:8" ht="22.9" customHeight="1">
      <c r="A129" s="212"/>
      <c r="B129" s="162" t="s">
        <v>656</v>
      </c>
      <c r="C129" s="162" t="s">
        <v>661</v>
      </c>
      <c r="D129" s="163" t="s">
        <v>578</v>
      </c>
      <c r="E129" s="162" t="s">
        <v>623</v>
      </c>
      <c r="F129" s="162" t="s">
        <v>677</v>
      </c>
      <c r="G129" s="162" t="s">
        <v>524</v>
      </c>
      <c r="H129" s="162" t="s">
        <v>621</v>
      </c>
    </row>
    <row r="130" spans="1:8" ht="22.9" customHeight="1">
      <c r="A130" s="212"/>
      <c r="B130" s="162" t="s">
        <v>656</v>
      </c>
      <c r="C130" s="162" t="s">
        <v>664</v>
      </c>
      <c r="D130" s="163" t="s">
        <v>579</v>
      </c>
      <c r="E130" s="162" t="s">
        <v>617</v>
      </c>
      <c r="F130" s="162" t="s">
        <v>677</v>
      </c>
      <c r="G130" s="162" t="s">
        <v>624</v>
      </c>
      <c r="H130" s="162" t="s">
        <v>617</v>
      </c>
    </row>
    <row r="131" spans="1:8" ht="22.9" customHeight="1">
      <c r="A131" s="212"/>
      <c r="B131" s="162" t="s">
        <v>656</v>
      </c>
      <c r="C131" s="162" t="s">
        <v>666</v>
      </c>
      <c r="D131" s="163" t="s">
        <v>543</v>
      </c>
      <c r="E131" s="162" t="s">
        <v>699</v>
      </c>
      <c r="F131" s="162" t="s">
        <v>659</v>
      </c>
      <c r="G131" s="162" t="s">
        <v>660</v>
      </c>
      <c r="H131" s="162" t="s">
        <v>617</v>
      </c>
    </row>
    <row r="132" spans="1:8" ht="22.9" customHeight="1">
      <c r="A132" s="212"/>
      <c r="B132" s="162" t="s">
        <v>667</v>
      </c>
      <c r="C132" s="162" t="s">
        <v>668</v>
      </c>
      <c r="D132" s="163" t="s">
        <v>580</v>
      </c>
      <c r="E132" s="162" t="s">
        <v>665</v>
      </c>
      <c r="F132" s="162" t="s">
        <v>677</v>
      </c>
      <c r="G132" s="162" t="s">
        <v>524</v>
      </c>
      <c r="H132" s="162" t="s">
        <v>617</v>
      </c>
    </row>
    <row r="133" spans="1:8" ht="22.9" customHeight="1">
      <c r="A133" s="212"/>
      <c r="B133" s="162" t="s">
        <v>667</v>
      </c>
      <c r="C133" s="162" t="s">
        <v>669</v>
      </c>
      <c r="D133" s="163" t="s">
        <v>581</v>
      </c>
      <c r="E133" s="162" t="s">
        <v>615</v>
      </c>
      <c r="F133" s="162" t="s">
        <v>677</v>
      </c>
      <c r="G133" s="162" t="s">
        <v>524</v>
      </c>
      <c r="H133" s="162" t="s">
        <v>623</v>
      </c>
    </row>
    <row r="134" spans="1:8" ht="22.9" customHeight="1">
      <c r="A134" s="212"/>
      <c r="B134" s="162" t="s">
        <v>667</v>
      </c>
      <c r="C134" s="162" t="s">
        <v>708</v>
      </c>
      <c r="D134" s="163" t="s">
        <v>582</v>
      </c>
      <c r="E134" s="162" t="s">
        <v>615</v>
      </c>
      <c r="F134" s="162" t="s">
        <v>677</v>
      </c>
      <c r="G134" s="162" t="s">
        <v>524</v>
      </c>
      <c r="H134" s="162" t="s">
        <v>617</v>
      </c>
    </row>
    <row r="135" spans="1:8" ht="22.9" customHeight="1">
      <c r="A135" s="212"/>
      <c r="B135" s="162" t="s">
        <v>670</v>
      </c>
      <c r="C135" s="162" t="s">
        <v>671</v>
      </c>
      <c r="D135" s="163" t="s">
        <v>550</v>
      </c>
      <c r="E135" s="162" t="s">
        <v>709</v>
      </c>
      <c r="F135" s="162" t="s">
        <v>677</v>
      </c>
      <c r="G135" s="162" t="s">
        <v>524</v>
      </c>
      <c r="H135" s="162" t="s">
        <v>617</v>
      </c>
    </row>
    <row r="136" spans="1:8" ht="14.25" customHeight="1">
      <c r="A136" s="208"/>
      <c r="B136" s="208"/>
      <c r="C136" s="208"/>
      <c r="D136" s="208"/>
      <c r="E136" s="208"/>
      <c r="F136" s="208"/>
      <c r="G136" s="208"/>
      <c r="H136" s="208"/>
    </row>
    <row r="137" spans="1:8" ht="39.950000000000003" customHeight="1">
      <c r="A137" s="209" t="s">
        <v>635</v>
      </c>
      <c r="B137" s="209"/>
      <c r="C137" s="209"/>
      <c r="D137" s="209"/>
      <c r="E137" s="209"/>
      <c r="F137" s="209"/>
      <c r="G137" s="209"/>
      <c r="H137" s="209"/>
    </row>
    <row r="138" spans="1:8" ht="14.25" customHeight="1">
      <c r="A138" s="161"/>
      <c r="B138" s="161"/>
      <c r="C138" s="161"/>
      <c r="D138" s="161"/>
      <c r="E138" s="161"/>
      <c r="F138" s="161"/>
      <c r="G138" s="210" t="s">
        <v>313</v>
      </c>
      <c r="H138" s="210"/>
    </row>
    <row r="139" spans="1:8" ht="22.9" customHeight="1">
      <c r="A139" s="162" t="s">
        <v>636</v>
      </c>
      <c r="B139" s="211" t="s">
        <v>710</v>
      </c>
      <c r="C139" s="211"/>
      <c r="D139" s="211"/>
      <c r="E139" s="211"/>
      <c r="F139" s="211"/>
      <c r="G139" s="211"/>
      <c r="H139" s="211"/>
    </row>
    <row r="140" spans="1:8" ht="22.9" customHeight="1">
      <c r="A140" s="162" t="s">
        <v>638</v>
      </c>
      <c r="B140" s="212" t="s">
        <v>639</v>
      </c>
      <c r="C140" s="212"/>
      <c r="D140" s="212" t="s">
        <v>640</v>
      </c>
      <c r="E140" s="212"/>
      <c r="F140" s="212" t="s">
        <v>641</v>
      </c>
      <c r="G140" s="212"/>
      <c r="H140" s="212"/>
    </row>
    <row r="141" spans="1:8" ht="22.9" customHeight="1">
      <c r="A141" s="162" t="s">
        <v>642</v>
      </c>
      <c r="B141" s="212">
        <v>40</v>
      </c>
      <c r="C141" s="212"/>
      <c r="D141" s="212" t="s">
        <v>643</v>
      </c>
      <c r="E141" s="212"/>
      <c r="F141" s="212" t="s">
        <v>644</v>
      </c>
      <c r="G141" s="212"/>
      <c r="H141" s="212"/>
    </row>
    <row r="142" spans="1:8" ht="22.9" customHeight="1">
      <c r="A142" s="162" t="s">
        <v>645</v>
      </c>
      <c r="B142" s="212" t="s">
        <v>646</v>
      </c>
      <c r="C142" s="212"/>
      <c r="D142" s="212" t="s">
        <v>647</v>
      </c>
      <c r="E142" s="212"/>
      <c r="F142" s="212" t="s">
        <v>648</v>
      </c>
      <c r="G142" s="212"/>
      <c r="H142" s="212"/>
    </row>
    <row r="143" spans="1:8" ht="57" customHeight="1">
      <c r="A143" s="162" t="s">
        <v>537</v>
      </c>
      <c r="B143" s="211" t="s">
        <v>711</v>
      </c>
      <c r="C143" s="211"/>
      <c r="D143" s="211"/>
      <c r="E143" s="211"/>
      <c r="F143" s="211"/>
      <c r="G143" s="211"/>
      <c r="H143" s="211"/>
    </row>
    <row r="144" spans="1:8" ht="57" customHeight="1">
      <c r="A144" s="162" t="s">
        <v>538</v>
      </c>
      <c r="B144" s="211" t="s">
        <v>712</v>
      </c>
      <c r="C144" s="211"/>
      <c r="D144" s="211"/>
      <c r="E144" s="211"/>
      <c r="F144" s="211"/>
      <c r="G144" s="211"/>
      <c r="H144" s="211"/>
    </row>
    <row r="145" spans="1:8" ht="22.9" customHeight="1">
      <c r="A145" s="212" t="s">
        <v>516</v>
      </c>
      <c r="B145" s="162" t="s">
        <v>651</v>
      </c>
      <c r="C145" s="162" t="s">
        <v>652</v>
      </c>
      <c r="D145" s="162" t="s">
        <v>653</v>
      </c>
      <c r="E145" s="162" t="s">
        <v>522</v>
      </c>
      <c r="F145" s="162" t="s">
        <v>521</v>
      </c>
      <c r="G145" s="162" t="s">
        <v>654</v>
      </c>
      <c r="H145" s="162" t="s">
        <v>655</v>
      </c>
    </row>
    <row r="146" spans="1:8" ht="22.9" customHeight="1">
      <c r="A146" s="212"/>
      <c r="B146" s="162" t="s">
        <v>656</v>
      </c>
      <c r="C146" s="162" t="s">
        <v>661</v>
      </c>
      <c r="D146" s="163" t="s">
        <v>566</v>
      </c>
      <c r="E146" s="162" t="s">
        <v>614</v>
      </c>
      <c r="F146" s="162" t="s">
        <v>677</v>
      </c>
      <c r="G146" s="162" t="s">
        <v>524</v>
      </c>
      <c r="H146" s="162" t="s">
        <v>674</v>
      </c>
    </row>
    <row r="147" spans="1:8" ht="22.9" customHeight="1">
      <c r="A147" s="212"/>
      <c r="B147" s="162" t="s">
        <v>656</v>
      </c>
      <c r="C147" s="162" t="s">
        <v>666</v>
      </c>
      <c r="D147" s="163" t="s">
        <v>543</v>
      </c>
      <c r="E147" s="162" t="s">
        <v>622</v>
      </c>
      <c r="F147" s="162" t="s">
        <v>659</v>
      </c>
      <c r="G147" s="162" t="s">
        <v>660</v>
      </c>
      <c r="H147" s="162" t="s">
        <v>623</v>
      </c>
    </row>
    <row r="148" spans="1:8" ht="22.9" customHeight="1">
      <c r="A148" s="212"/>
      <c r="B148" s="162" t="s">
        <v>656</v>
      </c>
      <c r="C148" s="162" t="s">
        <v>666</v>
      </c>
      <c r="D148" s="163" t="s">
        <v>713</v>
      </c>
      <c r="E148" s="162" t="s">
        <v>608</v>
      </c>
      <c r="F148" s="162" t="s">
        <v>630</v>
      </c>
      <c r="G148" s="162" t="s">
        <v>524</v>
      </c>
      <c r="H148" s="162" t="s">
        <v>623</v>
      </c>
    </row>
    <row r="149" spans="1:8" ht="22.9" customHeight="1">
      <c r="A149" s="212"/>
      <c r="B149" s="162" t="s">
        <v>667</v>
      </c>
      <c r="C149" s="162" t="s">
        <v>668</v>
      </c>
      <c r="D149" s="163" t="s">
        <v>547</v>
      </c>
      <c r="E149" s="162" t="s">
        <v>665</v>
      </c>
      <c r="F149" s="162" t="s">
        <v>677</v>
      </c>
      <c r="G149" s="162" t="s">
        <v>524</v>
      </c>
      <c r="H149" s="162" t="s">
        <v>665</v>
      </c>
    </row>
    <row r="150" spans="1:8" ht="22.9" customHeight="1">
      <c r="A150" s="212"/>
      <c r="B150" s="162" t="s">
        <v>667</v>
      </c>
      <c r="C150" s="162" t="s">
        <v>669</v>
      </c>
      <c r="D150" s="163" t="s">
        <v>549</v>
      </c>
      <c r="E150" s="162" t="s">
        <v>614</v>
      </c>
      <c r="F150" s="162" t="s">
        <v>677</v>
      </c>
      <c r="G150" s="162" t="s">
        <v>524</v>
      </c>
      <c r="H150" s="162" t="s">
        <v>623</v>
      </c>
    </row>
    <row r="151" spans="1:8" ht="22.9" customHeight="1">
      <c r="A151" s="212"/>
      <c r="B151" s="162" t="s">
        <v>670</v>
      </c>
      <c r="C151" s="162" t="s">
        <v>671</v>
      </c>
      <c r="D151" s="163" t="s">
        <v>588</v>
      </c>
      <c r="E151" s="162" t="s">
        <v>615</v>
      </c>
      <c r="F151" s="162" t="s">
        <v>677</v>
      </c>
      <c r="G151" s="162" t="s">
        <v>524</v>
      </c>
      <c r="H151" s="162" t="s">
        <v>665</v>
      </c>
    </row>
    <row r="152" spans="1:8" ht="14.25" customHeight="1">
      <c r="A152" s="208"/>
      <c r="B152" s="208"/>
      <c r="C152" s="208"/>
      <c r="D152" s="208"/>
      <c r="E152" s="208"/>
      <c r="F152" s="208"/>
      <c r="G152" s="208"/>
      <c r="H152" s="208"/>
    </row>
    <row r="153" spans="1:8" ht="39.950000000000003" customHeight="1">
      <c r="A153" s="209" t="s">
        <v>635</v>
      </c>
      <c r="B153" s="209"/>
      <c r="C153" s="209"/>
      <c r="D153" s="209"/>
      <c r="E153" s="209"/>
      <c r="F153" s="209"/>
      <c r="G153" s="209"/>
      <c r="H153" s="209"/>
    </row>
    <row r="154" spans="1:8" ht="14.25" customHeight="1">
      <c r="A154" s="161"/>
      <c r="B154" s="161"/>
      <c r="C154" s="161"/>
      <c r="D154" s="161"/>
      <c r="E154" s="161"/>
      <c r="F154" s="161"/>
      <c r="G154" s="210" t="s">
        <v>313</v>
      </c>
      <c r="H154" s="210"/>
    </row>
    <row r="155" spans="1:8" ht="22.9" customHeight="1">
      <c r="A155" s="162" t="s">
        <v>636</v>
      </c>
      <c r="B155" s="211" t="s">
        <v>714</v>
      </c>
      <c r="C155" s="211"/>
      <c r="D155" s="211"/>
      <c r="E155" s="211"/>
      <c r="F155" s="211"/>
      <c r="G155" s="211"/>
      <c r="H155" s="211"/>
    </row>
    <row r="156" spans="1:8" ht="22.9" customHeight="1">
      <c r="A156" s="162" t="s">
        <v>638</v>
      </c>
      <c r="B156" s="212" t="s">
        <v>639</v>
      </c>
      <c r="C156" s="212"/>
      <c r="D156" s="212" t="s">
        <v>640</v>
      </c>
      <c r="E156" s="212"/>
      <c r="F156" s="212" t="s">
        <v>641</v>
      </c>
      <c r="G156" s="212"/>
      <c r="H156" s="212"/>
    </row>
    <row r="157" spans="1:8" ht="22.9" customHeight="1">
      <c r="A157" s="162" t="s">
        <v>642</v>
      </c>
      <c r="B157" s="212">
        <v>80</v>
      </c>
      <c r="C157" s="212"/>
      <c r="D157" s="212" t="s">
        <v>643</v>
      </c>
      <c r="E157" s="212"/>
      <c r="F157" s="212" t="s">
        <v>715</v>
      </c>
      <c r="G157" s="212"/>
      <c r="H157" s="212"/>
    </row>
    <row r="158" spans="1:8" ht="22.9" customHeight="1">
      <c r="A158" s="162" t="s">
        <v>645</v>
      </c>
      <c r="B158" s="212" t="s">
        <v>646</v>
      </c>
      <c r="C158" s="212"/>
      <c r="D158" s="212" t="s">
        <v>647</v>
      </c>
      <c r="E158" s="212"/>
      <c r="F158" s="212" t="s">
        <v>716</v>
      </c>
      <c r="G158" s="212"/>
      <c r="H158" s="212"/>
    </row>
    <row r="159" spans="1:8" ht="57" customHeight="1">
      <c r="A159" s="162" t="s">
        <v>537</v>
      </c>
      <c r="B159" s="211" t="s">
        <v>717</v>
      </c>
      <c r="C159" s="211"/>
      <c r="D159" s="211"/>
      <c r="E159" s="211"/>
      <c r="F159" s="211"/>
      <c r="G159" s="211"/>
      <c r="H159" s="211"/>
    </row>
    <row r="160" spans="1:8" ht="57" customHeight="1">
      <c r="A160" s="162" t="s">
        <v>538</v>
      </c>
      <c r="B160" s="211" t="s">
        <v>718</v>
      </c>
      <c r="C160" s="211"/>
      <c r="D160" s="211"/>
      <c r="E160" s="211"/>
      <c r="F160" s="211"/>
      <c r="G160" s="211"/>
      <c r="H160" s="211"/>
    </row>
    <row r="161" spans="1:8" ht="22.9" customHeight="1">
      <c r="A161" s="212" t="s">
        <v>516</v>
      </c>
      <c r="B161" s="162" t="s">
        <v>651</v>
      </c>
      <c r="C161" s="162" t="s">
        <v>652</v>
      </c>
      <c r="D161" s="162" t="s">
        <v>653</v>
      </c>
      <c r="E161" s="162" t="s">
        <v>522</v>
      </c>
      <c r="F161" s="162" t="s">
        <v>521</v>
      </c>
      <c r="G161" s="162" t="s">
        <v>654</v>
      </c>
      <c r="H161" s="162" t="s">
        <v>655</v>
      </c>
    </row>
    <row r="162" spans="1:8" ht="22.9" customHeight="1">
      <c r="A162" s="212"/>
      <c r="B162" s="162" t="s">
        <v>656</v>
      </c>
      <c r="C162" s="162" t="s">
        <v>657</v>
      </c>
      <c r="D162" s="163" t="s">
        <v>719</v>
      </c>
      <c r="E162" s="162" t="s">
        <v>720</v>
      </c>
      <c r="F162" s="162" t="s">
        <v>630</v>
      </c>
      <c r="G162" s="162" t="s">
        <v>721</v>
      </c>
      <c r="H162" s="162" t="s">
        <v>621</v>
      </c>
    </row>
    <row r="163" spans="1:8" ht="22.9" customHeight="1">
      <c r="A163" s="212"/>
      <c r="B163" s="162" t="s">
        <v>656</v>
      </c>
      <c r="C163" s="162" t="s">
        <v>661</v>
      </c>
      <c r="D163" s="163" t="s">
        <v>722</v>
      </c>
      <c r="E163" s="162" t="s">
        <v>615</v>
      </c>
      <c r="F163" s="162" t="s">
        <v>677</v>
      </c>
      <c r="G163" s="162" t="s">
        <v>524</v>
      </c>
      <c r="H163" s="162" t="s">
        <v>699</v>
      </c>
    </row>
    <row r="164" spans="1:8" ht="22.9" customHeight="1">
      <c r="A164" s="212"/>
      <c r="B164" s="162" t="s">
        <v>656</v>
      </c>
      <c r="C164" s="162" t="s">
        <v>664</v>
      </c>
      <c r="D164" s="163" t="s">
        <v>723</v>
      </c>
      <c r="E164" s="162" t="s">
        <v>614</v>
      </c>
      <c r="F164" s="162" t="s">
        <v>677</v>
      </c>
      <c r="G164" s="162" t="s">
        <v>524</v>
      </c>
      <c r="H164" s="162" t="s">
        <v>623</v>
      </c>
    </row>
    <row r="165" spans="1:8" ht="22.9" customHeight="1">
      <c r="A165" s="212"/>
      <c r="B165" s="162" t="s">
        <v>667</v>
      </c>
      <c r="C165" s="162" t="s">
        <v>668</v>
      </c>
      <c r="D165" s="163" t="s">
        <v>543</v>
      </c>
      <c r="E165" s="162" t="s">
        <v>724</v>
      </c>
      <c r="F165" s="162" t="s">
        <v>659</v>
      </c>
      <c r="G165" s="162" t="s">
        <v>540</v>
      </c>
      <c r="H165" s="162" t="s">
        <v>665</v>
      </c>
    </row>
    <row r="166" spans="1:8" ht="22.9" customHeight="1">
      <c r="A166" s="212"/>
      <c r="B166" s="162" t="s">
        <v>667</v>
      </c>
      <c r="C166" s="162" t="s">
        <v>669</v>
      </c>
      <c r="D166" s="163" t="s">
        <v>725</v>
      </c>
      <c r="E166" s="162" t="s">
        <v>615</v>
      </c>
      <c r="F166" s="162" t="s">
        <v>677</v>
      </c>
      <c r="G166" s="162" t="s">
        <v>524</v>
      </c>
      <c r="H166" s="162" t="s">
        <v>621</v>
      </c>
    </row>
    <row r="167" spans="1:8" ht="22.9" customHeight="1">
      <c r="A167" s="212"/>
      <c r="B167" s="162" t="s">
        <v>670</v>
      </c>
      <c r="C167" s="162" t="s">
        <v>671</v>
      </c>
      <c r="D167" s="163" t="s">
        <v>550</v>
      </c>
      <c r="E167" s="162" t="s">
        <v>615</v>
      </c>
      <c r="F167" s="162" t="s">
        <v>677</v>
      </c>
      <c r="G167" s="162" t="s">
        <v>524</v>
      </c>
      <c r="H167" s="162" t="s">
        <v>665</v>
      </c>
    </row>
    <row r="168" spans="1:8" ht="14.25" customHeight="1">
      <c r="A168" s="208"/>
      <c r="B168" s="208"/>
      <c r="C168" s="208"/>
      <c r="D168" s="208"/>
      <c r="E168" s="208"/>
      <c r="F168" s="208"/>
      <c r="G168" s="208"/>
      <c r="H168" s="208"/>
    </row>
    <row r="169" spans="1:8" ht="39.950000000000003" customHeight="1">
      <c r="A169" s="209" t="s">
        <v>635</v>
      </c>
      <c r="B169" s="209"/>
      <c r="C169" s="209"/>
      <c r="D169" s="209"/>
      <c r="E169" s="209"/>
      <c r="F169" s="209"/>
      <c r="G169" s="209"/>
      <c r="H169" s="209"/>
    </row>
    <row r="170" spans="1:8" ht="14.25" customHeight="1">
      <c r="A170" s="161"/>
      <c r="B170" s="161"/>
      <c r="C170" s="161"/>
      <c r="D170" s="161"/>
      <c r="E170" s="161"/>
      <c r="F170" s="161"/>
      <c r="G170" s="210" t="s">
        <v>313</v>
      </c>
      <c r="H170" s="210"/>
    </row>
    <row r="171" spans="1:8" ht="22.9" customHeight="1">
      <c r="A171" s="162" t="s">
        <v>636</v>
      </c>
      <c r="B171" s="211" t="s">
        <v>726</v>
      </c>
      <c r="C171" s="211"/>
      <c r="D171" s="211"/>
      <c r="E171" s="211"/>
      <c r="F171" s="211"/>
      <c r="G171" s="211"/>
      <c r="H171" s="211"/>
    </row>
    <row r="172" spans="1:8" ht="22.9" customHeight="1">
      <c r="A172" s="162" t="s">
        <v>638</v>
      </c>
      <c r="B172" s="212" t="s">
        <v>639</v>
      </c>
      <c r="C172" s="212"/>
      <c r="D172" s="212" t="s">
        <v>640</v>
      </c>
      <c r="E172" s="212"/>
      <c r="F172" s="212" t="s">
        <v>641</v>
      </c>
      <c r="G172" s="212"/>
      <c r="H172" s="212"/>
    </row>
    <row r="173" spans="1:8" ht="22.9" customHeight="1">
      <c r="A173" s="162" t="s">
        <v>642</v>
      </c>
      <c r="B173" s="212">
        <v>60</v>
      </c>
      <c r="C173" s="212"/>
      <c r="D173" s="212" t="s">
        <v>643</v>
      </c>
      <c r="E173" s="212"/>
      <c r="F173" s="212" t="s">
        <v>715</v>
      </c>
      <c r="G173" s="212"/>
      <c r="H173" s="212"/>
    </row>
    <row r="174" spans="1:8" ht="22.9" customHeight="1">
      <c r="A174" s="162" t="s">
        <v>645</v>
      </c>
      <c r="B174" s="212" t="s">
        <v>646</v>
      </c>
      <c r="C174" s="212"/>
      <c r="D174" s="212" t="s">
        <v>647</v>
      </c>
      <c r="E174" s="212"/>
      <c r="F174" s="212" t="s">
        <v>648</v>
      </c>
      <c r="G174" s="212"/>
      <c r="H174" s="212"/>
    </row>
    <row r="175" spans="1:8" ht="57" customHeight="1">
      <c r="A175" s="162" t="s">
        <v>537</v>
      </c>
      <c r="B175" s="211" t="s">
        <v>727</v>
      </c>
      <c r="C175" s="211"/>
      <c r="D175" s="211"/>
      <c r="E175" s="211"/>
      <c r="F175" s="211"/>
      <c r="G175" s="211"/>
      <c r="H175" s="211"/>
    </row>
    <row r="176" spans="1:8" ht="57" customHeight="1">
      <c r="A176" s="162" t="s">
        <v>538</v>
      </c>
      <c r="B176" s="211" t="s">
        <v>728</v>
      </c>
      <c r="C176" s="211"/>
      <c r="D176" s="211"/>
      <c r="E176" s="211"/>
      <c r="F176" s="211"/>
      <c r="G176" s="211"/>
      <c r="H176" s="211"/>
    </row>
    <row r="177" spans="1:8" ht="22.9" customHeight="1">
      <c r="A177" s="212" t="s">
        <v>516</v>
      </c>
      <c r="B177" s="162" t="s">
        <v>651</v>
      </c>
      <c r="C177" s="162" t="s">
        <v>652</v>
      </c>
      <c r="D177" s="162" t="s">
        <v>653</v>
      </c>
      <c r="E177" s="162" t="s">
        <v>522</v>
      </c>
      <c r="F177" s="162" t="s">
        <v>521</v>
      </c>
      <c r="G177" s="162" t="s">
        <v>654</v>
      </c>
      <c r="H177" s="162" t="s">
        <v>655</v>
      </c>
    </row>
    <row r="178" spans="1:8" ht="22.9" customHeight="1">
      <c r="A178" s="212"/>
      <c r="B178" s="162" t="s">
        <v>656</v>
      </c>
      <c r="C178" s="162" t="s">
        <v>657</v>
      </c>
      <c r="D178" s="163" t="s">
        <v>729</v>
      </c>
      <c r="E178" s="162" t="s">
        <v>614</v>
      </c>
      <c r="F178" s="162" t="s">
        <v>677</v>
      </c>
      <c r="G178" s="162" t="s">
        <v>524</v>
      </c>
      <c r="H178" s="162" t="s">
        <v>621</v>
      </c>
    </row>
    <row r="179" spans="1:8" ht="22.9" customHeight="1">
      <c r="A179" s="212"/>
      <c r="B179" s="162" t="s">
        <v>656</v>
      </c>
      <c r="C179" s="162" t="s">
        <v>657</v>
      </c>
      <c r="D179" s="163" t="s">
        <v>730</v>
      </c>
      <c r="E179" s="162" t="s">
        <v>720</v>
      </c>
      <c r="F179" s="162" t="s">
        <v>630</v>
      </c>
      <c r="G179" s="162" t="s">
        <v>731</v>
      </c>
      <c r="H179" s="162" t="s">
        <v>699</v>
      </c>
    </row>
    <row r="180" spans="1:8" ht="36" customHeight="1">
      <c r="A180" s="212"/>
      <c r="B180" s="162" t="s">
        <v>656</v>
      </c>
      <c r="C180" s="162" t="s">
        <v>661</v>
      </c>
      <c r="D180" s="163" t="s">
        <v>732</v>
      </c>
      <c r="E180" s="162" t="s">
        <v>614</v>
      </c>
      <c r="F180" s="162" t="s">
        <v>677</v>
      </c>
      <c r="G180" s="162" t="s">
        <v>524</v>
      </c>
      <c r="H180" s="162" t="s">
        <v>682</v>
      </c>
    </row>
    <row r="181" spans="1:8" ht="22.9" customHeight="1">
      <c r="A181" s="212"/>
      <c r="B181" s="162" t="s">
        <v>656</v>
      </c>
      <c r="C181" s="162" t="s">
        <v>664</v>
      </c>
      <c r="D181" s="163" t="s">
        <v>733</v>
      </c>
      <c r="E181" s="162" t="s">
        <v>614</v>
      </c>
      <c r="F181" s="162" t="s">
        <v>677</v>
      </c>
      <c r="G181" s="162" t="s">
        <v>524</v>
      </c>
      <c r="H181" s="162" t="s">
        <v>623</v>
      </c>
    </row>
    <row r="182" spans="1:8" ht="31.15" customHeight="1">
      <c r="A182" s="212"/>
      <c r="B182" s="162" t="s">
        <v>667</v>
      </c>
      <c r="C182" s="162" t="s">
        <v>668</v>
      </c>
      <c r="D182" s="163" t="s">
        <v>543</v>
      </c>
      <c r="E182" s="162" t="s">
        <v>734</v>
      </c>
      <c r="F182" s="162" t="s">
        <v>659</v>
      </c>
      <c r="G182" s="162" t="s">
        <v>735</v>
      </c>
      <c r="H182" s="162" t="s">
        <v>665</v>
      </c>
    </row>
    <row r="183" spans="1:8" ht="34.15" customHeight="1">
      <c r="A183" s="212"/>
      <c r="B183" s="162" t="s">
        <v>667</v>
      </c>
      <c r="C183" s="162" t="s">
        <v>669</v>
      </c>
      <c r="D183" s="163" t="s">
        <v>736</v>
      </c>
      <c r="E183" s="162" t="s">
        <v>614</v>
      </c>
      <c r="F183" s="162" t="s">
        <v>677</v>
      </c>
      <c r="G183" s="162" t="s">
        <v>524</v>
      </c>
      <c r="H183" s="162" t="s">
        <v>665</v>
      </c>
    </row>
    <row r="184" spans="1:8" ht="22.9" customHeight="1">
      <c r="A184" s="212"/>
      <c r="B184" s="162" t="s">
        <v>670</v>
      </c>
      <c r="C184" s="162" t="s">
        <v>671</v>
      </c>
      <c r="D184" s="163" t="s">
        <v>550</v>
      </c>
      <c r="E184" s="162" t="s">
        <v>615</v>
      </c>
      <c r="F184" s="162" t="s">
        <v>677</v>
      </c>
      <c r="G184" s="162" t="s">
        <v>524</v>
      </c>
      <c r="H184" s="162" t="s">
        <v>665</v>
      </c>
    </row>
    <row r="185" spans="1:8" ht="14.25" customHeight="1">
      <c r="A185" s="208"/>
      <c r="B185" s="208"/>
      <c r="C185" s="208"/>
      <c r="D185" s="208"/>
      <c r="E185" s="208"/>
      <c r="F185" s="208"/>
      <c r="G185" s="208"/>
      <c r="H185" s="208"/>
    </row>
    <row r="186" spans="1:8" ht="39.950000000000003" customHeight="1">
      <c r="A186" s="209" t="s">
        <v>635</v>
      </c>
      <c r="B186" s="209"/>
      <c r="C186" s="209"/>
      <c r="D186" s="209"/>
      <c r="E186" s="209"/>
      <c r="F186" s="209"/>
      <c r="G186" s="209"/>
      <c r="H186" s="209"/>
    </row>
    <row r="187" spans="1:8" ht="14.25" customHeight="1">
      <c r="A187" s="161"/>
      <c r="B187" s="161"/>
      <c r="C187" s="161"/>
      <c r="D187" s="161"/>
      <c r="E187" s="161"/>
      <c r="F187" s="161"/>
      <c r="G187" s="210" t="s">
        <v>313</v>
      </c>
      <c r="H187" s="210"/>
    </row>
    <row r="188" spans="1:8" ht="22.9" customHeight="1">
      <c r="A188" s="162" t="s">
        <v>636</v>
      </c>
      <c r="B188" s="211" t="s">
        <v>737</v>
      </c>
      <c r="C188" s="211"/>
      <c r="D188" s="211"/>
      <c r="E188" s="211"/>
      <c r="F188" s="211"/>
      <c r="G188" s="211"/>
      <c r="H188" s="211"/>
    </row>
    <row r="189" spans="1:8" ht="22.9" customHeight="1">
      <c r="A189" s="162" t="s">
        <v>638</v>
      </c>
      <c r="B189" s="212" t="s">
        <v>639</v>
      </c>
      <c r="C189" s="212"/>
      <c r="D189" s="212" t="s">
        <v>640</v>
      </c>
      <c r="E189" s="212"/>
      <c r="F189" s="212" t="s">
        <v>641</v>
      </c>
      <c r="G189" s="212"/>
      <c r="H189" s="212"/>
    </row>
    <row r="190" spans="1:8" ht="22.9" customHeight="1">
      <c r="A190" s="162" t="s">
        <v>642</v>
      </c>
      <c r="B190" s="212">
        <v>100</v>
      </c>
      <c r="C190" s="212"/>
      <c r="D190" s="212" t="s">
        <v>643</v>
      </c>
      <c r="E190" s="212"/>
      <c r="F190" s="213" t="s">
        <v>715</v>
      </c>
      <c r="G190" s="214"/>
      <c r="H190" s="215"/>
    </row>
    <row r="191" spans="1:8" ht="22.9" customHeight="1">
      <c r="A191" s="162" t="s">
        <v>645</v>
      </c>
      <c r="B191" s="212" t="s">
        <v>646</v>
      </c>
      <c r="C191" s="212"/>
      <c r="D191" s="212" t="s">
        <v>647</v>
      </c>
      <c r="E191" s="212"/>
      <c r="F191" s="212" t="s">
        <v>648</v>
      </c>
      <c r="G191" s="212"/>
      <c r="H191" s="212"/>
    </row>
    <row r="192" spans="1:8" ht="57" customHeight="1">
      <c r="A192" s="162" t="s">
        <v>537</v>
      </c>
      <c r="B192" s="211" t="s">
        <v>738</v>
      </c>
      <c r="C192" s="211"/>
      <c r="D192" s="211"/>
      <c r="E192" s="211"/>
      <c r="F192" s="211"/>
      <c r="G192" s="211"/>
      <c r="H192" s="211"/>
    </row>
    <row r="193" spans="1:8" ht="57" customHeight="1">
      <c r="A193" s="162" t="s">
        <v>538</v>
      </c>
      <c r="B193" s="211" t="s">
        <v>739</v>
      </c>
      <c r="C193" s="211"/>
      <c r="D193" s="211"/>
      <c r="E193" s="211"/>
      <c r="F193" s="211"/>
      <c r="G193" s="211"/>
      <c r="H193" s="211"/>
    </row>
    <row r="194" spans="1:8" ht="22.9" customHeight="1">
      <c r="A194" s="212" t="s">
        <v>516</v>
      </c>
      <c r="B194" s="162" t="s">
        <v>651</v>
      </c>
      <c r="C194" s="162" t="s">
        <v>652</v>
      </c>
      <c r="D194" s="162" t="s">
        <v>653</v>
      </c>
      <c r="E194" s="162" t="s">
        <v>522</v>
      </c>
      <c r="F194" s="162" t="s">
        <v>521</v>
      </c>
      <c r="G194" s="162" t="s">
        <v>654</v>
      </c>
      <c r="H194" s="162" t="s">
        <v>655</v>
      </c>
    </row>
    <row r="195" spans="1:8" ht="22.9" customHeight="1">
      <c r="A195" s="212"/>
      <c r="B195" s="162" t="s">
        <v>656</v>
      </c>
      <c r="C195" s="162" t="s">
        <v>657</v>
      </c>
      <c r="D195" s="163" t="s">
        <v>740</v>
      </c>
      <c r="E195" s="162" t="s">
        <v>623</v>
      </c>
      <c r="F195" s="162" t="s">
        <v>659</v>
      </c>
      <c r="G195" s="162" t="s">
        <v>741</v>
      </c>
      <c r="H195" s="162" t="s">
        <v>623</v>
      </c>
    </row>
    <row r="196" spans="1:8" ht="33.950000000000003" customHeight="1">
      <c r="A196" s="212"/>
      <c r="B196" s="162" t="s">
        <v>656</v>
      </c>
      <c r="C196" s="162" t="s">
        <v>661</v>
      </c>
      <c r="D196" s="163" t="s">
        <v>742</v>
      </c>
      <c r="E196" s="162" t="s">
        <v>614</v>
      </c>
      <c r="F196" s="162" t="s">
        <v>677</v>
      </c>
      <c r="G196" s="162" t="s">
        <v>524</v>
      </c>
      <c r="H196" s="162" t="s">
        <v>622</v>
      </c>
    </row>
    <row r="197" spans="1:8" ht="22.9" customHeight="1">
      <c r="A197" s="212"/>
      <c r="B197" s="162" t="s">
        <v>656</v>
      </c>
      <c r="C197" s="162" t="s">
        <v>666</v>
      </c>
      <c r="D197" s="163" t="s">
        <v>543</v>
      </c>
      <c r="E197" s="162" t="s">
        <v>608</v>
      </c>
      <c r="F197" s="162" t="s">
        <v>659</v>
      </c>
      <c r="G197" s="162" t="s">
        <v>660</v>
      </c>
      <c r="H197" s="162" t="s">
        <v>665</v>
      </c>
    </row>
    <row r="198" spans="1:8" ht="22.9" customHeight="1">
      <c r="A198" s="212"/>
      <c r="B198" s="162" t="s">
        <v>667</v>
      </c>
      <c r="C198" s="162" t="s">
        <v>668</v>
      </c>
      <c r="D198" s="163" t="s">
        <v>743</v>
      </c>
      <c r="E198" s="162" t="s">
        <v>621</v>
      </c>
      <c r="F198" s="162" t="s">
        <v>625</v>
      </c>
      <c r="G198" s="162" t="s">
        <v>524</v>
      </c>
      <c r="H198" s="162" t="s">
        <v>682</v>
      </c>
    </row>
    <row r="199" spans="1:8" ht="22.9" customHeight="1">
      <c r="A199" s="212"/>
      <c r="B199" s="162" t="s">
        <v>667</v>
      </c>
      <c r="C199" s="162" t="s">
        <v>669</v>
      </c>
      <c r="D199" s="163" t="s">
        <v>744</v>
      </c>
      <c r="E199" s="162" t="s">
        <v>614</v>
      </c>
      <c r="F199" s="162" t="s">
        <v>625</v>
      </c>
      <c r="G199" s="162" t="s">
        <v>524</v>
      </c>
      <c r="H199" s="162" t="s">
        <v>682</v>
      </c>
    </row>
    <row r="200" spans="1:8" ht="22.9" customHeight="1">
      <c r="A200" s="212"/>
      <c r="B200" s="162" t="s">
        <v>670</v>
      </c>
      <c r="C200" s="162" t="s">
        <v>671</v>
      </c>
      <c r="D200" s="163" t="s">
        <v>588</v>
      </c>
      <c r="E200" s="162" t="s">
        <v>615</v>
      </c>
      <c r="F200" s="162" t="s">
        <v>625</v>
      </c>
      <c r="G200" s="162" t="s">
        <v>524</v>
      </c>
      <c r="H200" s="162" t="s">
        <v>665</v>
      </c>
    </row>
    <row r="201" spans="1:8" ht="14.25" customHeight="1">
      <c r="A201" s="208"/>
      <c r="B201" s="208"/>
      <c r="C201" s="208"/>
      <c r="D201" s="208"/>
      <c r="E201" s="208"/>
      <c r="F201" s="208"/>
      <c r="G201" s="208"/>
      <c r="H201" s="208"/>
    </row>
    <row r="202" spans="1:8" ht="39.950000000000003" customHeight="1">
      <c r="A202" s="209" t="s">
        <v>635</v>
      </c>
      <c r="B202" s="209"/>
      <c r="C202" s="209"/>
      <c r="D202" s="209"/>
      <c r="E202" s="209"/>
      <c r="F202" s="209"/>
      <c r="G202" s="209"/>
      <c r="H202" s="209"/>
    </row>
    <row r="203" spans="1:8" ht="14.25" customHeight="1">
      <c r="A203" s="161"/>
      <c r="B203" s="161"/>
      <c r="C203" s="161"/>
      <c r="D203" s="161"/>
      <c r="E203" s="161"/>
      <c r="F203" s="161"/>
      <c r="G203" s="210" t="s">
        <v>313</v>
      </c>
      <c r="H203" s="210"/>
    </row>
    <row r="204" spans="1:8" ht="22.9" customHeight="1">
      <c r="A204" s="162" t="s">
        <v>636</v>
      </c>
      <c r="B204" s="211" t="s">
        <v>745</v>
      </c>
      <c r="C204" s="211"/>
      <c r="D204" s="211"/>
      <c r="E204" s="211"/>
      <c r="F204" s="211"/>
      <c r="G204" s="211"/>
      <c r="H204" s="211"/>
    </row>
    <row r="205" spans="1:8" ht="22.9" customHeight="1">
      <c r="A205" s="162" t="s">
        <v>638</v>
      </c>
      <c r="B205" s="212" t="s">
        <v>639</v>
      </c>
      <c r="C205" s="212"/>
      <c r="D205" s="212" t="s">
        <v>640</v>
      </c>
      <c r="E205" s="212"/>
      <c r="F205" s="212" t="s">
        <v>641</v>
      </c>
      <c r="G205" s="212"/>
      <c r="H205" s="212"/>
    </row>
    <row r="206" spans="1:8" ht="22.9" customHeight="1">
      <c r="A206" s="162" t="s">
        <v>642</v>
      </c>
      <c r="B206" s="212">
        <v>50</v>
      </c>
      <c r="C206" s="212"/>
      <c r="D206" s="212" t="s">
        <v>643</v>
      </c>
      <c r="E206" s="212"/>
      <c r="F206" s="212" t="s">
        <v>644</v>
      </c>
      <c r="G206" s="212"/>
      <c r="H206" s="212"/>
    </row>
    <row r="207" spans="1:8" ht="22.9" customHeight="1">
      <c r="A207" s="162" t="s">
        <v>645</v>
      </c>
      <c r="B207" s="212" t="s">
        <v>646</v>
      </c>
      <c r="C207" s="212"/>
      <c r="D207" s="212" t="s">
        <v>647</v>
      </c>
      <c r="E207" s="212"/>
      <c r="F207" s="212" t="s">
        <v>648</v>
      </c>
      <c r="G207" s="212"/>
      <c r="H207" s="212"/>
    </row>
    <row r="208" spans="1:8" ht="57" customHeight="1">
      <c r="A208" s="162" t="s">
        <v>537</v>
      </c>
      <c r="B208" s="211" t="s">
        <v>746</v>
      </c>
      <c r="C208" s="211"/>
      <c r="D208" s="211"/>
      <c r="E208" s="211"/>
      <c r="F208" s="211"/>
      <c r="G208" s="211"/>
      <c r="H208" s="211"/>
    </row>
    <row r="209" spans="1:8" ht="57" customHeight="1">
      <c r="A209" s="162" t="s">
        <v>538</v>
      </c>
      <c r="B209" s="211" t="s">
        <v>747</v>
      </c>
      <c r="C209" s="211"/>
      <c r="D209" s="211"/>
      <c r="E209" s="211"/>
      <c r="F209" s="211"/>
      <c r="G209" s="211"/>
      <c r="H209" s="211"/>
    </row>
    <row r="210" spans="1:8" ht="22.9" customHeight="1">
      <c r="A210" s="212" t="s">
        <v>516</v>
      </c>
      <c r="B210" s="162" t="s">
        <v>651</v>
      </c>
      <c r="C210" s="162" t="s">
        <v>652</v>
      </c>
      <c r="D210" s="162" t="s">
        <v>653</v>
      </c>
      <c r="E210" s="162" t="s">
        <v>522</v>
      </c>
      <c r="F210" s="162" t="s">
        <v>521</v>
      </c>
      <c r="G210" s="162" t="s">
        <v>654</v>
      </c>
      <c r="H210" s="162" t="s">
        <v>655</v>
      </c>
    </row>
    <row r="211" spans="1:8" ht="22.9" customHeight="1">
      <c r="A211" s="212"/>
      <c r="B211" s="162" t="s">
        <v>656</v>
      </c>
      <c r="C211" s="162" t="s">
        <v>657</v>
      </c>
      <c r="D211" s="163" t="s">
        <v>539</v>
      </c>
      <c r="E211" s="162" t="s">
        <v>720</v>
      </c>
      <c r="F211" s="162" t="s">
        <v>677</v>
      </c>
      <c r="G211" s="162" t="s">
        <v>624</v>
      </c>
      <c r="H211" s="162" t="s">
        <v>621</v>
      </c>
    </row>
    <row r="212" spans="1:8" ht="22.9" customHeight="1">
      <c r="A212" s="212"/>
      <c r="B212" s="162" t="s">
        <v>656</v>
      </c>
      <c r="C212" s="162" t="s">
        <v>661</v>
      </c>
      <c r="D212" s="163" t="s">
        <v>620</v>
      </c>
      <c r="E212" s="162" t="s">
        <v>614</v>
      </c>
      <c r="F212" s="162" t="s">
        <v>677</v>
      </c>
      <c r="G212" s="162" t="s">
        <v>524</v>
      </c>
      <c r="H212" s="162" t="s">
        <v>622</v>
      </c>
    </row>
    <row r="213" spans="1:8" ht="22.9" customHeight="1">
      <c r="A213" s="212"/>
      <c r="B213" s="162" t="s">
        <v>667</v>
      </c>
      <c r="C213" s="162" t="s">
        <v>668</v>
      </c>
      <c r="D213" s="163" t="s">
        <v>748</v>
      </c>
      <c r="E213" s="162" t="s">
        <v>614</v>
      </c>
      <c r="F213" s="162" t="s">
        <v>625</v>
      </c>
      <c r="G213" s="162" t="s">
        <v>524</v>
      </c>
      <c r="H213" s="162" t="s">
        <v>623</v>
      </c>
    </row>
    <row r="214" spans="1:8" ht="22.9" customHeight="1">
      <c r="A214" s="212"/>
      <c r="B214" s="162" t="s">
        <v>667</v>
      </c>
      <c r="C214" s="162" t="s">
        <v>669</v>
      </c>
      <c r="D214" s="163" t="s">
        <v>548</v>
      </c>
      <c r="E214" s="162" t="s">
        <v>614</v>
      </c>
      <c r="F214" s="162" t="s">
        <v>625</v>
      </c>
      <c r="G214" s="162" t="s">
        <v>524</v>
      </c>
      <c r="H214" s="162" t="s">
        <v>623</v>
      </c>
    </row>
    <row r="215" spans="1:8" ht="22.9" customHeight="1">
      <c r="A215" s="212"/>
      <c r="B215" s="162" t="s">
        <v>670</v>
      </c>
      <c r="C215" s="162" t="s">
        <v>671</v>
      </c>
      <c r="D215" s="163" t="s">
        <v>550</v>
      </c>
      <c r="E215" s="162" t="s">
        <v>614</v>
      </c>
      <c r="F215" s="162" t="s">
        <v>625</v>
      </c>
      <c r="G215" s="162" t="s">
        <v>524</v>
      </c>
      <c r="H215" s="162" t="s">
        <v>623</v>
      </c>
    </row>
    <row r="216" spans="1:8" ht="14.25" customHeight="1">
      <c r="A216" s="208"/>
      <c r="B216" s="208"/>
      <c r="C216" s="208"/>
      <c r="D216" s="208"/>
      <c r="E216" s="208"/>
      <c r="F216" s="208"/>
      <c r="G216" s="208"/>
      <c r="H216" s="208"/>
    </row>
    <row r="217" spans="1:8" ht="39.950000000000003" customHeight="1">
      <c r="A217" s="209" t="s">
        <v>635</v>
      </c>
      <c r="B217" s="209"/>
      <c r="C217" s="209"/>
      <c r="D217" s="209"/>
      <c r="E217" s="209"/>
      <c r="F217" s="209"/>
      <c r="G217" s="209"/>
      <c r="H217" s="209"/>
    </row>
    <row r="218" spans="1:8" ht="14.25" customHeight="1">
      <c r="A218" s="161"/>
      <c r="B218" s="161"/>
      <c r="C218" s="161"/>
      <c r="D218" s="161"/>
      <c r="E218" s="161"/>
      <c r="F218" s="161"/>
      <c r="G218" s="210" t="s">
        <v>313</v>
      </c>
      <c r="H218" s="210"/>
    </row>
    <row r="219" spans="1:8" ht="22.9" customHeight="1">
      <c r="A219" s="162" t="s">
        <v>636</v>
      </c>
      <c r="B219" s="211" t="s">
        <v>749</v>
      </c>
      <c r="C219" s="211"/>
      <c r="D219" s="211"/>
      <c r="E219" s="211"/>
      <c r="F219" s="211"/>
      <c r="G219" s="211"/>
      <c r="H219" s="211"/>
    </row>
    <row r="220" spans="1:8" ht="22.9" customHeight="1">
      <c r="A220" s="162" t="s">
        <v>638</v>
      </c>
      <c r="B220" s="212" t="s">
        <v>639</v>
      </c>
      <c r="C220" s="212"/>
      <c r="D220" s="212" t="s">
        <v>640</v>
      </c>
      <c r="E220" s="212"/>
      <c r="F220" s="212" t="s">
        <v>641</v>
      </c>
      <c r="G220" s="212"/>
      <c r="H220" s="212"/>
    </row>
    <row r="221" spans="1:8" ht="22.9" customHeight="1">
      <c r="A221" s="162" t="s">
        <v>642</v>
      </c>
      <c r="B221" s="212">
        <v>66.3</v>
      </c>
      <c r="C221" s="212"/>
      <c r="D221" s="212" t="s">
        <v>643</v>
      </c>
      <c r="E221" s="212"/>
      <c r="F221" s="212" t="s">
        <v>644</v>
      </c>
      <c r="G221" s="212"/>
      <c r="H221" s="212"/>
    </row>
    <row r="222" spans="1:8" ht="22.9" customHeight="1">
      <c r="A222" s="162" t="s">
        <v>645</v>
      </c>
      <c r="B222" s="212" t="s">
        <v>646</v>
      </c>
      <c r="C222" s="212"/>
      <c r="D222" s="212" t="s">
        <v>647</v>
      </c>
      <c r="E222" s="212"/>
      <c r="F222" s="212" t="s">
        <v>716</v>
      </c>
      <c r="G222" s="212"/>
      <c r="H222" s="212"/>
    </row>
    <row r="223" spans="1:8" ht="57" customHeight="1">
      <c r="A223" s="162" t="s">
        <v>537</v>
      </c>
      <c r="B223" s="211" t="s">
        <v>750</v>
      </c>
      <c r="C223" s="211"/>
      <c r="D223" s="211"/>
      <c r="E223" s="211"/>
      <c r="F223" s="211"/>
      <c r="G223" s="211"/>
      <c r="H223" s="211"/>
    </row>
    <row r="224" spans="1:8" ht="57" customHeight="1">
      <c r="A224" s="162" t="s">
        <v>538</v>
      </c>
      <c r="B224" s="211" t="s">
        <v>751</v>
      </c>
      <c r="C224" s="211"/>
      <c r="D224" s="211"/>
      <c r="E224" s="211"/>
      <c r="F224" s="211"/>
      <c r="G224" s="211"/>
      <c r="H224" s="211"/>
    </row>
    <row r="225" spans="1:8" ht="22.9" customHeight="1">
      <c r="A225" s="212" t="s">
        <v>516</v>
      </c>
      <c r="B225" s="162" t="s">
        <v>651</v>
      </c>
      <c r="C225" s="162" t="s">
        <v>652</v>
      </c>
      <c r="D225" s="162" t="s">
        <v>653</v>
      </c>
      <c r="E225" s="162" t="s">
        <v>522</v>
      </c>
      <c r="F225" s="162" t="s">
        <v>521</v>
      </c>
      <c r="G225" s="162" t="s">
        <v>654</v>
      </c>
      <c r="H225" s="162" t="s">
        <v>655</v>
      </c>
    </row>
    <row r="226" spans="1:8" ht="22.9" customHeight="1">
      <c r="A226" s="212"/>
      <c r="B226" s="162" t="s">
        <v>656</v>
      </c>
      <c r="C226" s="162" t="s">
        <v>657</v>
      </c>
      <c r="D226" s="163" t="s">
        <v>629</v>
      </c>
      <c r="E226" s="162" t="s">
        <v>631</v>
      </c>
      <c r="F226" s="162" t="s">
        <v>630</v>
      </c>
      <c r="G226" s="162" t="s">
        <v>540</v>
      </c>
      <c r="H226" s="162" t="s">
        <v>621</v>
      </c>
    </row>
    <row r="227" spans="1:8" ht="22.9" customHeight="1">
      <c r="A227" s="212"/>
      <c r="B227" s="162" t="s">
        <v>656</v>
      </c>
      <c r="C227" s="162" t="s">
        <v>661</v>
      </c>
      <c r="D227" s="163" t="s">
        <v>632</v>
      </c>
      <c r="E227" s="162" t="s">
        <v>614</v>
      </c>
      <c r="F227" s="162" t="s">
        <v>625</v>
      </c>
      <c r="G227" s="162" t="s">
        <v>524</v>
      </c>
      <c r="H227" s="162" t="s">
        <v>622</v>
      </c>
    </row>
    <row r="228" spans="1:8" ht="22.9" customHeight="1">
      <c r="A228" s="212"/>
      <c r="B228" s="162" t="s">
        <v>667</v>
      </c>
      <c r="C228" s="162" t="s">
        <v>668</v>
      </c>
      <c r="D228" s="163" t="s">
        <v>634</v>
      </c>
      <c r="E228" s="162" t="s">
        <v>631</v>
      </c>
      <c r="F228" s="162" t="s">
        <v>630</v>
      </c>
      <c r="G228" s="162" t="s">
        <v>540</v>
      </c>
      <c r="H228" s="162" t="s">
        <v>623</v>
      </c>
    </row>
    <row r="229" spans="1:8" ht="22.9" customHeight="1">
      <c r="A229" s="212"/>
      <c r="B229" s="162" t="s">
        <v>667</v>
      </c>
      <c r="C229" s="162" t="s">
        <v>669</v>
      </c>
      <c r="D229" s="163" t="s">
        <v>633</v>
      </c>
      <c r="E229" s="162" t="s">
        <v>614</v>
      </c>
      <c r="F229" s="162" t="s">
        <v>625</v>
      </c>
      <c r="G229" s="162" t="s">
        <v>524</v>
      </c>
      <c r="H229" s="162" t="s">
        <v>623</v>
      </c>
    </row>
    <row r="230" spans="1:8" ht="22.9" customHeight="1">
      <c r="A230" s="212"/>
      <c r="B230" s="162" t="s">
        <v>670</v>
      </c>
      <c r="C230" s="162" t="s">
        <v>671</v>
      </c>
      <c r="D230" s="163" t="s">
        <v>550</v>
      </c>
      <c r="E230" s="162" t="s">
        <v>614</v>
      </c>
      <c r="F230" s="162" t="s">
        <v>625</v>
      </c>
      <c r="G230" s="162" t="s">
        <v>524</v>
      </c>
      <c r="H230" s="162" t="s">
        <v>623</v>
      </c>
    </row>
    <row r="231" spans="1:8" ht="14.25" customHeight="1">
      <c r="A231" s="208"/>
      <c r="B231" s="208"/>
      <c r="C231" s="208"/>
      <c r="D231" s="208"/>
      <c r="E231" s="208"/>
      <c r="F231" s="208"/>
      <c r="G231" s="208"/>
      <c r="H231" s="208"/>
    </row>
    <row r="232" spans="1:8" ht="39.950000000000003" customHeight="1">
      <c r="A232" s="209" t="s">
        <v>635</v>
      </c>
      <c r="B232" s="209"/>
      <c r="C232" s="209"/>
      <c r="D232" s="209"/>
      <c r="E232" s="209"/>
      <c r="F232" s="209"/>
      <c r="G232" s="209"/>
      <c r="H232" s="209"/>
    </row>
    <row r="233" spans="1:8" ht="14.25" customHeight="1">
      <c r="A233" s="161"/>
      <c r="B233" s="161"/>
      <c r="C233" s="161"/>
      <c r="D233" s="161"/>
      <c r="E233" s="161"/>
      <c r="F233" s="161"/>
      <c r="G233" s="210" t="s">
        <v>313</v>
      </c>
      <c r="H233" s="210"/>
    </row>
    <row r="234" spans="1:8" ht="22.9" customHeight="1">
      <c r="A234" s="162" t="s">
        <v>636</v>
      </c>
      <c r="B234" s="211" t="s">
        <v>752</v>
      </c>
      <c r="C234" s="211"/>
      <c r="D234" s="211"/>
      <c r="E234" s="211"/>
      <c r="F234" s="211"/>
      <c r="G234" s="211"/>
      <c r="H234" s="211"/>
    </row>
    <row r="235" spans="1:8" ht="22.9" customHeight="1">
      <c r="A235" s="162" t="s">
        <v>638</v>
      </c>
      <c r="B235" s="212" t="s">
        <v>639</v>
      </c>
      <c r="C235" s="212"/>
      <c r="D235" s="212" t="s">
        <v>640</v>
      </c>
      <c r="E235" s="212"/>
      <c r="F235" s="212" t="s">
        <v>641</v>
      </c>
      <c r="G235" s="212"/>
      <c r="H235" s="212"/>
    </row>
    <row r="236" spans="1:8" ht="22.9" customHeight="1">
      <c r="A236" s="162" t="s">
        <v>642</v>
      </c>
      <c r="B236" s="212">
        <v>51</v>
      </c>
      <c r="C236" s="212"/>
      <c r="D236" s="212" t="s">
        <v>643</v>
      </c>
      <c r="E236" s="212"/>
      <c r="F236" s="212" t="s">
        <v>644</v>
      </c>
      <c r="G236" s="212"/>
      <c r="H236" s="212"/>
    </row>
    <row r="237" spans="1:8" ht="22.9" customHeight="1">
      <c r="A237" s="162" t="s">
        <v>645</v>
      </c>
      <c r="B237" s="212" t="s">
        <v>646</v>
      </c>
      <c r="C237" s="212"/>
      <c r="D237" s="212" t="s">
        <v>647</v>
      </c>
      <c r="E237" s="212"/>
      <c r="F237" s="212" t="s">
        <v>648</v>
      </c>
      <c r="G237" s="212"/>
      <c r="H237" s="212"/>
    </row>
    <row r="238" spans="1:8" ht="57" customHeight="1">
      <c r="A238" s="162" t="s">
        <v>537</v>
      </c>
      <c r="B238" s="211" t="s">
        <v>753</v>
      </c>
      <c r="C238" s="211"/>
      <c r="D238" s="211"/>
      <c r="E238" s="211"/>
      <c r="F238" s="211"/>
      <c r="G238" s="211"/>
      <c r="H238" s="211"/>
    </row>
    <row r="239" spans="1:8" ht="57" customHeight="1">
      <c r="A239" s="162" t="s">
        <v>538</v>
      </c>
      <c r="B239" s="211" t="s">
        <v>585</v>
      </c>
      <c r="C239" s="211"/>
      <c r="D239" s="211"/>
      <c r="E239" s="211"/>
      <c r="F239" s="211"/>
      <c r="G239" s="211"/>
      <c r="H239" s="211"/>
    </row>
    <row r="240" spans="1:8" ht="22.9" customHeight="1">
      <c r="A240" s="212" t="s">
        <v>516</v>
      </c>
      <c r="B240" s="162" t="s">
        <v>651</v>
      </c>
      <c r="C240" s="162" t="s">
        <v>652</v>
      </c>
      <c r="D240" s="162" t="s">
        <v>653</v>
      </c>
      <c r="E240" s="162" t="s">
        <v>522</v>
      </c>
      <c r="F240" s="162" t="s">
        <v>521</v>
      </c>
      <c r="G240" s="162" t="s">
        <v>654</v>
      </c>
      <c r="H240" s="162" t="s">
        <v>655</v>
      </c>
    </row>
    <row r="241" spans="1:8" ht="22.9" customHeight="1">
      <c r="A241" s="212"/>
      <c r="B241" s="162" t="s">
        <v>656</v>
      </c>
      <c r="C241" s="162" t="s">
        <v>657</v>
      </c>
      <c r="D241" s="163" t="s">
        <v>586</v>
      </c>
      <c r="E241" s="162" t="s">
        <v>754</v>
      </c>
      <c r="F241" s="162" t="s">
        <v>630</v>
      </c>
      <c r="G241" s="162" t="s">
        <v>563</v>
      </c>
      <c r="H241" s="162" t="s">
        <v>623</v>
      </c>
    </row>
    <row r="242" spans="1:8" ht="22.9" customHeight="1">
      <c r="A242" s="212"/>
      <c r="B242" s="162" t="s">
        <v>656</v>
      </c>
      <c r="C242" s="162" t="s">
        <v>661</v>
      </c>
      <c r="D242" s="163" t="s">
        <v>755</v>
      </c>
      <c r="E242" s="162" t="s">
        <v>614</v>
      </c>
      <c r="F242" s="162" t="s">
        <v>625</v>
      </c>
      <c r="G242" s="162" t="s">
        <v>524</v>
      </c>
      <c r="H242" s="162" t="s">
        <v>622</v>
      </c>
    </row>
    <row r="243" spans="1:8" ht="22.9" customHeight="1">
      <c r="A243" s="212"/>
      <c r="B243" s="162" t="s">
        <v>667</v>
      </c>
      <c r="C243" s="162" t="s">
        <v>668</v>
      </c>
      <c r="D243" s="163" t="s">
        <v>587</v>
      </c>
      <c r="E243" s="162" t="s">
        <v>756</v>
      </c>
      <c r="F243" s="162" t="s">
        <v>625</v>
      </c>
      <c r="G243" s="162" t="s">
        <v>540</v>
      </c>
      <c r="H243" s="162" t="s">
        <v>623</v>
      </c>
    </row>
    <row r="244" spans="1:8" ht="22.9" customHeight="1">
      <c r="A244" s="212"/>
      <c r="B244" s="162" t="s">
        <v>667</v>
      </c>
      <c r="C244" s="162" t="s">
        <v>669</v>
      </c>
      <c r="D244" s="163" t="s">
        <v>757</v>
      </c>
      <c r="E244" s="162" t="s">
        <v>614</v>
      </c>
      <c r="F244" s="162" t="s">
        <v>625</v>
      </c>
      <c r="G244" s="162" t="s">
        <v>524</v>
      </c>
      <c r="H244" s="162" t="s">
        <v>621</v>
      </c>
    </row>
    <row r="245" spans="1:8" ht="22.9" customHeight="1">
      <c r="A245" s="212"/>
      <c r="B245" s="162" t="s">
        <v>670</v>
      </c>
      <c r="C245" s="162" t="s">
        <v>671</v>
      </c>
      <c r="D245" s="163" t="s">
        <v>550</v>
      </c>
      <c r="E245" s="162" t="s">
        <v>614</v>
      </c>
      <c r="F245" s="162" t="s">
        <v>625</v>
      </c>
      <c r="G245" s="162" t="s">
        <v>524</v>
      </c>
      <c r="H245" s="162" t="s">
        <v>623</v>
      </c>
    </row>
    <row r="246" spans="1:8" ht="14.25" customHeight="1">
      <c r="A246" s="208"/>
      <c r="B246" s="208"/>
      <c r="C246" s="208"/>
      <c r="D246" s="208"/>
      <c r="E246" s="208"/>
      <c r="F246" s="208"/>
      <c r="G246" s="208"/>
      <c r="H246" s="208"/>
    </row>
    <row r="247" spans="1:8" ht="39.950000000000003" customHeight="1">
      <c r="A247" s="209" t="s">
        <v>635</v>
      </c>
      <c r="B247" s="209"/>
      <c r="C247" s="209"/>
      <c r="D247" s="209"/>
      <c r="E247" s="209"/>
      <c r="F247" s="209"/>
      <c r="G247" s="209"/>
      <c r="H247" s="209"/>
    </row>
    <row r="248" spans="1:8" ht="14.25" customHeight="1">
      <c r="A248" s="161"/>
      <c r="B248" s="161"/>
      <c r="C248" s="161"/>
      <c r="D248" s="161"/>
      <c r="E248" s="161"/>
      <c r="F248" s="161"/>
      <c r="G248" s="210" t="s">
        <v>313</v>
      </c>
      <c r="H248" s="210"/>
    </row>
    <row r="249" spans="1:8" ht="22.9" customHeight="1">
      <c r="A249" s="162" t="s">
        <v>636</v>
      </c>
      <c r="B249" s="211" t="s">
        <v>758</v>
      </c>
      <c r="C249" s="211"/>
      <c r="D249" s="211"/>
      <c r="E249" s="211"/>
      <c r="F249" s="211"/>
      <c r="G249" s="211"/>
      <c r="H249" s="211"/>
    </row>
    <row r="250" spans="1:8" ht="22.9" customHeight="1">
      <c r="A250" s="162" t="s">
        <v>638</v>
      </c>
      <c r="B250" s="212" t="s">
        <v>639</v>
      </c>
      <c r="C250" s="212"/>
      <c r="D250" s="212" t="s">
        <v>640</v>
      </c>
      <c r="E250" s="212"/>
      <c r="F250" s="212" t="s">
        <v>641</v>
      </c>
      <c r="G250" s="212"/>
      <c r="H250" s="212"/>
    </row>
    <row r="251" spans="1:8" ht="22.9" customHeight="1">
      <c r="A251" s="162" t="s">
        <v>642</v>
      </c>
      <c r="B251" s="212">
        <v>100</v>
      </c>
      <c r="C251" s="212"/>
      <c r="D251" s="212" t="s">
        <v>643</v>
      </c>
      <c r="E251" s="212"/>
      <c r="F251" s="212" t="s">
        <v>644</v>
      </c>
      <c r="G251" s="212"/>
      <c r="H251" s="212"/>
    </row>
    <row r="252" spans="1:8" ht="22.9" customHeight="1">
      <c r="A252" s="162" t="s">
        <v>645</v>
      </c>
      <c r="B252" s="212" t="s">
        <v>646</v>
      </c>
      <c r="C252" s="212"/>
      <c r="D252" s="212" t="s">
        <v>647</v>
      </c>
      <c r="E252" s="212"/>
      <c r="F252" s="212" t="s">
        <v>648</v>
      </c>
      <c r="G252" s="212"/>
      <c r="H252" s="212"/>
    </row>
    <row r="253" spans="1:8" ht="57" customHeight="1">
      <c r="A253" s="162" t="s">
        <v>537</v>
      </c>
      <c r="B253" s="211" t="s">
        <v>759</v>
      </c>
      <c r="C253" s="211"/>
      <c r="D253" s="211"/>
      <c r="E253" s="211"/>
      <c r="F253" s="211"/>
      <c r="G253" s="211"/>
      <c r="H253" s="211"/>
    </row>
    <row r="254" spans="1:8" ht="57" customHeight="1">
      <c r="A254" s="162" t="s">
        <v>538</v>
      </c>
      <c r="B254" s="211" t="s">
        <v>760</v>
      </c>
      <c r="C254" s="211"/>
      <c r="D254" s="211"/>
      <c r="E254" s="211"/>
      <c r="F254" s="211"/>
      <c r="G254" s="211"/>
      <c r="H254" s="211"/>
    </row>
    <row r="255" spans="1:8" ht="22.9" customHeight="1">
      <c r="A255" s="212" t="s">
        <v>516</v>
      </c>
      <c r="B255" s="162" t="s">
        <v>651</v>
      </c>
      <c r="C255" s="162" t="s">
        <v>652</v>
      </c>
      <c r="D255" s="162" t="s">
        <v>653</v>
      </c>
      <c r="E255" s="162" t="s">
        <v>522</v>
      </c>
      <c r="F255" s="162" t="s">
        <v>521</v>
      </c>
      <c r="G255" s="162" t="s">
        <v>654</v>
      </c>
      <c r="H255" s="162" t="s">
        <v>655</v>
      </c>
    </row>
    <row r="256" spans="1:8" ht="22.9" customHeight="1">
      <c r="A256" s="212"/>
      <c r="B256" s="162" t="s">
        <v>656</v>
      </c>
      <c r="C256" s="162" t="s">
        <v>657</v>
      </c>
      <c r="D256" s="163" t="s">
        <v>761</v>
      </c>
      <c r="E256" s="162" t="s">
        <v>608</v>
      </c>
      <c r="F256" s="162" t="s">
        <v>630</v>
      </c>
      <c r="G256" s="162" t="s">
        <v>540</v>
      </c>
      <c r="H256" s="162" t="s">
        <v>621</v>
      </c>
    </row>
    <row r="257" spans="1:8" ht="22.9" customHeight="1">
      <c r="A257" s="212"/>
      <c r="B257" s="162" t="s">
        <v>656</v>
      </c>
      <c r="C257" s="162" t="s">
        <v>661</v>
      </c>
      <c r="D257" s="163" t="s">
        <v>762</v>
      </c>
      <c r="E257" s="162" t="s">
        <v>614</v>
      </c>
      <c r="F257" s="162" t="s">
        <v>625</v>
      </c>
      <c r="G257" s="162" t="s">
        <v>524</v>
      </c>
      <c r="H257" s="162" t="s">
        <v>622</v>
      </c>
    </row>
    <row r="258" spans="1:8" ht="22.9" customHeight="1">
      <c r="A258" s="212"/>
      <c r="B258" s="162" t="s">
        <v>667</v>
      </c>
      <c r="C258" s="162" t="s">
        <v>668</v>
      </c>
      <c r="D258" s="163" t="s">
        <v>763</v>
      </c>
      <c r="E258" s="162" t="s">
        <v>614</v>
      </c>
      <c r="F258" s="162" t="s">
        <v>625</v>
      </c>
      <c r="G258" s="162" t="s">
        <v>524</v>
      </c>
      <c r="H258" s="162" t="s">
        <v>623</v>
      </c>
    </row>
    <row r="259" spans="1:8" ht="22.9" customHeight="1">
      <c r="A259" s="212"/>
      <c r="B259" s="162" t="s">
        <v>667</v>
      </c>
      <c r="C259" s="162" t="s">
        <v>669</v>
      </c>
      <c r="D259" s="163" t="s">
        <v>549</v>
      </c>
      <c r="E259" s="162" t="s">
        <v>614</v>
      </c>
      <c r="F259" s="162" t="s">
        <v>625</v>
      </c>
      <c r="G259" s="162" t="s">
        <v>524</v>
      </c>
      <c r="H259" s="162" t="s">
        <v>623</v>
      </c>
    </row>
    <row r="260" spans="1:8" ht="22.9" customHeight="1">
      <c r="A260" s="212"/>
      <c r="B260" s="162" t="s">
        <v>670</v>
      </c>
      <c r="C260" s="162" t="s">
        <v>671</v>
      </c>
      <c r="D260" s="163" t="s">
        <v>550</v>
      </c>
      <c r="E260" s="162" t="s">
        <v>614</v>
      </c>
      <c r="F260" s="162" t="s">
        <v>625</v>
      </c>
      <c r="G260" s="162" t="s">
        <v>524</v>
      </c>
      <c r="H260" s="162" t="s">
        <v>623</v>
      </c>
    </row>
    <row r="261" spans="1:8" ht="14.25" customHeight="1">
      <c r="A261" s="208"/>
      <c r="B261" s="208"/>
      <c r="C261" s="208"/>
      <c r="D261" s="208"/>
      <c r="E261" s="208"/>
      <c r="F261" s="208"/>
      <c r="G261" s="208"/>
      <c r="H261" s="208"/>
    </row>
    <row r="262" spans="1:8" ht="39.950000000000003" customHeight="1">
      <c r="A262" s="209" t="s">
        <v>635</v>
      </c>
      <c r="B262" s="209"/>
      <c r="C262" s="209"/>
      <c r="D262" s="209"/>
      <c r="E262" s="209"/>
      <c r="F262" s="209"/>
      <c r="G262" s="209"/>
      <c r="H262" s="209"/>
    </row>
    <row r="263" spans="1:8" ht="14.25" customHeight="1">
      <c r="A263" s="161"/>
      <c r="B263" s="161"/>
      <c r="C263" s="161"/>
      <c r="D263" s="161"/>
      <c r="E263" s="161"/>
      <c r="F263" s="161"/>
      <c r="G263" s="210" t="s">
        <v>313</v>
      </c>
      <c r="H263" s="210"/>
    </row>
    <row r="264" spans="1:8" ht="22.9" customHeight="1">
      <c r="A264" s="162" t="s">
        <v>636</v>
      </c>
      <c r="B264" s="211" t="s">
        <v>764</v>
      </c>
      <c r="C264" s="211"/>
      <c r="D264" s="211"/>
      <c r="E264" s="211"/>
      <c r="F264" s="211"/>
      <c r="G264" s="211"/>
      <c r="H264" s="211"/>
    </row>
    <row r="265" spans="1:8" ht="22.9" customHeight="1">
      <c r="A265" s="162" t="s">
        <v>638</v>
      </c>
      <c r="B265" s="212" t="s">
        <v>639</v>
      </c>
      <c r="C265" s="212"/>
      <c r="D265" s="212" t="s">
        <v>640</v>
      </c>
      <c r="E265" s="212"/>
      <c r="F265" s="212" t="s">
        <v>641</v>
      </c>
      <c r="G265" s="212"/>
      <c r="H265" s="212"/>
    </row>
    <row r="266" spans="1:8" ht="22.9" customHeight="1">
      <c r="A266" s="162" t="s">
        <v>642</v>
      </c>
      <c r="B266" s="212">
        <v>52</v>
      </c>
      <c r="C266" s="212"/>
      <c r="D266" s="212" t="s">
        <v>643</v>
      </c>
      <c r="E266" s="212"/>
      <c r="F266" s="212" t="s">
        <v>644</v>
      </c>
      <c r="G266" s="212"/>
      <c r="H266" s="212"/>
    </row>
    <row r="267" spans="1:8" ht="22.9" customHeight="1">
      <c r="A267" s="162" t="s">
        <v>645</v>
      </c>
      <c r="B267" s="212" t="s">
        <v>646</v>
      </c>
      <c r="C267" s="212"/>
      <c r="D267" s="212" t="s">
        <v>647</v>
      </c>
      <c r="E267" s="212"/>
      <c r="F267" s="212" t="s">
        <v>648</v>
      </c>
      <c r="G267" s="212"/>
      <c r="H267" s="212"/>
    </row>
    <row r="268" spans="1:8" ht="57" customHeight="1">
      <c r="A268" s="162" t="s">
        <v>537</v>
      </c>
      <c r="B268" s="211" t="s">
        <v>765</v>
      </c>
      <c r="C268" s="211"/>
      <c r="D268" s="211"/>
      <c r="E268" s="211"/>
      <c r="F268" s="211"/>
      <c r="G268" s="211"/>
      <c r="H268" s="211"/>
    </row>
    <row r="269" spans="1:8" ht="57" customHeight="1">
      <c r="A269" s="162" t="s">
        <v>538</v>
      </c>
      <c r="B269" s="211" t="s">
        <v>545</v>
      </c>
      <c r="C269" s="211"/>
      <c r="D269" s="211"/>
      <c r="E269" s="211"/>
      <c r="F269" s="211"/>
      <c r="G269" s="211"/>
      <c r="H269" s="211"/>
    </row>
    <row r="270" spans="1:8" ht="22.9" customHeight="1">
      <c r="A270" s="212" t="s">
        <v>516</v>
      </c>
      <c r="B270" s="162" t="s">
        <v>651</v>
      </c>
      <c r="C270" s="162" t="s">
        <v>652</v>
      </c>
      <c r="D270" s="162" t="s">
        <v>653</v>
      </c>
      <c r="E270" s="162" t="s">
        <v>522</v>
      </c>
      <c r="F270" s="162" t="s">
        <v>521</v>
      </c>
      <c r="G270" s="162" t="s">
        <v>654</v>
      </c>
      <c r="H270" s="162" t="s">
        <v>655</v>
      </c>
    </row>
    <row r="271" spans="1:8" ht="22.9" customHeight="1">
      <c r="A271" s="212"/>
      <c r="B271" s="162" t="s">
        <v>656</v>
      </c>
      <c r="C271" s="162" t="s">
        <v>661</v>
      </c>
      <c r="D271" s="163" t="s">
        <v>766</v>
      </c>
      <c r="E271" s="162" t="s">
        <v>662</v>
      </c>
      <c r="F271" s="162" t="s">
        <v>677</v>
      </c>
      <c r="G271" s="162" t="s">
        <v>524</v>
      </c>
      <c r="H271" s="162" t="s">
        <v>621</v>
      </c>
    </row>
    <row r="272" spans="1:8" ht="22.9" customHeight="1">
      <c r="A272" s="212"/>
      <c r="B272" s="162" t="s">
        <v>656</v>
      </c>
      <c r="C272" s="162" t="s">
        <v>661</v>
      </c>
      <c r="D272" s="163" t="s">
        <v>767</v>
      </c>
      <c r="E272" s="162" t="s">
        <v>614</v>
      </c>
      <c r="F272" s="162" t="s">
        <v>677</v>
      </c>
      <c r="G272" s="162" t="s">
        <v>524</v>
      </c>
      <c r="H272" s="162" t="s">
        <v>622</v>
      </c>
    </row>
    <row r="273" spans="1:8" ht="22.9" customHeight="1">
      <c r="A273" s="212"/>
      <c r="B273" s="162" t="s">
        <v>667</v>
      </c>
      <c r="C273" s="162" t="s">
        <v>668</v>
      </c>
      <c r="D273" s="163" t="s">
        <v>768</v>
      </c>
      <c r="E273" s="162" t="s">
        <v>769</v>
      </c>
      <c r="F273" s="162" t="s">
        <v>630</v>
      </c>
      <c r="G273" s="162" t="s">
        <v>540</v>
      </c>
      <c r="H273" s="162" t="s">
        <v>623</v>
      </c>
    </row>
    <row r="274" spans="1:8" ht="22.9" customHeight="1">
      <c r="A274" s="212"/>
      <c r="B274" s="162" t="s">
        <v>667</v>
      </c>
      <c r="C274" s="162" t="s">
        <v>669</v>
      </c>
      <c r="D274" s="163" t="s">
        <v>770</v>
      </c>
      <c r="E274" s="162" t="s">
        <v>614</v>
      </c>
      <c r="F274" s="162" t="s">
        <v>677</v>
      </c>
      <c r="G274" s="162" t="s">
        <v>524</v>
      </c>
      <c r="H274" s="162" t="s">
        <v>623</v>
      </c>
    </row>
    <row r="275" spans="1:8" ht="22.9" customHeight="1">
      <c r="A275" s="212"/>
      <c r="B275" s="162" t="s">
        <v>670</v>
      </c>
      <c r="C275" s="162" t="s">
        <v>671</v>
      </c>
      <c r="D275" s="163" t="s">
        <v>550</v>
      </c>
      <c r="E275" s="162" t="s">
        <v>614</v>
      </c>
      <c r="F275" s="162" t="s">
        <v>677</v>
      </c>
      <c r="G275" s="162" t="s">
        <v>524</v>
      </c>
      <c r="H275" s="162" t="s">
        <v>623</v>
      </c>
    </row>
    <row r="276" spans="1:8" ht="14.25" customHeight="1">
      <c r="A276" s="208"/>
      <c r="B276" s="208"/>
      <c r="C276" s="208"/>
      <c r="D276" s="208"/>
      <c r="E276" s="208"/>
      <c r="F276" s="208"/>
      <c r="G276" s="208"/>
      <c r="H276" s="208"/>
    </row>
    <row r="277" spans="1:8" ht="39.950000000000003" customHeight="1">
      <c r="A277" s="209" t="s">
        <v>635</v>
      </c>
      <c r="B277" s="209"/>
      <c r="C277" s="209"/>
      <c r="D277" s="209"/>
      <c r="E277" s="209"/>
      <c r="F277" s="209"/>
      <c r="G277" s="209"/>
      <c r="H277" s="209"/>
    </row>
    <row r="278" spans="1:8" ht="14.25" customHeight="1">
      <c r="A278" s="161"/>
      <c r="B278" s="161"/>
      <c r="C278" s="161"/>
      <c r="D278" s="161"/>
      <c r="E278" s="161"/>
      <c r="F278" s="161"/>
      <c r="G278" s="210" t="s">
        <v>313</v>
      </c>
      <c r="H278" s="210"/>
    </row>
    <row r="279" spans="1:8" ht="22.9" customHeight="1">
      <c r="A279" s="162" t="s">
        <v>636</v>
      </c>
      <c r="B279" s="211" t="s">
        <v>771</v>
      </c>
      <c r="C279" s="211"/>
      <c r="D279" s="211"/>
      <c r="E279" s="211"/>
      <c r="F279" s="211"/>
      <c r="G279" s="211"/>
      <c r="H279" s="211"/>
    </row>
    <row r="280" spans="1:8" ht="22.9" customHeight="1">
      <c r="A280" s="162" t="s">
        <v>638</v>
      </c>
      <c r="B280" s="212" t="s">
        <v>639</v>
      </c>
      <c r="C280" s="212"/>
      <c r="D280" s="212" t="s">
        <v>640</v>
      </c>
      <c r="E280" s="212"/>
      <c r="F280" s="212" t="s">
        <v>641</v>
      </c>
      <c r="G280" s="212"/>
      <c r="H280" s="212"/>
    </row>
    <row r="281" spans="1:8" ht="22.9" customHeight="1">
      <c r="A281" s="162" t="s">
        <v>642</v>
      </c>
      <c r="B281" s="212">
        <v>25</v>
      </c>
      <c r="C281" s="212"/>
      <c r="D281" s="212" t="s">
        <v>643</v>
      </c>
      <c r="E281" s="212"/>
      <c r="F281" s="212" t="s">
        <v>644</v>
      </c>
      <c r="G281" s="212"/>
      <c r="H281" s="212"/>
    </row>
    <row r="282" spans="1:8" ht="22.9" customHeight="1">
      <c r="A282" s="162" t="s">
        <v>645</v>
      </c>
      <c r="B282" s="212" t="s">
        <v>646</v>
      </c>
      <c r="C282" s="212"/>
      <c r="D282" s="212" t="s">
        <v>647</v>
      </c>
      <c r="E282" s="212"/>
      <c r="F282" s="212" t="s">
        <v>648</v>
      </c>
      <c r="G282" s="212"/>
      <c r="H282" s="212"/>
    </row>
    <row r="283" spans="1:8" ht="57" customHeight="1">
      <c r="A283" s="162" t="s">
        <v>537</v>
      </c>
      <c r="B283" s="211" t="s">
        <v>772</v>
      </c>
      <c r="C283" s="211"/>
      <c r="D283" s="211"/>
      <c r="E283" s="211"/>
      <c r="F283" s="211"/>
      <c r="G283" s="211"/>
      <c r="H283" s="211"/>
    </row>
    <row r="284" spans="1:8" ht="57" customHeight="1">
      <c r="A284" s="162" t="s">
        <v>538</v>
      </c>
      <c r="B284" s="211" t="s">
        <v>773</v>
      </c>
      <c r="C284" s="211"/>
      <c r="D284" s="211"/>
      <c r="E284" s="211"/>
      <c r="F284" s="211"/>
      <c r="G284" s="211"/>
      <c r="H284" s="211"/>
    </row>
    <row r="285" spans="1:8" ht="22.9" customHeight="1">
      <c r="A285" s="212" t="s">
        <v>516</v>
      </c>
      <c r="B285" s="162" t="s">
        <v>651</v>
      </c>
      <c r="C285" s="162" t="s">
        <v>652</v>
      </c>
      <c r="D285" s="162" t="s">
        <v>653</v>
      </c>
      <c r="E285" s="162" t="s">
        <v>522</v>
      </c>
      <c r="F285" s="162" t="s">
        <v>521</v>
      </c>
      <c r="G285" s="162" t="s">
        <v>654</v>
      </c>
      <c r="H285" s="162" t="s">
        <v>655</v>
      </c>
    </row>
    <row r="286" spans="1:8" ht="22.9" customHeight="1">
      <c r="A286" s="212"/>
      <c r="B286" s="162" t="s">
        <v>656</v>
      </c>
      <c r="C286" s="162" t="s">
        <v>657</v>
      </c>
      <c r="D286" s="163" t="s">
        <v>774</v>
      </c>
      <c r="E286" s="162" t="s">
        <v>775</v>
      </c>
      <c r="F286" s="162" t="s">
        <v>630</v>
      </c>
      <c r="G286" s="162" t="s">
        <v>540</v>
      </c>
      <c r="H286" s="162" t="s">
        <v>621</v>
      </c>
    </row>
    <row r="287" spans="1:8" ht="22.9" customHeight="1">
      <c r="A287" s="212"/>
      <c r="B287" s="162" t="s">
        <v>656</v>
      </c>
      <c r="C287" s="162" t="s">
        <v>661</v>
      </c>
      <c r="D287" s="163" t="s">
        <v>776</v>
      </c>
      <c r="E287" s="162" t="s">
        <v>662</v>
      </c>
      <c r="F287" s="162" t="s">
        <v>625</v>
      </c>
      <c r="G287" s="162" t="s">
        <v>524</v>
      </c>
      <c r="H287" s="162" t="s">
        <v>622</v>
      </c>
    </row>
    <row r="288" spans="1:8" ht="22.9" customHeight="1">
      <c r="A288" s="212"/>
      <c r="B288" s="162" t="s">
        <v>667</v>
      </c>
      <c r="C288" s="162" t="s">
        <v>668</v>
      </c>
      <c r="D288" s="163" t="s">
        <v>777</v>
      </c>
      <c r="E288" s="162" t="s">
        <v>662</v>
      </c>
      <c r="F288" s="162" t="s">
        <v>625</v>
      </c>
      <c r="G288" s="162" t="s">
        <v>524</v>
      </c>
      <c r="H288" s="162" t="s">
        <v>623</v>
      </c>
    </row>
    <row r="289" spans="1:8" ht="22.9" customHeight="1">
      <c r="A289" s="212"/>
      <c r="B289" s="162" t="s">
        <v>667</v>
      </c>
      <c r="C289" s="162" t="s">
        <v>669</v>
      </c>
      <c r="D289" s="163" t="s">
        <v>549</v>
      </c>
      <c r="E289" s="162" t="s">
        <v>614</v>
      </c>
      <c r="F289" s="162" t="s">
        <v>625</v>
      </c>
      <c r="G289" s="162" t="s">
        <v>524</v>
      </c>
      <c r="H289" s="162" t="s">
        <v>623</v>
      </c>
    </row>
    <row r="290" spans="1:8" ht="22.9" customHeight="1">
      <c r="A290" s="212"/>
      <c r="B290" s="162" t="s">
        <v>670</v>
      </c>
      <c r="C290" s="162" t="s">
        <v>671</v>
      </c>
      <c r="D290" s="163" t="s">
        <v>550</v>
      </c>
      <c r="E290" s="162" t="s">
        <v>614</v>
      </c>
      <c r="F290" s="162" t="s">
        <v>625</v>
      </c>
      <c r="G290" s="162" t="s">
        <v>524</v>
      </c>
      <c r="H290" s="162" t="s">
        <v>623</v>
      </c>
    </row>
  </sheetData>
  <mergeCells count="288">
    <mergeCell ref="B282:C282"/>
    <mergeCell ref="D282:E282"/>
    <mergeCell ref="F282:H282"/>
    <mergeCell ref="B283:H283"/>
    <mergeCell ref="B284:H284"/>
    <mergeCell ref="A285:A290"/>
    <mergeCell ref="B279:H279"/>
    <mergeCell ref="B280:C280"/>
    <mergeCell ref="D280:E280"/>
    <mergeCell ref="F280:H280"/>
    <mergeCell ref="B281:C281"/>
    <mergeCell ref="D281:E281"/>
    <mergeCell ref="F281:H281"/>
    <mergeCell ref="B268:H268"/>
    <mergeCell ref="B269:H269"/>
    <mergeCell ref="A270:A275"/>
    <mergeCell ref="A276:H276"/>
    <mergeCell ref="A277:H277"/>
    <mergeCell ref="G278:H278"/>
    <mergeCell ref="B266:C266"/>
    <mergeCell ref="D266:E266"/>
    <mergeCell ref="F266:H266"/>
    <mergeCell ref="B267:C267"/>
    <mergeCell ref="D267:E267"/>
    <mergeCell ref="F267:H267"/>
    <mergeCell ref="A261:H261"/>
    <mergeCell ref="A262:H262"/>
    <mergeCell ref="G263:H263"/>
    <mergeCell ref="B264:H264"/>
    <mergeCell ref="B265:C265"/>
    <mergeCell ref="D265:E265"/>
    <mergeCell ref="F265:H265"/>
    <mergeCell ref="B252:C252"/>
    <mergeCell ref="D252:E252"/>
    <mergeCell ref="F252:H252"/>
    <mergeCell ref="B253:H253"/>
    <mergeCell ref="B254:H254"/>
    <mergeCell ref="A255:A260"/>
    <mergeCell ref="B249:H249"/>
    <mergeCell ref="B250:C250"/>
    <mergeCell ref="D250:E250"/>
    <mergeCell ref="F250:H250"/>
    <mergeCell ref="B251:C251"/>
    <mergeCell ref="D251:E251"/>
    <mergeCell ref="F251:H251"/>
    <mergeCell ref="B238:H238"/>
    <mergeCell ref="B239:H239"/>
    <mergeCell ref="A240:A245"/>
    <mergeCell ref="A246:H246"/>
    <mergeCell ref="A247:H247"/>
    <mergeCell ref="G248:H248"/>
    <mergeCell ref="B236:C236"/>
    <mergeCell ref="D236:E236"/>
    <mergeCell ref="F236:H236"/>
    <mergeCell ref="B237:C237"/>
    <mergeCell ref="D237:E237"/>
    <mergeCell ref="F237:H237"/>
    <mergeCell ref="A231:H231"/>
    <mergeCell ref="A232:H232"/>
    <mergeCell ref="G233:H233"/>
    <mergeCell ref="B234:H234"/>
    <mergeCell ref="B235:C235"/>
    <mergeCell ref="D235:E235"/>
    <mergeCell ref="F235:H235"/>
    <mergeCell ref="B222:C222"/>
    <mergeCell ref="D222:E222"/>
    <mergeCell ref="F222:H222"/>
    <mergeCell ref="B223:H223"/>
    <mergeCell ref="B224:H224"/>
    <mergeCell ref="A225:A230"/>
    <mergeCell ref="B219:H219"/>
    <mergeCell ref="B220:C220"/>
    <mergeCell ref="D220:E220"/>
    <mergeCell ref="F220:H220"/>
    <mergeCell ref="B221:C221"/>
    <mergeCell ref="D221:E221"/>
    <mergeCell ref="F221:H221"/>
    <mergeCell ref="B208:H208"/>
    <mergeCell ref="B209:H209"/>
    <mergeCell ref="A210:A215"/>
    <mergeCell ref="A216:H216"/>
    <mergeCell ref="A217:H217"/>
    <mergeCell ref="G218:H218"/>
    <mergeCell ref="B206:C206"/>
    <mergeCell ref="D206:E206"/>
    <mergeCell ref="F206:H206"/>
    <mergeCell ref="B207:C207"/>
    <mergeCell ref="D207:E207"/>
    <mergeCell ref="F207:H207"/>
    <mergeCell ref="A201:H201"/>
    <mergeCell ref="A202:H202"/>
    <mergeCell ref="G203:H203"/>
    <mergeCell ref="B204:H204"/>
    <mergeCell ref="B205:C205"/>
    <mergeCell ref="D205:E205"/>
    <mergeCell ref="F205:H205"/>
    <mergeCell ref="B191:C191"/>
    <mergeCell ref="D191:E191"/>
    <mergeCell ref="F191:H191"/>
    <mergeCell ref="B192:H192"/>
    <mergeCell ref="B193:H193"/>
    <mergeCell ref="A194:A200"/>
    <mergeCell ref="B188:H188"/>
    <mergeCell ref="B189:C189"/>
    <mergeCell ref="D189:E189"/>
    <mergeCell ref="F189:H189"/>
    <mergeCell ref="B190:C190"/>
    <mergeCell ref="D190:E190"/>
    <mergeCell ref="F190:H190"/>
    <mergeCell ref="B175:H175"/>
    <mergeCell ref="B176:H176"/>
    <mergeCell ref="A177:A184"/>
    <mergeCell ref="A185:H185"/>
    <mergeCell ref="A186:H186"/>
    <mergeCell ref="G187:H187"/>
    <mergeCell ref="B173:C173"/>
    <mergeCell ref="D173:E173"/>
    <mergeCell ref="F173:H173"/>
    <mergeCell ref="B174:C174"/>
    <mergeCell ref="D174:E174"/>
    <mergeCell ref="F174:H174"/>
    <mergeCell ref="A168:H168"/>
    <mergeCell ref="A169:H169"/>
    <mergeCell ref="G170:H170"/>
    <mergeCell ref="B171:H171"/>
    <mergeCell ref="B172:C172"/>
    <mergeCell ref="D172:E172"/>
    <mergeCell ref="F172:H172"/>
    <mergeCell ref="B158:C158"/>
    <mergeCell ref="D158:E158"/>
    <mergeCell ref="F158:H158"/>
    <mergeCell ref="B159:H159"/>
    <mergeCell ref="B160:H160"/>
    <mergeCell ref="A161:A167"/>
    <mergeCell ref="B155:H155"/>
    <mergeCell ref="B156:C156"/>
    <mergeCell ref="D156:E156"/>
    <mergeCell ref="F156:H156"/>
    <mergeCell ref="B157:C157"/>
    <mergeCell ref="D157:E157"/>
    <mergeCell ref="F157:H157"/>
    <mergeCell ref="B143:H143"/>
    <mergeCell ref="B144:H144"/>
    <mergeCell ref="A145:A151"/>
    <mergeCell ref="A152:H152"/>
    <mergeCell ref="A153:H153"/>
    <mergeCell ref="G154:H154"/>
    <mergeCell ref="B141:C141"/>
    <mergeCell ref="D141:E141"/>
    <mergeCell ref="F141:H141"/>
    <mergeCell ref="B142:C142"/>
    <mergeCell ref="D142:E142"/>
    <mergeCell ref="F142:H142"/>
    <mergeCell ref="A136:H136"/>
    <mergeCell ref="A137:H137"/>
    <mergeCell ref="G138:H138"/>
    <mergeCell ref="B139:H139"/>
    <mergeCell ref="B140:C140"/>
    <mergeCell ref="D140:E140"/>
    <mergeCell ref="F140:H140"/>
    <mergeCell ref="B123:C123"/>
    <mergeCell ref="D123:E123"/>
    <mergeCell ref="F123:H123"/>
    <mergeCell ref="B124:H124"/>
    <mergeCell ref="B125:H125"/>
    <mergeCell ref="A126:A135"/>
    <mergeCell ref="B120:H120"/>
    <mergeCell ref="B121:C121"/>
    <mergeCell ref="D121:E121"/>
    <mergeCell ref="F121:H121"/>
    <mergeCell ref="B122:C122"/>
    <mergeCell ref="D122:E122"/>
    <mergeCell ref="F122:H122"/>
    <mergeCell ref="B107:H107"/>
    <mergeCell ref="B108:H108"/>
    <mergeCell ref="A109:A116"/>
    <mergeCell ref="A117:H117"/>
    <mergeCell ref="A118:H118"/>
    <mergeCell ref="G119:H119"/>
    <mergeCell ref="B105:C105"/>
    <mergeCell ref="D105:E105"/>
    <mergeCell ref="F105:H105"/>
    <mergeCell ref="B106:C106"/>
    <mergeCell ref="D106:E106"/>
    <mergeCell ref="F106:H106"/>
    <mergeCell ref="A100:H100"/>
    <mergeCell ref="A101:H101"/>
    <mergeCell ref="G102:H102"/>
    <mergeCell ref="B103:H103"/>
    <mergeCell ref="B104:C104"/>
    <mergeCell ref="D104:E104"/>
    <mergeCell ref="F104:H104"/>
    <mergeCell ref="B89:C89"/>
    <mergeCell ref="D89:E89"/>
    <mergeCell ref="F89:H89"/>
    <mergeCell ref="B90:H90"/>
    <mergeCell ref="B91:H91"/>
    <mergeCell ref="A92:A99"/>
    <mergeCell ref="B86:H86"/>
    <mergeCell ref="B87:C87"/>
    <mergeCell ref="D87:E87"/>
    <mergeCell ref="F87:H87"/>
    <mergeCell ref="B88:C88"/>
    <mergeCell ref="D88:E88"/>
    <mergeCell ref="F88:H88"/>
    <mergeCell ref="B73:H73"/>
    <mergeCell ref="B74:H74"/>
    <mergeCell ref="A75:A82"/>
    <mergeCell ref="A83:H83"/>
    <mergeCell ref="A84:H84"/>
    <mergeCell ref="G85:H85"/>
    <mergeCell ref="B71:C71"/>
    <mergeCell ref="D71:E71"/>
    <mergeCell ref="F71:H71"/>
    <mergeCell ref="B72:C72"/>
    <mergeCell ref="D72:E72"/>
    <mergeCell ref="F72:H72"/>
    <mergeCell ref="A66:H66"/>
    <mergeCell ref="A67:H67"/>
    <mergeCell ref="G68:H68"/>
    <mergeCell ref="B69:H69"/>
    <mergeCell ref="B70:C70"/>
    <mergeCell ref="D70:E70"/>
    <mergeCell ref="F70:H70"/>
    <mergeCell ref="B56:C56"/>
    <mergeCell ref="D56:E56"/>
    <mergeCell ref="F56:H56"/>
    <mergeCell ref="B57:H57"/>
    <mergeCell ref="B58:H58"/>
    <mergeCell ref="A59:A65"/>
    <mergeCell ref="B53:H53"/>
    <mergeCell ref="B54:C54"/>
    <mergeCell ref="D54:E54"/>
    <mergeCell ref="F54:H54"/>
    <mergeCell ref="B55:C55"/>
    <mergeCell ref="D55:E55"/>
    <mergeCell ref="F55:H55"/>
    <mergeCell ref="B41:H41"/>
    <mergeCell ref="B42:H42"/>
    <mergeCell ref="A43:A49"/>
    <mergeCell ref="A50:H50"/>
    <mergeCell ref="A51:H51"/>
    <mergeCell ref="G52:H52"/>
    <mergeCell ref="B39:C39"/>
    <mergeCell ref="D39:E39"/>
    <mergeCell ref="F39:H39"/>
    <mergeCell ref="B40:C40"/>
    <mergeCell ref="D40:E40"/>
    <mergeCell ref="F40:H40"/>
    <mergeCell ref="A35:H35"/>
    <mergeCell ref="G36:H36"/>
    <mergeCell ref="B37:H37"/>
    <mergeCell ref="B38:C38"/>
    <mergeCell ref="D38:E38"/>
    <mergeCell ref="F38:H38"/>
    <mergeCell ref="B24:C24"/>
    <mergeCell ref="D24:E24"/>
    <mergeCell ref="F24:H24"/>
    <mergeCell ref="B25:H25"/>
    <mergeCell ref="B26:H26"/>
    <mergeCell ref="A27:A33"/>
    <mergeCell ref="B22:C22"/>
    <mergeCell ref="D22:E22"/>
    <mergeCell ref="F22:H22"/>
    <mergeCell ref="B23:C23"/>
    <mergeCell ref="D23:E23"/>
    <mergeCell ref="F23:H23"/>
    <mergeCell ref="B8:H8"/>
    <mergeCell ref="B9:H9"/>
    <mergeCell ref="A34:H34"/>
    <mergeCell ref="A19:H19"/>
    <mergeCell ref="G20:H20"/>
    <mergeCell ref="B6:C6"/>
    <mergeCell ref="D6:E6"/>
    <mergeCell ref="F6:H6"/>
    <mergeCell ref="B7:C7"/>
    <mergeCell ref="D7:E7"/>
    <mergeCell ref="F7:H7"/>
    <mergeCell ref="B21:H21"/>
    <mergeCell ref="A1:H1"/>
    <mergeCell ref="A2:H2"/>
    <mergeCell ref="G3:H3"/>
    <mergeCell ref="B4:H4"/>
    <mergeCell ref="B5:C5"/>
    <mergeCell ref="D5:E5"/>
    <mergeCell ref="F5:H5"/>
    <mergeCell ref="A10:A17"/>
    <mergeCell ref="A18:H18"/>
  </mergeCells>
  <phoneticPr fontId="26"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9"/>
  <sheetViews>
    <sheetView showGridLines="0" showZeros="0" tabSelected="1" topLeftCell="A5" zoomScale="85" zoomScaleNormal="85" workbookViewId="0">
      <selection activeCell="A10" sqref="A10"/>
    </sheetView>
  </sheetViews>
  <sheetFormatPr defaultColWidth="6.875" defaultRowHeight="20.100000000000001" customHeight="1"/>
  <cols>
    <col min="1" max="1" width="22.875" style="117" customWidth="1"/>
    <col min="2" max="2" width="16" style="117" customWidth="1"/>
    <col min="3" max="3" width="24.25" style="117" customWidth="1"/>
    <col min="4" max="7" width="19" style="117" customWidth="1"/>
    <col min="8" max="16384" width="6.875" style="118"/>
  </cols>
  <sheetData>
    <row r="1" spans="1:13" s="116" customFormat="1" ht="20.100000000000001" customHeight="1">
      <c r="A1" s="2" t="s">
        <v>311</v>
      </c>
      <c r="B1" s="119"/>
      <c r="C1" s="119"/>
      <c r="D1" s="119"/>
      <c r="E1" s="119"/>
      <c r="F1" s="119"/>
      <c r="G1" s="119"/>
    </row>
    <row r="2" spans="1:13" s="116" customFormat="1" ht="27.75" customHeight="1">
      <c r="A2" s="120" t="s">
        <v>312</v>
      </c>
      <c r="B2" s="121"/>
      <c r="C2" s="121"/>
      <c r="D2" s="121"/>
      <c r="E2" s="121"/>
      <c r="F2" s="121"/>
      <c r="G2" s="121"/>
    </row>
    <row r="3" spans="1:13" s="116" customFormat="1" ht="20.100000000000001" customHeight="1">
      <c r="A3" s="122"/>
      <c r="B3" s="119"/>
      <c r="C3" s="119"/>
      <c r="D3" s="119"/>
      <c r="E3" s="119"/>
      <c r="F3" s="119"/>
      <c r="G3" s="119"/>
    </row>
    <row r="4" spans="1:13" s="116" customFormat="1" ht="20.100000000000001" customHeight="1">
      <c r="A4" s="123"/>
      <c r="B4" s="124"/>
      <c r="C4" s="124"/>
      <c r="D4" s="124"/>
      <c r="E4" s="124"/>
      <c r="F4" s="124"/>
      <c r="G4" s="125" t="s">
        <v>313</v>
      </c>
    </row>
    <row r="5" spans="1:13" s="116" customFormat="1" ht="20.100000000000001" customHeight="1">
      <c r="A5" s="188" t="s">
        <v>314</v>
      </c>
      <c r="B5" s="188"/>
      <c r="C5" s="188" t="s">
        <v>315</v>
      </c>
      <c r="D5" s="188"/>
      <c r="E5" s="188"/>
      <c r="F5" s="188"/>
      <c r="G5" s="188"/>
    </row>
    <row r="6" spans="1:13" s="116" customFormat="1" ht="45" customHeight="1">
      <c r="A6" s="126" t="s">
        <v>316</v>
      </c>
      <c r="B6" s="126" t="s">
        <v>317</v>
      </c>
      <c r="C6" s="126" t="s">
        <v>316</v>
      </c>
      <c r="D6" s="126" t="s">
        <v>318</v>
      </c>
      <c r="E6" s="126" t="s">
        <v>319</v>
      </c>
      <c r="F6" s="126" t="s">
        <v>320</v>
      </c>
      <c r="G6" s="126" t="s">
        <v>321</v>
      </c>
    </row>
    <row r="7" spans="1:13" s="116" customFormat="1" ht="20.100000000000001" customHeight="1">
      <c r="A7" s="127" t="s">
        <v>322</v>
      </c>
      <c r="B7" s="73">
        <v>2891.41</v>
      </c>
      <c r="C7" s="128" t="s">
        <v>323</v>
      </c>
      <c r="D7" s="129">
        <f>SUM(D8:D14)</f>
        <v>2891.41</v>
      </c>
      <c r="E7" s="129">
        <f>SUM(E8:E14)</f>
        <v>2891.41</v>
      </c>
      <c r="F7" s="130"/>
      <c r="G7" s="130"/>
    </row>
    <row r="8" spans="1:13" s="116" customFormat="1" ht="20.100000000000001" customHeight="1">
      <c r="A8" s="131" t="s">
        <v>324</v>
      </c>
      <c r="B8" s="53">
        <v>2891.41</v>
      </c>
      <c r="C8" s="54" t="s">
        <v>325</v>
      </c>
      <c r="D8" s="55">
        <f t="shared" ref="D8:D11" si="0">E8</f>
        <v>160.57</v>
      </c>
      <c r="E8" s="55">
        <v>160.57</v>
      </c>
      <c r="F8" s="132"/>
      <c r="G8" s="132"/>
    </row>
    <row r="9" spans="1:13" s="116" customFormat="1" ht="20.100000000000001" customHeight="1">
      <c r="A9" s="131" t="s">
        <v>326</v>
      </c>
      <c r="B9" s="53"/>
      <c r="C9" s="54" t="s">
        <v>327</v>
      </c>
      <c r="D9" s="55">
        <f t="shared" si="0"/>
        <v>75.61</v>
      </c>
      <c r="E9" s="55">
        <v>75.61</v>
      </c>
      <c r="F9" s="132"/>
      <c r="G9" s="132"/>
    </row>
    <row r="10" spans="1:13" s="116" customFormat="1" ht="20.100000000000001" customHeight="1">
      <c r="A10" s="133" t="s">
        <v>328</v>
      </c>
      <c r="B10" s="53"/>
      <c r="C10" s="59" t="s">
        <v>329</v>
      </c>
      <c r="D10" s="55">
        <f t="shared" si="0"/>
        <v>74.84</v>
      </c>
      <c r="E10" s="55">
        <v>74.84</v>
      </c>
      <c r="F10" s="132"/>
      <c r="G10" s="132"/>
    </row>
    <row r="11" spans="1:13" s="116" customFormat="1" ht="27" customHeight="1">
      <c r="A11" s="134" t="s">
        <v>330</v>
      </c>
      <c r="B11" s="73">
        <v>0</v>
      </c>
      <c r="C11" s="59" t="s">
        <v>331</v>
      </c>
      <c r="D11" s="55">
        <f t="shared" si="0"/>
        <v>2580.39</v>
      </c>
      <c r="E11" s="55">
        <f>2580.39</f>
        <v>2580.39</v>
      </c>
      <c r="F11" s="132"/>
      <c r="G11" s="132"/>
    </row>
    <row r="12" spans="1:13" s="116" customFormat="1" ht="20.100000000000001" customHeight="1">
      <c r="A12" s="133" t="s">
        <v>324</v>
      </c>
      <c r="B12" s="53"/>
      <c r="C12" s="135"/>
      <c r="D12" s="55"/>
      <c r="E12" s="136"/>
      <c r="F12" s="132"/>
      <c r="G12" s="132"/>
    </row>
    <row r="13" spans="1:13" s="116" customFormat="1" ht="20.100000000000001" customHeight="1">
      <c r="A13" s="133" t="s">
        <v>326</v>
      </c>
      <c r="B13" s="53"/>
      <c r="C13" s="135"/>
      <c r="D13" s="55"/>
      <c r="E13" s="136"/>
      <c r="F13" s="132"/>
      <c r="G13" s="132"/>
    </row>
    <row r="14" spans="1:13" s="116" customFormat="1" ht="20.100000000000001" customHeight="1">
      <c r="A14" s="131" t="s">
        <v>328</v>
      </c>
      <c r="B14" s="53"/>
      <c r="C14" s="59"/>
      <c r="D14" s="55"/>
      <c r="E14" s="55"/>
      <c r="F14" s="132"/>
      <c r="G14" s="132"/>
      <c r="M14" s="142"/>
    </row>
    <row r="15" spans="1:13" s="116" customFormat="1" ht="20.100000000000001" customHeight="1">
      <c r="A15" s="134"/>
      <c r="B15" s="129"/>
      <c r="C15" s="59"/>
      <c r="D15" s="137"/>
      <c r="E15" s="137"/>
      <c r="F15" s="73"/>
      <c r="G15" s="73"/>
    </row>
    <row r="16" spans="1:13" s="116" customFormat="1" ht="20.100000000000001" customHeight="1">
      <c r="A16" s="134"/>
      <c r="B16" s="129"/>
      <c r="C16" s="129" t="s">
        <v>332</v>
      </c>
      <c r="D16" s="138">
        <f>E16+F16+G16</f>
        <v>0</v>
      </c>
      <c r="E16" s="129"/>
      <c r="F16" s="130">
        <f>B9+B13-F7</f>
        <v>0</v>
      </c>
      <c r="G16" s="130">
        <f>B10+B14-G7</f>
        <v>0</v>
      </c>
    </row>
    <row r="17" spans="1:7" s="116" customFormat="1" ht="20.100000000000001" customHeight="1">
      <c r="A17" s="134"/>
      <c r="B17" s="129"/>
      <c r="C17" s="129"/>
      <c r="D17" s="129"/>
      <c r="E17" s="129"/>
      <c r="F17" s="130"/>
      <c r="G17" s="139"/>
    </row>
    <row r="18" spans="1:7" s="116" customFormat="1" ht="20.100000000000001" customHeight="1">
      <c r="A18" s="134" t="s">
        <v>333</v>
      </c>
      <c r="B18" s="140">
        <f>B7+B11</f>
        <v>2891.41</v>
      </c>
      <c r="C18" s="140" t="s">
        <v>334</v>
      </c>
      <c r="D18" s="130">
        <f t="shared" ref="D18:G18" si="1">SUM(D7+D16)</f>
        <v>2891.41</v>
      </c>
      <c r="E18" s="130">
        <f t="shared" si="1"/>
        <v>2891.41</v>
      </c>
      <c r="F18" s="130">
        <f t="shared" si="1"/>
        <v>0</v>
      </c>
      <c r="G18" s="130">
        <f t="shared" si="1"/>
        <v>0</v>
      </c>
    </row>
    <row r="19" spans="1:7" ht="20.100000000000001" customHeight="1">
      <c r="A19" s="141"/>
      <c r="B19" s="141"/>
      <c r="C19" s="141"/>
      <c r="D19" s="141"/>
      <c r="E19" s="141"/>
      <c r="F19" s="141"/>
    </row>
  </sheetData>
  <mergeCells count="2">
    <mergeCell ref="A5:B5"/>
    <mergeCell ref="C5:G5"/>
  </mergeCells>
  <phoneticPr fontId="26" type="noConversion"/>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2"/>
  <sheetViews>
    <sheetView showGridLines="0" showZeros="0" topLeftCell="A10" workbookViewId="0">
      <selection activeCell="E36" sqref="E36"/>
    </sheetView>
  </sheetViews>
  <sheetFormatPr defaultColWidth="23.625" defaultRowHeight="12.75" customHeight="1"/>
  <cols>
    <col min="1" max="1" width="15.625" style="8" customWidth="1"/>
    <col min="2" max="2" width="39.125" style="8" customWidth="1"/>
    <col min="3" max="3" width="21.875" style="8" customWidth="1"/>
    <col min="4" max="5" width="13.625" style="8" customWidth="1"/>
    <col min="6" max="255" width="6.875" style="8" customWidth="1"/>
    <col min="256" max="16384" width="23.625" style="8"/>
  </cols>
  <sheetData>
    <row r="1" spans="1:5" ht="18" customHeight="1">
      <c r="A1" s="10" t="s">
        <v>335</v>
      </c>
    </row>
    <row r="2" spans="1:5" ht="28.15" customHeight="1">
      <c r="A2" s="103" t="s">
        <v>336</v>
      </c>
      <c r="B2" s="78"/>
      <c r="C2" s="78"/>
      <c r="D2" s="78"/>
      <c r="E2" s="78"/>
    </row>
    <row r="3" spans="1:5" ht="10.15" customHeight="1">
      <c r="A3" s="89"/>
      <c r="B3" s="78"/>
      <c r="C3" s="78"/>
      <c r="D3" s="78"/>
      <c r="E3" s="78"/>
    </row>
    <row r="4" spans="1:5" ht="15" customHeight="1">
      <c r="A4" s="14"/>
      <c r="B4" s="13"/>
      <c r="C4" s="13"/>
      <c r="D4" s="13"/>
      <c r="E4" s="104" t="s">
        <v>313</v>
      </c>
    </row>
    <row r="5" spans="1:5" ht="20.100000000000001" customHeight="1">
      <c r="A5" s="189" t="s">
        <v>337</v>
      </c>
      <c r="B5" s="189"/>
      <c r="C5" s="189" t="s">
        <v>595</v>
      </c>
      <c r="D5" s="189"/>
      <c r="E5" s="189"/>
    </row>
    <row r="6" spans="1:5" ht="20.100000000000001" customHeight="1">
      <c r="A6" s="35" t="s">
        <v>338</v>
      </c>
      <c r="B6" s="35" t="s">
        <v>339</v>
      </c>
      <c r="C6" s="35" t="s">
        <v>340</v>
      </c>
      <c r="D6" s="35" t="s">
        <v>341</v>
      </c>
      <c r="E6" s="35" t="s">
        <v>342</v>
      </c>
    </row>
    <row r="7" spans="1:5" ht="20.100000000000001" customHeight="1">
      <c r="A7" s="35"/>
      <c r="B7" s="105" t="s">
        <v>318</v>
      </c>
      <c r="C7" s="35">
        <f>C8+C13+C19+C22</f>
        <v>2891.41</v>
      </c>
      <c r="D7" s="35">
        <f>D8+D13+D19+D22</f>
        <v>1688.4099999999999</v>
      </c>
      <c r="E7" s="106">
        <f>E8+E13+E19+E22</f>
        <v>1203</v>
      </c>
    </row>
    <row r="8" spans="1:5" ht="20.100000000000001" customHeight="1">
      <c r="A8" s="32">
        <v>208</v>
      </c>
      <c r="B8" s="33" t="s">
        <v>343</v>
      </c>
      <c r="C8" s="19">
        <f>D8+E8</f>
        <v>160.57</v>
      </c>
      <c r="D8" s="107">
        <f>D9</f>
        <v>160.57</v>
      </c>
      <c r="E8" s="108"/>
    </row>
    <row r="9" spans="1:5" ht="20.100000000000001" customHeight="1">
      <c r="A9" s="35">
        <v>20805</v>
      </c>
      <c r="B9" s="33" t="s">
        <v>344</v>
      </c>
      <c r="C9" s="19">
        <f t="shared" ref="C9:C35" si="0">D9+E9</f>
        <v>160.57</v>
      </c>
      <c r="D9" s="107">
        <f>SUM(D10:D12)</f>
        <v>160.57</v>
      </c>
      <c r="E9" s="108"/>
    </row>
    <row r="10" spans="1:5" ht="20.100000000000001" customHeight="1">
      <c r="A10" s="37">
        <v>2080505</v>
      </c>
      <c r="B10" s="33" t="s">
        <v>345</v>
      </c>
      <c r="C10" s="19">
        <f t="shared" si="0"/>
        <v>64.56</v>
      </c>
      <c r="D10" s="107">
        <v>64.56</v>
      </c>
      <c r="E10" s="108"/>
    </row>
    <row r="11" spans="1:5" ht="20.100000000000001" customHeight="1">
      <c r="A11" s="37">
        <v>2080506</v>
      </c>
      <c r="B11" s="33" t="s">
        <v>346</v>
      </c>
      <c r="C11" s="19">
        <f t="shared" si="0"/>
        <v>49.89</v>
      </c>
      <c r="D11" s="107">
        <v>49.89</v>
      </c>
      <c r="E11" s="108"/>
    </row>
    <row r="12" spans="1:5" ht="20.100000000000001" customHeight="1">
      <c r="A12" s="37">
        <v>2080599</v>
      </c>
      <c r="B12" s="33" t="s">
        <v>347</v>
      </c>
      <c r="C12" s="19">
        <f t="shared" si="0"/>
        <v>46.12</v>
      </c>
      <c r="D12" s="107">
        <v>46.12</v>
      </c>
      <c r="E12" s="108"/>
    </row>
    <row r="13" spans="1:5" ht="20.100000000000001" customHeight="1">
      <c r="A13" s="32">
        <v>210</v>
      </c>
      <c r="B13" s="33" t="s">
        <v>327</v>
      </c>
      <c r="C13" s="19">
        <f t="shared" si="0"/>
        <v>75.61</v>
      </c>
      <c r="D13" s="107">
        <f>D14</f>
        <v>75.61</v>
      </c>
      <c r="E13" s="108"/>
    </row>
    <row r="14" spans="1:5" ht="20.100000000000001" customHeight="1">
      <c r="A14" s="35">
        <v>21011</v>
      </c>
      <c r="B14" s="33" t="s">
        <v>348</v>
      </c>
      <c r="C14" s="19">
        <f t="shared" si="0"/>
        <v>75.61</v>
      </c>
      <c r="D14" s="107">
        <f>SUM(D15:D18)</f>
        <v>75.61</v>
      </c>
      <c r="E14" s="108"/>
    </row>
    <row r="15" spans="1:5" ht="20.100000000000001" customHeight="1">
      <c r="A15" s="37">
        <v>2101101</v>
      </c>
      <c r="B15" s="33" t="s">
        <v>349</v>
      </c>
      <c r="C15" s="19">
        <f t="shared" si="0"/>
        <v>38.54</v>
      </c>
      <c r="D15" s="107">
        <v>38.54</v>
      </c>
      <c r="E15" s="108"/>
    </row>
    <row r="16" spans="1:5" ht="20.100000000000001" customHeight="1">
      <c r="A16" s="37">
        <v>2101102</v>
      </c>
      <c r="B16" s="33" t="s">
        <v>350</v>
      </c>
      <c r="C16" s="19">
        <f t="shared" si="0"/>
        <v>23.91</v>
      </c>
      <c r="D16" s="107">
        <v>23.91</v>
      </c>
      <c r="E16" s="108"/>
    </row>
    <row r="17" spans="1:5" ht="20.100000000000001" customHeight="1">
      <c r="A17" s="37">
        <v>2101103</v>
      </c>
      <c r="B17" s="33" t="s">
        <v>351</v>
      </c>
      <c r="C17" s="19">
        <f t="shared" si="0"/>
        <v>7.24</v>
      </c>
      <c r="D17" s="107">
        <v>7.24</v>
      </c>
      <c r="E17" s="108"/>
    </row>
    <row r="18" spans="1:5" ht="20.100000000000001" customHeight="1">
      <c r="A18" s="37">
        <v>2101199</v>
      </c>
      <c r="B18" s="33" t="s">
        <v>352</v>
      </c>
      <c r="C18" s="19">
        <f t="shared" si="0"/>
        <v>5.92</v>
      </c>
      <c r="D18" s="107">
        <v>5.92</v>
      </c>
      <c r="E18" s="108"/>
    </row>
    <row r="19" spans="1:5" ht="20.100000000000001" customHeight="1">
      <c r="A19" s="109">
        <v>221</v>
      </c>
      <c r="B19" s="110" t="s">
        <v>329</v>
      </c>
      <c r="C19" s="111">
        <f t="shared" si="0"/>
        <v>74.84</v>
      </c>
      <c r="D19" s="112">
        <f>D20</f>
        <v>74.84</v>
      </c>
      <c r="E19" s="113"/>
    </row>
    <row r="20" spans="1:5" ht="20.100000000000001" customHeight="1">
      <c r="A20" s="114">
        <v>22102</v>
      </c>
      <c r="B20" s="110" t="s">
        <v>353</v>
      </c>
      <c r="C20" s="111">
        <f t="shared" si="0"/>
        <v>74.84</v>
      </c>
      <c r="D20" s="112">
        <f>D21</f>
        <v>74.84</v>
      </c>
      <c r="E20" s="113"/>
    </row>
    <row r="21" spans="1:5" ht="20.100000000000001" customHeight="1">
      <c r="A21" s="115">
        <v>2210201</v>
      </c>
      <c r="B21" s="110" t="s">
        <v>354</v>
      </c>
      <c r="C21" s="111">
        <f t="shared" si="0"/>
        <v>74.84</v>
      </c>
      <c r="D21" s="112">
        <v>74.84</v>
      </c>
      <c r="E21" s="113"/>
    </row>
    <row r="22" spans="1:5" ht="20.100000000000001" customHeight="1">
      <c r="A22" s="109">
        <v>224</v>
      </c>
      <c r="B22" s="110" t="s">
        <v>331</v>
      </c>
      <c r="C22" s="111">
        <f t="shared" si="0"/>
        <v>2580.39</v>
      </c>
      <c r="D22" s="112">
        <f>D23+D30+D32+D34</f>
        <v>1377.3899999999999</v>
      </c>
      <c r="E22" s="112">
        <f>E23+E30+E32+E34</f>
        <v>1203</v>
      </c>
    </row>
    <row r="23" spans="1:5" ht="20.100000000000001" customHeight="1">
      <c r="A23" s="114">
        <v>22401</v>
      </c>
      <c r="B23" s="110" t="s">
        <v>355</v>
      </c>
      <c r="C23" s="111">
        <f t="shared" si="0"/>
        <v>2487.39</v>
      </c>
      <c r="D23" s="112">
        <f>SUM(D24:D29)</f>
        <v>1377.3899999999999</v>
      </c>
      <c r="E23" s="112">
        <f>SUM(E24:E29)</f>
        <v>1110</v>
      </c>
    </row>
    <row r="24" spans="1:5" ht="20.100000000000001" customHeight="1">
      <c r="A24" s="115">
        <v>2240101</v>
      </c>
      <c r="B24" s="110" t="s">
        <v>356</v>
      </c>
      <c r="C24" s="111">
        <f t="shared" si="0"/>
        <v>835.02</v>
      </c>
      <c r="D24" s="112">
        <v>835.02</v>
      </c>
      <c r="E24" s="113"/>
    </row>
    <row r="25" spans="1:5" ht="20.100000000000001" customHeight="1">
      <c r="A25" s="115">
        <v>2240102</v>
      </c>
      <c r="B25" s="110" t="s">
        <v>357</v>
      </c>
      <c r="C25" s="111">
        <f t="shared" si="0"/>
        <v>33</v>
      </c>
      <c r="D25" s="112"/>
      <c r="E25" s="113">
        <v>33</v>
      </c>
    </row>
    <row r="26" spans="1:5" ht="20.100000000000001" customHeight="1">
      <c r="A26" s="115">
        <v>2240106</v>
      </c>
      <c r="B26" s="110" t="s">
        <v>358</v>
      </c>
      <c r="C26" s="111">
        <f t="shared" si="0"/>
        <v>838.5</v>
      </c>
      <c r="D26" s="112"/>
      <c r="E26" s="113">
        <v>838.5</v>
      </c>
    </row>
    <row r="27" spans="1:5" s="102" customFormat="1" ht="20.100000000000001" customHeight="1">
      <c r="A27" s="115">
        <v>2240108</v>
      </c>
      <c r="B27" s="110" t="s">
        <v>359</v>
      </c>
      <c r="C27" s="111">
        <f t="shared" si="0"/>
        <v>201</v>
      </c>
      <c r="D27" s="112"/>
      <c r="E27" s="113">
        <v>201</v>
      </c>
    </row>
    <row r="28" spans="1:5" ht="20.100000000000001" customHeight="1">
      <c r="A28" s="115">
        <v>2240150</v>
      </c>
      <c r="B28" s="110" t="s">
        <v>360</v>
      </c>
      <c r="C28" s="111">
        <f t="shared" si="0"/>
        <v>542.37</v>
      </c>
      <c r="D28" s="112">
        <v>542.37</v>
      </c>
      <c r="E28" s="113"/>
    </row>
    <row r="29" spans="1:5" ht="20.100000000000001" customHeight="1">
      <c r="A29" s="115">
        <v>2240199</v>
      </c>
      <c r="B29" s="110" t="s">
        <v>361</v>
      </c>
      <c r="C29" s="111">
        <f t="shared" si="0"/>
        <v>37.5</v>
      </c>
      <c r="D29" s="112"/>
      <c r="E29" s="113">
        <v>37.5</v>
      </c>
    </row>
    <row r="30" spans="1:5" s="154" customFormat="1" ht="20.100000000000001" customHeight="1">
      <c r="A30" s="149">
        <v>22405</v>
      </c>
      <c r="B30" s="150" t="s">
        <v>592</v>
      </c>
      <c r="C30" s="151">
        <f t="shared" si="0"/>
        <v>60</v>
      </c>
      <c r="D30" s="152"/>
      <c r="E30" s="153">
        <f t="shared" ref="E30:E34" si="1">E31</f>
        <v>60</v>
      </c>
    </row>
    <row r="31" spans="1:5" s="154" customFormat="1" ht="20.100000000000001" customHeight="1">
      <c r="A31" s="155">
        <v>2240506</v>
      </c>
      <c r="B31" s="150" t="s">
        <v>589</v>
      </c>
      <c r="C31" s="151">
        <f t="shared" si="0"/>
        <v>60</v>
      </c>
      <c r="D31" s="152"/>
      <c r="E31" s="153">
        <v>60</v>
      </c>
    </row>
    <row r="32" spans="1:5" s="154" customFormat="1" ht="20.100000000000001" customHeight="1">
      <c r="A32" s="149">
        <v>22406</v>
      </c>
      <c r="B32" s="150" t="s">
        <v>593</v>
      </c>
      <c r="C32" s="151">
        <f>D32+E32</f>
        <v>8</v>
      </c>
      <c r="D32" s="152"/>
      <c r="E32" s="153">
        <f>E33</f>
        <v>8</v>
      </c>
    </row>
    <row r="33" spans="1:5" s="154" customFormat="1" ht="20.100000000000001" customHeight="1">
      <c r="A33" s="156">
        <v>2240699</v>
      </c>
      <c r="B33" s="150" t="s">
        <v>590</v>
      </c>
      <c r="C33" s="151">
        <f>E33</f>
        <v>8</v>
      </c>
      <c r="D33" s="152"/>
      <c r="E33" s="153">
        <v>8</v>
      </c>
    </row>
    <row r="34" spans="1:5" s="154" customFormat="1" ht="20.100000000000001" customHeight="1">
      <c r="A34" s="157">
        <v>22499</v>
      </c>
      <c r="B34" s="158" t="s">
        <v>591</v>
      </c>
      <c r="C34" s="151">
        <f t="shared" si="0"/>
        <v>25</v>
      </c>
      <c r="D34" s="151"/>
      <c r="E34" s="151">
        <f t="shared" si="1"/>
        <v>25</v>
      </c>
    </row>
    <row r="35" spans="1:5" s="154" customFormat="1" ht="20.100000000000001" customHeight="1">
      <c r="A35" s="159">
        <v>2249999</v>
      </c>
      <c r="B35" s="158" t="s">
        <v>591</v>
      </c>
      <c r="C35" s="151">
        <f t="shared" si="0"/>
        <v>25</v>
      </c>
      <c r="D35" s="151"/>
      <c r="E35" s="151">
        <v>25</v>
      </c>
    </row>
    <row r="36" spans="1:5" ht="20.100000000000001" customHeight="1">
      <c r="A36" s="87" t="s">
        <v>594</v>
      </c>
      <c r="B36" s="11"/>
      <c r="C36" s="11"/>
      <c r="D36" s="11"/>
      <c r="E36" s="11"/>
    </row>
    <row r="37" spans="1:5" ht="12.75" customHeight="1">
      <c r="A37" s="11"/>
      <c r="B37" s="11"/>
      <c r="C37" s="11"/>
      <c r="D37" s="11"/>
      <c r="E37" s="11"/>
    </row>
    <row r="38" spans="1:5" ht="12.75" customHeight="1">
      <c r="A38" s="11"/>
      <c r="B38" s="11"/>
      <c r="C38" s="11"/>
      <c r="D38" s="11"/>
      <c r="E38" s="11"/>
    </row>
    <row r="39" spans="1:5" ht="12.75" customHeight="1">
      <c r="A39" s="11"/>
      <c r="B39" s="11"/>
      <c r="C39" s="11"/>
      <c r="D39" s="11"/>
      <c r="E39" s="11"/>
    </row>
    <row r="40" spans="1:5" ht="12.75" customHeight="1">
      <c r="A40" s="11"/>
      <c r="B40" s="11"/>
      <c r="D40" s="11"/>
      <c r="E40" s="11"/>
    </row>
    <row r="41" spans="1:5" ht="12.75" customHeight="1">
      <c r="A41" s="11"/>
      <c r="B41" s="11"/>
      <c r="D41" s="11"/>
      <c r="E41" s="11"/>
    </row>
    <row r="42" spans="1:5" s="11" customFormat="1" ht="12.75" customHeight="1"/>
    <row r="43" spans="1:5" ht="12.75" customHeight="1">
      <c r="A43" s="11"/>
      <c r="B43" s="11"/>
    </row>
    <row r="44" spans="1:5" ht="12.75" customHeight="1">
      <c r="A44" s="11"/>
      <c r="B44" s="11"/>
      <c r="D44" s="11"/>
    </row>
    <row r="45" spans="1:5" ht="12.75" customHeight="1">
      <c r="A45" s="11"/>
      <c r="B45" s="11"/>
    </row>
    <row r="46" spans="1:5" ht="12.75" customHeight="1">
      <c r="A46" s="11"/>
      <c r="B46" s="11"/>
    </row>
    <row r="47" spans="1:5" ht="12.75" customHeight="1">
      <c r="B47" s="11"/>
      <c r="C47" s="11"/>
    </row>
    <row r="49" spans="1:2" ht="12.75" customHeight="1">
      <c r="A49" s="11"/>
    </row>
    <row r="51" spans="1:2" ht="12.75" customHeight="1">
      <c r="B51" s="11"/>
    </row>
    <row r="52" spans="1:2" ht="12.75" customHeight="1">
      <c r="B52" s="11"/>
    </row>
  </sheetData>
  <mergeCells count="2">
    <mergeCell ref="A5:B5"/>
    <mergeCell ref="C5:E5"/>
  </mergeCells>
  <phoneticPr fontId="26" type="noConversion"/>
  <printOptions horizontalCentered="1"/>
  <pageMargins left="0" right="0" top="0.999305555555556" bottom="0.999305555555556" header="0.499305555555556" footer="0.499305555555556"/>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59"/>
  <sheetViews>
    <sheetView showGridLines="0" showZeros="0" topLeftCell="A46" zoomScale="70" zoomScaleNormal="70" workbookViewId="0">
      <selection activeCell="B14" sqref="B14"/>
    </sheetView>
  </sheetViews>
  <sheetFormatPr defaultColWidth="6.875" defaultRowHeight="20.100000000000001" customHeight="1"/>
  <cols>
    <col min="1" max="1" width="14.5" style="8" customWidth="1"/>
    <col min="2" max="2" width="33.375" style="8" customWidth="1"/>
    <col min="3" max="5" width="20.625" style="9" customWidth="1"/>
    <col min="6" max="16384" width="6.875" style="8"/>
  </cols>
  <sheetData>
    <row r="1" spans="1:11" ht="20.100000000000001" customHeight="1">
      <c r="A1" s="10" t="s">
        <v>362</v>
      </c>
      <c r="E1" s="88"/>
    </row>
    <row r="2" spans="1:11" ht="34.5" customHeight="1">
      <c r="A2" s="190" t="s">
        <v>363</v>
      </c>
      <c r="B2" s="190"/>
      <c r="C2" s="190"/>
      <c r="D2" s="190"/>
      <c r="E2" s="190"/>
    </row>
    <row r="3" spans="1:11" ht="20.100000000000001" customHeight="1">
      <c r="A3" s="92"/>
      <c r="B3" s="92"/>
      <c r="C3" s="93"/>
      <c r="D3" s="93"/>
      <c r="E3" s="93"/>
    </row>
    <row r="4" spans="1:11" s="90" customFormat="1" ht="20.100000000000001" customHeight="1">
      <c r="A4" s="14"/>
      <c r="B4" s="13"/>
      <c r="C4" s="15"/>
      <c r="D4" s="15"/>
      <c r="E4" s="94" t="s">
        <v>313</v>
      </c>
    </row>
    <row r="5" spans="1:11" s="90" customFormat="1" ht="20.100000000000001" customHeight="1">
      <c r="A5" s="189" t="s">
        <v>364</v>
      </c>
      <c r="B5" s="189"/>
      <c r="C5" s="189" t="s">
        <v>596</v>
      </c>
      <c r="D5" s="189"/>
      <c r="E5" s="189"/>
    </row>
    <row r="6" spans="1:11" s="90" customFormat="1" ht="20.100000000000001" customHeight="1">
      <c r="A6" s="17" t="s">
        <v>338</v>
      </c>
      <c r="B6" s="17" t="s">
        <v>339</v>
      </c>
      <c r="C6" s="17" t="s">
        <v>318</v>
      </c>
      <c r="D6" s="17" t="s">
        <v>365</v>
      </c>
      <c r="E6" s="17" t="s">
        <v>366</v>
      </c>
    </row>
    <row r="7" spans="1:11" s="90" customFormat="1" ht="20.100000000000001" customHeight="1">
      <c r="A7" s="95" t="s">
        <v>367</v>
      </c>
      <c r="B7" s="96" t="s">
        <v>368</v>
      </c>
      <c r="C7" s="91">
        <f>C8+C21+C50</f>
        <v>1688.4100000000003</v>
      </c>
      <c r="D7" s="91">
        <f>D8+D21+D50</f>
        <v>1379.5000000000002</v>
      </c>
      <c r="E7" s="91">
        <f>E8+E21+E50</f>
        <v>308.91000000000003</v>
      </c>
      <c r="J7" s="76"/>
    </row>
    <row r="8" spans="1:11" s="90" customFormat="1" ht="20.100000000000001" customHeight="1">
      <c r="A8" s="97" t="s">
        <v>369</v>
      </c>
      <c r="B8" s="98" t="s">
        <v>370</v>
      </c>
      <c r="C8" s="99">
        <f>SUM(C9:C20)</f>
        <v>1379.5000000000002</v>
      </c>
      <c r="D8" s="99">
        <f>SUM(D9:D20)</f>
        <v>1379.5000000000002</v>
      </c>
      <c r="E8" s="99">
        <f>SUM(E9:E20)</f>
        <v>0</v>
      </c>
      <c r="G8" s="76"/>
    </row>
    <row r="9" spans="1:11" s="90" customFormat="1" ht="20.100000000000001" customHeight="1">
      <c r="A9" s="97" t="s">
        <v>371</v>
      </c>
      <c r="B9" s="98" t="s">
        <v>372</v>
      </c>
      <c r="C9" s="91">
        <f>D9+E9</f>
        <v>311.95</v>
      </c>
      <c r="D9" s="91">
        <v>311.95</v>
      </c>
      <c r="E9" s="91"/>
      <c r="F9" s="76"/>
      <c r="G9" s="76"/>
      <c r="K9" s="76"/>
    </row>
    <row r="10" spans="1:11" s="90" customFormat="1" ht="20.100000000000001" customHeight="1">
      <c r="A10" s="97" t="s">
        <v>373</v>
      </c>
      <c r="B10" s="98" t="s">
        <v>374</v>
      </c>
      <c r="C10" s="91">
        <f t="shared" ref="C10:C20" si="0">D10+E10</f>
        <v>174.29</v>
      </c>
      <c r="D10" s="91">
        <v>174.29</v>
      </c>
      <c r="E10" s="91"/>
      <c r="F10" s="76"/>
      <c r="H10" s="76"/>
    </row>
    <row r="11" spans="1:11" s="90" customFormat="1" ht="20.100000000000001" customHeight="1">
      <c r="A11" s="97" t="s">
        <v>375</v>
      </c>
      <c r="B11" s="98" t="s">
        <v>376</v>
      </c>
      <c r="C11" s="91">
        <f t="shared" si="0"/>
        <v>179.83</v>
      </c>
      <c r="D11" s="91">
        <v>179.83</v>
      </c>
      <c r="E11" s="91"/>
      <c r="F11" s="76"/>
      <c r="H11" s="76"/>
    </row>
    <row r="12" spans="1:11" s="90" customFormat="1" ht="20.100000000000001" customHeight="1">
      <c r="A12" s="97" t="s">
        <v>377</v>
      </c>
      <c r="B12" s="98" t="s">
        <v>378</v>
      </c>
      <c r="C12" s="91">
        <f t="shared" si="0"/>
        <v>277.19</v>
      </c>
      <c r="D12" s="91">
        <v>277.19</v>
      </c>
      <c r="E12" s="91"/>
      <c r="F12" s="76"/>
      <c r="G12" s="76"/>
      <c r="H12" s="76"/>
    </row>
    <row r="13" spans="1:11" s="90" customFormat="1" ht="20.100000000000001" customHeight="1">
      <c r="A13" s="97" t="s">
        <v>379</v>
      </c>
      <c r="B13" s="98" t="s">
        <v>380</v>
      </c>
      <c r="C13" s="91">
        <f t="shared" si="0"/>
        <v>64.56</v>
      </c>
      <c r="D13" s="91">
        <v>64.56</v>
      </c>
      <c r="E13" s="91"/>
      <c r="F13" s="76"/>
      <c r="J13" s="76"/>
    </row>
    <row r="14" spans="1:11" s="90" customFormat="1" ht="20.100000000000001" customHeight="1">
      <c r="A14" s="97" t="s">
        <v>381</v>
      </c>
      <c r="B14" s="98" t="s">
        <v>382</v>
      </c>
      <c r="C14" s="91">
        <f t="shared" si="0"/>
        <v>49.89</v>
      </c>
      <c r="D14" s="91">
        <v>49.89</v>
      </c>
      <c r="E14" s="91"/>
      <c r="F14" s="76"/>
      <c r="G14" s="76"/>
      <c r="K14" s="76"/>
    </row>
    <row r="15" spans="1:11" s="90" customFormat="1" ht="20.100000000000001" customHeight="1">
      <c r="A15" s="97" t="s">
        <v>383</v>
      </c>
      <c r="B15" s="98" t="s">
        <v>384</v>
      </c>
      <c r="C15" s="91">
        <f t="shared" si="0"/>
        <v>60.65</v>
      </c>
      <c r="D15" s="91">
        <v>60.65</v>
      </c>
      <c r="E15" s="91"/>
      <c r="F15" s="76"/>
      <c r="G15" s="76"/>
      <c r="H15" s="76"/>
      <c r="K15" s="76"/>
    </row>
    <row r="16" spans="1:11" s="90" customFormat="1" ht="20.100000000000001" customHeight="1">
      <c r="A16" s="97" t="s">
        <v>385</v>
      </c>
      <c r="B16" s="98" t="s">
        <v>386</v>
      </c>
      <c r="C16" s="91">
        <f t="shared" si="0"/>
        <v>0</v>
      </c>
      <c r="D16" s="91"/>
      <c r="E16" s="91"/>
      <c r="F16" s="76"/>
      <c r="G16" s="76"/>
      <c r="K16" s="76"/>
    </row>
    <row r="17" spans="1:16" s="90" customFormat="1" ht="20.100000000000001" customHeight="1">
      <c r="A17" s="97" t="s">
        <v>387</v>
      </c>
      <c r="B17" s="98" t="s">
        <v>388</v>
      </c>
      <c r="C17" s="91">
        <f t="shared" si="0"/>
        <v>16.39</v>
      </c>
      <c r="D17" s="91">
        <v>16.39</v>
      </c>
      <c r="E17" s="91"/>
      <c r="F17" s="76"/>
      <c r="G17" s="76"/>
      <c r="K17" s="76"/>
    </row>
    <row r="18" spans="1:16" s="90" customFormat="1" ht="20.100000000000001" customHeight="1">
      <c r="A18" s="97" t="s">
        <v>389</v>
      </c>
      <c r="B18" s="98" t="s">
        <v>354</v>
      </c>
      <c r="C18" s="91">
        <f t="shared" si="0"/>
        <v>98.33</v>
      </c>
      <c r="D18" s="91">
        <v>98.33</v>
      </c>
      <c r="E18" s="91"/>
      <c r="F18" s="76"/>
      <c r="G18" s="76"/>
      <c r="K18" s="76"/>
    </row>
    <row r="19" spans="1:16" s="90" customFormat="1" ht="20.100000000000001" customHeight="1">
      <c r="A19" s="97" t="s">
        <v>390</v>
      </c>
      <c r="B19" s="98" t="s">
        <v>391</v>
      </c>
      <c r="C19" s="91">
        <f t="shared" si="0"/>
        <v>12.16</v>
      </c>
      <c r="D19" s="91">
        <v>12.16</v>
      </c>
      <c r="E19" s="91"/>
      <c r="F19" s="76"/>
      <c r="G19" s="76"/>
      <c r="I19" s="76"/>
      <c r="K19" s="76"/>
    </row>
    <row r="20" spans="1:16" s="90" customFormat="1" ht="20.100000000000001" customHeight="1">
      <c r="A20" s="97" t="s">
        <v>392</v>
      </c>
      <c r="B20" s="98" t="s">
        <v>393</v>
      </c>
      <c r="C20" s="91">
        <f t="shared" si="0"/>
        <v>134.26</v>
      </c>
      <c r="D20" s="91">
        <v>134.26</v>
      </c>
      <c r="E20" s="91"/>
      <c r="F20" s="76"/>
      <c r="G20" s="76"/>
      <c r="K20" s="76"/>
    </row>
    <row r="21" spans="1:16" s="90" customFormat="1" ht="20.100000000000001" customHeight="1">
      <c r="A21" s="97" t="s">
        <v>394</v>
      </c>
      <c r="B21" s="98" t="s">
        <v>395</v>
      </c>
      <c r="C21" s="99">
        <f>SUM(C22:C49)</f>
        <v>261.39000000000004</v>
      </c>
      <c r="D21" s="99">
        <f>SUM(D22:D49)</f>
        <v>0</v>
      </c>
      <c r="E21" s="99">
        <f>SUM(E22:E49)</f>
        <v>261.39000000000004</v>
      </c>
      <c r="F21" s="76"/>
      <c r="G21" s="76"/>
    </row>
    <row r="22" spans="1:16" s="90" customFormat="1" ht="20.100000000000001" customHeight="1">
      <c r="A22" s="97" t="s">
        <v>396</v>
      </c>
      <c r="B22" s="69" t="s">
        <v>397</v>
      </c>
      <c r="C22" s="91">
        <f>D22+E22</f>
        <v>96.8</v>
      </c>
      <c r="D22" s="91"/>
      <c r="E22" s="91">
        <v>96.8</v>
      </c>
      <c r="F22" s="76"/>
      <c r="G22" s="76"/>
      <c r="H22" s="76"/>
      <c r="N22" s="76"/>
    </row>
    <row r="23" spans="1:16" s="90" customFormat="1" ht="20.100000000000001" customHeight="1">
      <c r="A23" s="97" t="s">
        <v>398</v>
      </c>
      <c r="B23" s="100" t="s">
        <v>399</v>
      </c>
      <c r="C23" s="91">
        <f t="shared" ref="C23:C49" si="1">D23+E23</f>
        <v>0</v>
      </c>
      <c r="D23" s="91"/>
      <c r="E23" s="91"/>
      <c r="F23" s="76"/>
      <c r="G23" s="76"/>
    </row>
    <row r="24" spans="1:16" s="90" customFormat="1" ht="20.100000000000001" customHeight="1">
      <c r="A24" s="97" t="s">
        <v>400</v>
      </c>
      <c r="B24" s="100" t="s">
        <v>401</v>
      </c>
      <c r="C24" s="91">
        <f t="shared" si="1"/>
        <v>0</v>
      </c>
      <c r="D24" s="91"/>
      <c r="E24" s="91"/>
      <c r="F24" s="76"/>
      <c r="H24" s="76"/>
      <c r="J24" s="76"/>
    </row>
    <row r="25" spans="1:16" s="90" customFormat="1" ht="20.100000000000001" customHeight="1">
      <c r="A25" s="97" t="s">
        <v>402</v>
      </c>
      <c r="B25" s="100" t="s">
        <v>403</v>
      </c>
      <c r="C25" s="91">
        <f t="shared" si="1"/>
        <v>0</v>
      </c>
      <c r="D25" s="91"/>
      <c r="E25" s="91"/>
      <c r="F25" s="76"/>
      <c r="G25" s="76"/>
      <c r="H25" s="76"/>
    </row>
    <row r="26" spans="1:16" s="90" customFormat="1" ht="20.100000000000001" customHeight="1">
      <c r="A26" s="97" t="s">
        <v>404</v>
      </c>
      <c r="B26" s="100" t="s">
        <v>405</v>
      </c>
      <c r="C26" s="91">
        <f t="shared" si="1"/>
        <v>1</v>
      </c>
      <c r="D26" s="91"/>
      <c r="E26" s="91">
        <v>1</v>
      </c>
      <c r="F26" s="76"/>
    </row>
    <row r="27" spans="1:16" s="90" customFormat="1" ht="20.100000000000001" customHeight="1">
      <c r="A27" s="97" t="s">
        <v>406</v>
      </c>
      <c r="B27" s="100" t="s">
        <v>407</v>
      </c>
      <c r="C27" s="91">
        <f t="shared" si="1"/>
        <v>5</v>
      </c>
      <c r="D27" s="91"/>
      <c r="E27" s="91">
        <v>5</v>
      </c>
      <c r="F27" s="76"/>
      <c r="G27" s="76"/>
      <c r="I27" s="76"/>
      <c r="L27" s="76"/>
    </row>
    <row r="28" spans="1:16" s="90" customFormat="1" ht="20.100000000000001" customHeight="1">
      <c r="A28" s="97" t="s">
        <v>408</v>
      </c>
      <c r="B28" s="100" t="s">
        <v>409</v>
      </c>
      <c r="C28" s="91">
        <f t="shared" si="1"/>
        <v>13.73</v>
      </c>
      <c r="D28" s="91"/>
      <c r="E28" s="91">
        <v>13.73</v>
      </c>
      <c r="F28" s="76"/>
      <c r="G28" s="76"/>
      <c r="H28" s="76"/>
    </row>
    <row r="29" spans="1:16" s="90" customFormat="1" ht="20.100000000000001" customHeight="1">
      <c r="A29" s="97" t="s">
        <v>410</v>
      </c>
      <c r="B29" s="100" t="s">
        <v>411</v>
      </c>
      <c r="C29" s="91">
        <f t="shared" si="1"/>
        <v>0</v>
      </c>
      <c r="D29" s="91"/>
      <c r="E29" s="91"/>
      <c r="F29" s="76"/>
      <c r="G29" s="76"/>
    </row>
    <row r="30" spans="1:16" s="90" customFormat="1" ht="20.100000000000001" customHeight="1">
      <c r="A30" s="97" t="s">
        <v>412</v>
      </c>
      <c r="B30" s="100" t="s">
        <v>413</v>
      </c>
      <c r="C30" s="91">
        <f t="shared" si="1"/>
        <v>0</v>
      </c>
      <c r="D30" s="91"/>
      <c r="E30" s="91"/>
      <c r="F30" s="76"/>
      <c r="G30" s="76"/>
    </row>
    <row r="31" spans="1:16" s="90" customFormat="1" ht="20.100000000000001" customHeight="1">
      <c r="A31" s="97" t="s">
        <v>414</v>
      </c>
      <c r="B31" s="69" t="s">
        <v>415</v>
      </c>
      <c r="C31" s="91">
        <f t="shared" si="1"/>
        <v>0</v>
      </c>
      <c r="D31" s="91"/>
      <c r="E31" s="91"/>
      <c r="F31" s="76"/>
      <c r="G31" s="76"/>
    </row>
    <row r="32" spans="1:16" s="90" customFormat="1" ht="20.100000000000001" customHeight="1">
      <c r="A32" s="97" t="s">
        <v>416</v>
      </c>
      <c r="B32" s="69" t="s">
        <v>417</v>
      </c>
      <c r="C32" s="91">
        <f t="shared" si="1"/>
        <v>0</v>
      </c>
      <c r="D32" s="91"/>
      <c r="E32" s="91"/>
      <c r="F32" s="76"/>
      <c r="G32" s="76"/>
      <c r="P32" s="76"/>
    </row>
    <row r="33" spans="1:19" s="90" customFormat="1" ht="20.100000000000001" customHeight="1">
      <c r="A33" s="97" t="s">
        <v>418</v>
      </c>
      <c r="B33" s="100" t="s">
        <v>419</v>
      </c>
      <c r="C33" s="91">
        <f t="shared" si="1"/>
        <v>0</v>
      </c>
      <c r="D33" s="91"/>
      <c r="E33" s="91"/>
      <c r="F33" s="76"/>
      <c r="G33" s="76"/>
      <c r="H33" s="76"/>
      <c r="K33" s="76"/>
    </row>
    <row r="34" spans="1:19" s="90" customFormat="1" ht="20.100000000000001" customHeight="1">
      <c r="A34" s="97" t="s">
        <v>420</v>
      </c>
      <c r="B34" s="100" t="s">
        <v>421</v>
      </c>
      <c r="C34" s="91">
        <f t="shared" si="1"/>
        <v>0</v>
      </c>
      <c r="D34" s="91"/>
      <c r="E34" s="91"/>
      <c r="F34" s="76"/>
      <c r="G34" s="76"/>
      <c r="H34" s="76"/>
      <c r="I34" s="76"/>
    </row>
    <row r="35" spans="1:19" s="90" customFormat="1" ht="20.100000000000001" customHeight="1">
      <c r="A35" s="97" t="s">
        <v>422</v>
      </c>
      <c r="B35" s="100" t="s">
        <v>423</v>
      </c>
      <c r="C35" s="91">
        <f t="shared" si="1"/>
        <v>2</v>
      </c>
      <c r="D35" s="91"/>
      <c r="E35" s="91">
        <v>2</v>
      </c>
      <c r="F35" s="76"/>
      <c r="G35" s="76"/>
      <c r="H35" s="76"/>
      <c r="I35" s="76"/>
      <c r="J35" s="76"/>
    </row>
    <row r="36" spans="1:19" s="90" customFormat="1" ht="20.100000000000001" customHeight="1">
      <c r="A36" s="97" t="s">
        <v>424</v>
      </c>
      <c r="B36" s="100" t="s">
        <v>425</v>
      </c>
      <c r="C36" s="91">
        <f t="shared" si="1"/>
        <v>8.94</v>
      </c>
      <c r="D36" s="91"/>
      <c r="E36" s="91">
        <v>8.94</v>
      </c>
      <c r="F36" s="76"/>
      <c r="G36" s="76"/>
      <c r="H36" s="76"/>
    </row>
    <row r="37" spans="1:19" s="90" customFormat="1" ht="20.100000000000001" customHeight="1">
      <c r="A37" s="97" t="s">
        <v>426</v>
      </c>
      <c r="B37" s="100" t="s">
        <v>427</v>
      </c>
      <c r="C37" s="91">
        <f t="shared" si="1"/>
        <v>5</v>
      </c>
      <c r="D37" s="91"/>
      <c r="E37" s="91">
        <v>5</v>
      </c>
      <c r="F37" s="76"/>
      <c r="I37" s="76"/>
    </row>
    <row r="38" spans="1:19" s="90" customFormat="1" ht="20.100000000000001" customHeight="1">
      <c r="A38" s="97" t="s">
        <v>428</v>
      </c>
      <c r="B38" s="100" t="s">
        <v>429</v>
      </c>
      <c r="C38" s="91">
        <f t="shared" si="1"/>
        <v>0</v>
      </c>
      <c r="D38" s="91"/>
      <c r="E38" s="91"/>
      <c r="F38" s="76"/>
      <c r="G38" s="76"/>
      <c r="H38" s="76"/>
    </row>
    <row r="39" spans="1:19" s="90" customFormat="1" ht="20.100000000000001" customHeight="1">
      <c r="A39" s="97" t="s">
        <v>430</v>
      </c>
      <c r="B39" s="100" t="s">
        <v>431</v>
      </c>
      <c r="C39" s="91">
        <f t="shared" si="1"/>
        <v>0</v>
      </c>
      <c r="D39" s="91"/>
      <c r="E39" s="91"/>
      <c r="F39" s="76"/>
    </row>
    <row r="40" spans="1:19" s="90" customFormat="1" ht="20.100000000000001" customHeight="1">
      <c r="A40" s="97" t="s">
        <v>432</v>
      </c>
      <c r="B40" s="100" t="s">
        <v>433</v>
      </c>
      <c r="C40" s="91">
        <f t="shared" si="1"/>
        <v>0</v>
      </c>
      <c r="D40" s="91"/>
      <c r="E40" s="91"/>
      <c r="F40" s="76"/>
      <c r="G40" s="76"/>
      <c r="H40" s="76"/>
    </row>
    <row r="41" spans="1:19" s="90" customFormat="1" ht="20.100000000000001" customHeight="1">
      <c r="A41" s="97" t="s">
        <v>434</v>
      </c>
      <c r="B41" s="100" t="s">
        <v>435</v>
      </c>
      <c r="C41" s="91">
        <f t="shared" si="1"/>
        <v>0</v>
      </c>
      <c r="D41" s="91"/>
      <c r="E41" s="91"/>
      <c r="F41" s="76"/>
      <c r="G41" s="76"/>
      <c r="H41" s="76"/>
    </row>
    <row r="42" spans="1:19" s="90" customFormat="1" ht="20.100000000000001" customHeight="1">
      <c r="A42" s="97" t="s">
        <v>436</v>
      </c>
      <c r="B42" s="100" t="s">
        <v>437</v>
      </c>
      <c r="C42" s="91">
        <f t="shared" si="1"/>
        <v>0</v>
      </c>
      <c r="D42" s="91"/>
      <c r="E42" s="91"/>
      <c r="F42" s="76"/>
      <c r="G42" s="76"/>
      <c r="J42" s="76"/>
      <c r="S42" s="76"/>
    </row>
    <row r="43" spans="1:19" s="90" customFormat="1" ht="20.100000000000001" customHeight="1">
      <c r="A43" s="97" t="s">
        <v>438</v>
      </c>
      <c r="B43" s="100" t="s">
        <v>439</v>
      </c>
      <c r="C43" s="91">
        <f t="shared" si="1"/>
        <v>0</v>
      </c>
      <c r="D43" s="91"/>
      <c r="E43" s="91"/>
      <c r="F43" s="76"/>
      <c r="G43" s="76"/>
    </row>
    <row r="44" spans="1:19" s="90" customFormat="1" ht="20.100000000000001" customHeight="1">
      <c r="A44" s="97" t="s">
        <v>440</v>
      </c>
      <c r="B44" s="69" t="s">
        <v>441</v>
      </c>
      <c r="C44" s="91">
        <f t="shared" si="1"/>
        <v>34.42</v>
      </c>
      <c r="D44" s="91"/>
      <c r="E44" s="91">
        <v>34.42</v>
      </c>
      <c r="F44" s="76"/>
      <c r="G44" s="76"/>
      <c r="H44" s="76"/>
      <c r="I44" s="76"/>
    </row>
    <row r="45" spans="1:19" s="90" customFormat="1" ht="20.100000000000001" customHeight="1">
      <c r="A45" s="97" t="s">
        <v>442</v>
      </c>
      <c r="B45" s="100" t="s">
        <v>443</v>
      </c>
      <c r="C45" s="91">
        <f t="shared" si="1"/>
        <v>12.36</v>
      </c>
      <c r="D45" s="91"/>
      <c r="E45" s="91">
        <v>12.36</v>
      </c>
      <c r="F45" s="76"/>
      <c r="G45" s="76"/>
    </row>
    <row r="46" spans="1:19" s="90" customFormat="1" ht="20.100000000000001" customHeight="1">
      <c r="A46" s="97" t="s">
        <v>444</v>
      </c>
      <c r="B46" s="100" t="s">
        <v>445</v>
      </c>
      <c r="C46" s="91">
        <f t="shared" si="1"/>
        <v>42</v>
      </c>
      <c r="D46" s="91"/>
      <c r="E46" s="91">
        <v>42</v>
      </c>
      <c r="F46" s="76"/>
      <c r="G46" s="76"/>
      <c r="I46" s="76"/>
      <c r="P46" s="76"/>
    </row>
    <row r="47" spans="1:19" s="90" customFormat="1" ht="20.100000000000001" customHeight="1">
      <c r="A47" s="97" t="s">
        <v>446</v>
      </c>
      <c r="B47" s="100" t="s">
        <v>447</v>
      </c>
      <c r="C47" s="91">
        <f t="shared" si="1"/>
        <v>38.72</v>
      </c>
      <c r="D47" s="91"/>
      <c r="E47" s="91">
        <v>38.72</v>
      </c>
      <c r="F47" s="76"/>
      <c r="G47" s="76"/>
      <c r="H47" s="76"/>
      <c r="P47" s="76"/>
    </row>
    <row r="48" spans="1:19" s="90" customFormat="1" ht="20.100000000000001" customHeight="1">
      <c r="A48" s="97" t="s">
        <v>448</v>
      </c>
      <c r="B48" s="100" t="s">
        <v>449</v>
      </c>
      <c r="C48" s="91">
        <f t="shared" si="1"/>
        <v>0</v>
      </c>
      <c r="D48" s="91"/>
      <c r="E48" s="91"/>
      <c r="F48" s="76"/>
      <c r="G48" s="76"/>
      <c r="H48" s="76"/>
      <c r="J48" s="76"/>
    </row>
    <row r="49" spans="1:14" s="90" customFormat="1" ht="20.100000000000001" customHeight="1">
      <c r="A49" s="97" t="s">
        <v>599</v>
      </c>
      <c r="B49" s="100" t="s">
        <v>450</v>
      </c>
      <c r="C49" s="91">
        <f t="shared" si="1"/>
        <v>1.42</v>
      </c>
      <c r="D49" s="91"/>
      <c r="E49" s="91">
        <v>1.42</v>
      </c>
      <c r="F49" s="76"/>
      <c r="G49" s="76"/>
      <c r="H49" s="76"/>
      <c r="I49" s="76"/>
    </row>
    <row r="50" spans="1:14" s="90" customFormat="1" ht="20.100000000000001" customHeight="1">
      <c r="A50" s="97" t="s">
        <v>451</v>
      </c>
      <c r="B50" s="98" t="s">
        <v>452</v>
      </c>
      <c r="C50" s="99">
        <f>SUM(C51:C57)</f>
        <v>47.52</v>
      </c>
      <c r="D50" s="99"/>
      <c r="E50" s="99">
        <f>SUM(E51:E57)</f>
        <v>47.52</v>
      </c>
      <c r="F50" s="76"/>
      <c r="H50" s="76"/>
    </row>
    <row r="51" spans="1:14" s="90" customFormat="1" ht="20.100000000000001" customHeight="1">
      <c r="A51" s="97" t="s">
        <v>453</v>
      </c>
      <c r="B51" s="100" t="s">
        <v>454</v>
      </c>
      <c r="C51" s="91">
        <f>D51+E51</f>
        <v>0</v>
      </c>
      <c r="D51" s="91"/>
      <c r="E51" s="91"/>
      <c r="F51" s="76"/>
      <c r="G51" s="76"/>
    </row>
    <row r="52" spans="1:14" s="90" customFormat="1" ht="20.100000000000001" customHeight="1">
      <c r="A52" s="97" t="s">
        <v>455</v>
      </c>
      <c r="B52" s="100" t="s">
        <v>456</v>
      </c>
      <c r="C52" s="91">
        <f t="shared" ref="C52:C57" si="2">D52+E52</f>
        <v>0</v>
      </c>
      <c r="D52" s="91"/>
      <c r="E52" s="91"/>
      <c r="F52" s="76"/>
      <c r="G52" s="76"/>
      <c r="I52" s="76"/>
      <c r="J52" s="76"/>
    </row>
    <row r="53" spans="1:14" s="90" customFormat="1" ht="20.100000000000001" customHeight="1">
      <c r="A53" s="97" t="s">
        <v>457</v>
      </c>
      <c r="B53" s="100" t="s">
        <v>391</v>
      </c>
      <c r="C53" s="91">
        <f t="shared" si="2"/>
        <v>3.8</v>
      </c>
      <c r="D53" s="91"/>
      <c r="E53" s="91">
        <v>3.8</v>
      </c>
      <c r="F53" s="76"/>
      <c r="G53" s="76"/>
      <c r="H53" s="76"/>
    </row>
    <row r="54" spans="1:14" s="90" customFormat="1" ht="20.100000000000001" customHeight="1">
      <c r="A54" s="97" t="s">
        <v>458</v>
      </c>
      <c r="B54" s="100" t="s">
        <v>459</v>
      </c>
      <c r="C54" s="91"/>
      <c r="D54" s="91"/>
      <c r="E54" s="91"/>
      <c r="F54" s="76"/>
      <c r="G54" s="76"/>
    </row>
    <row r="55" spans="1:14" s="90" customFormat="1" ht="20.100000000000001" customHeight="1">
      <c r="A55" s="97" t="s">
        <v>460</v>
      </c>
      <c r="B55" s="100" t="s">
        <v>461</v>
      </c>
      <c r="C55" s="91">
        <v>0.02</v>
      </c>
      <c r="D55" s="91"/>
      <c r="E55" s="91">
        <v>0.02</v>
      </c>
      <c r="F55" s="76"/>
      <c r="G55" s="76"/>
    </row>
    <row r="56" spans="1:14" s="90" customFormat="1" ht="20.100000000000001" customHeight="1">
      <c r="A56" s="97" t="s">
        <v>462</v>
      </c>
      <c r="B56" s="100" t="s">
        <v>463</v>
      </c>
      <c r="C56" s="91">
        <f t="shared" si="2"/>
        <v>0</v>
      </c>
      <c r="D56" s="91"/>
      <c r="E56" s="91"/>
      <c r="F56" s="76"/>
      <c r="G56" s="76"/>
    </row>
    <row r="57" spans="1:14" s="90" customFormat="1" ht="20.100000000000001" customHeight="1">
      <c r="A57" s="97" t="s">
        <v>464</v>
      </c>
      <c r="B57" s="100" t="s">
        <v>465</v>
      </c>
      <c r="C57" s="91">
        <f t="shared" si="2"/>
        <v>43.7</v>
      </c>
      <c r="D57" s="91"/>
      <c r="E57" s="91">
        <v>43.7</v>
      </c>
      <c r="F57" s="76"/>
    </row>
    <row r="58" spans="1:14" ht="20.100000000000001" customHeight="1">
      <c r="C58" s="101"/>
      <c r="D58" s="101"/>
      <c r="E58" s="101"/>
    </row>
    <row r="59" spans="1:14" ht="20.100000000000001" customHeight="1">
      <c r="D59" s="101"/>
      <c r="E59" s="101"/>
      <c r="F59" s="11"/>
      <c r="N59" s="11"/>
    </row>
  </sheetData>
  <mergeCells count="3">
    <mergeCell ref="A2:E2"/>
    <mergeCell ref="A5:B5"/>
    <mergeCell ref="C5:E5"/>
  </mergeCells>
  <phoneticPr fontId="26" type="noConversion"/>
  <printOptions horizontalCentered="1"/>
  <pageMargins left="0" right="0" top="0" bottom="0.78680555555555598"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0"/>
  <sheetViews>
    <sheetView showGridLines="0" showZeros="0" zoomScale="70" zoomScaleNormal="70" workbookViewId="0">
      <selection activeCell="H20" sqref="H20"/>
    </sheetView>
  </sheetViews>
  <sheetFormatPr defaultColWidth="11.625" defaultRowHeight="12.75" customHeight="1"/>
  <cols>
    <col min="1" max="2" width="11.625" style="8" customWidth="1"/>
    <col min="3" max="3" width="18" style="8" customWidth="1"/>
    <col min="4" max="4" width="21.125" style="8" customWidth="1"/>
    <col min="5" max="5" width="21" style="8" customWidth="1"/>
    <col min="6" max="6" width="21.625" style="8" customWidth="1"/>
    <col min="7" max="7" width="11.625" style="8" customWidth="1"/>
    <col min="8" max="251" width="6.875" style="8" customWidth="1"/>
    <col min="252" max="16384" width="11.625" style="8"/>
  </cols>
  <sheetData>
    <row r="1" spans="1:7" ht="20.100000000000001" customHeight="1">
      <c r="A1" s="10" t="s">
        <v>466</v>
      </c>
      <c r="G1" s="88"/>
    </row>
    <row r="2" spans="1:7" ht="33">
      <c r="A2" s="77" t="s">
        <v>467</v>
      </c>
      <c r="B2" s="78"/>
      <c r="C2" s="78"/>
      <c r="D2" s="78"/>
      <c r="E2" s="78"/>
      <c r="F2" s="78"/>
      <c r="G2" s="78"/>
    </row>
    <row r="3" spans="1:7" ht="20.100000000000001" customHeight="1">
      <c r="A3" s="89"/>
      <c r="B3" s="78"/>
      <c r="C3" s="78"/>
      <c r="D3" s="78"/>
      <c r="E3" s="78"/>
      <c r="F3" s="78"/>
      <c r="G3" s="78"/>
    </row>
    <row r="4" spans="1:7" ht="20.100000000000001" customHeight="1">
      <c r="A4" s="90"/>
      <c r="B4" s="90"/>
      <c r="C4" s="90"/>
      <c r="D4" s="90"/>
      <c r="E4" s="90"/>
      <c r="F4" s="90"/>
      <c r="G4" s="16" t="s">
        <v>313</v>
      </c>
    </row>
    <row r="5" spans="1:7" ht="49.9" customHeight="1">
      <c r="A5" s="189" t="s">
        <v>597</v>
      </c>
      <c r="B5" s="189"/>
      <c r="C5" s="189"/>
      <c r="D5" s="189"/>
      <c r="E5" s="189"/>
      <c r="F5" s="189"/>
    </row>
    <row r="6" spans="1:7" ht="39" customHeight="1">
      <c r="A6" s="189" t="s">
        <v>318</v>
      </c>
      <c r="B6" s="191" t="s">
        <v>468</v>
      </c>
      <c r="C6" s="189" t="s">
        <v>469</v>
      </c>
      <c r="D6" s="189"/>
      <c r="E6" s="189"/>
      <c r="F6" s="189" t="s">
        <v>470</v>
      </c>
    </row>
    <row r="7" spans="1:7" ht="60" customHeight="1">
      <c r="A7" s="189"/>
      <c r="B7" s="191"/>
      <c r="C7" s="17" t="s">
        <v>340</v>
      </c>
      <c r="D7" s="4" t="s">
        <v>471</v>
      </c>
      <c r="E7" s="4" t="s">
        <v>472</v>
      </c>
      <c r="F7" s="189"/>
    </row>
    <row r="8" spans="1:7" s="9" customFormat="1" ht="60" customHeight="1">
      <c r="A8" s="91">
        <f>B8+C8+F8</f>
        <v>47</v>
      </c>
      <c r="B8" s="91"/>
      <c r="C8" s="91">
        <f>D8+E8</f>
        <v>42</v>
      </c>
      <c r="D8" s="91"/>
      <c r="E8" s="91">
        <v>42</v>
      </c>
      <c r="F8" s="91">
        <v>5</v>
      </c>
    </row>
    <row r="9" spans="1:7" ht="22.5" customHeight="1">
      <c r="B9" s="11"/>
      <c r="C9" s="11"/>
      <c r="D9" s="11"/>
      <c r="E9" s="11"/>
      <c r="F9" s="11"/>
      <c r="G9" s="11"/>
    </row>
    <row r="10" spans="1:7" ht="12.75" customHeight="1">
      <c r="B10" s="11"/>
      <c r="C10" s="11"/>
      <c r="D10" s="11"/>
      <c r="E10" s="11"/>
      <c r="F10" s="11"/>
      <c r="G10" s="11"/>
    </row>
    <row r="11" spans="1:7" ht="12.75" customHeight="1">
      <c r="B11" s="11"/>
      <c r="C11" s="11"/>
      <c r="D11" s="11"/>
      <c r="E11" s="11"/>
      <c r="F11" s="11"/>
      <c r="G11" s="11"/>
    </row>
    <row r="12" spans="1:7" ht="12.75" customHeight="1">
      <c r="B12" s="11"/>
      <c r="C12" s="11"/>
      <c r="D12" s="11"/>
      <c r="G12" s="11"/>
    </row>
    <row r="13" spans="1:7" ht="12.75" customHeight="1">
      <c r="B13" s="11"/>
      <c r="C13" s="11"/>
      <c r="D13" s="11"/>
      <c r="E13" s="11"/>
      <c r="F13" s="11"/>
    </row>
    <row r="14" spans="1:7" ht="12.75" customHeight="1">
      <c r="B14" s="11"/>
      <c r="C14" s="11"/>
      <c r="D14" s="11"/>
    </row>
    <row r="15" spans="1:7" ht="12.75" customHeight="1">
      <c r="E15" s="11"/>
    </row>
    <row r="16" spans="1:7" ht="12.75" customHeight="1">
      <c r="F16" s="11"/>
      <c r="G16" s="11"/>
    </row>
    <row r="20" spans="3:3" ht="12.75" customHeight="1">
      <c r="C20" s="11"/>
    </row>
  </sheetData>
  <mergeCells count="5">
    <mergeCell ref="A5:F5"/>
    <mergeCell ref="C6:E6"/>
    <mergeCell ref="A6:A7"/>
    <mergeCell ref="B6:B7"/>
    <mergeCell ref="F6:F7"/>
  </mergeCells>
  <phoneticPr fontId="26" type="noConversion"/>
  <printOptions horizontalCentered="1"/>
  <pageMargins left="0" right="0" top="0.999305555555556" bottom="0.999305555555556" header="0.499305555555556" footer="0.499305555555556"/>
  <pageSetup paperSize="9" scale="84"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27"/>
  <sheetViews>
    <sheetView showGridLines="0" showZeros="0" workbookViewId="0">
      <selection activeCell="B7" sqref="B7"/>
    </sheetView>
  </sheetViews>
  <sheetFormatPr defaultColWidth="6.875" defaultRowHeight="12.75" customHeight="1"/>
  <cols>
    <col min="1" max="1" width="19.5" style="8" customWidth="1"/>
    <col min="2" max="2" width="52.5" style="8" customWidth="1"/>
    <col min="3" max="5" width="18.25" style="8" customWidth="1"/>
    <col min="6" max="16384" width="6.875" style="8"/>
  </cols>
  <sheetData>
    <row r="1" spans="1:5" ht="20.100000000000001" customHeight="1">
      <c r="A1" s="10" t="s">
        <v>473</v>
      </c>
      <c r="E1" s="45"/>
    </row>
    <row r="2" spans="1:5" ht="33">
      <c r="A2" s="77" t="s">
        <v>474</v>
      </c>
      <c r="B2" s="78"/>
      <c r="C2" s="78"/>
      <c r="D2" s="78"/>
      <c r="E2" s="78"/>
    </row>
    <row r="3" spans="1:5" ht="20.100000000000001" customHeight="1">
      <c r="A3" s="78"/>
      <c r="B3" s="78"/>
      <c r="C3" s="78"/>
      <c r="D3" s="78"/>
      <c r="E3" s="78"/>
    </row>
    <row r="4" spans="1:5" ht="30" customHeight="1">
      <c r="A4" s="79"/>
      <c r="B4" s="80"/>
      <c r="C4" s="80"/>
      <c r="D4" s="80"/>
      <c r="E4" s="81" t="s">
        <v>313</v>
      </c>
    </row>
    <row r="5" spans="1:5" ht="20.100000000000001" customHeight="1">
      <c r="A5" s="189" t="s">
        <v>338</v>
      </c>
      <c r="B5" s="193" t="s">
        <v>339</v>
      </c>
      <c r="C5" s="189" t="s">
        <v>475</v>
      </c>
      <c r="D5" s="189"/>
      <c r="E5" s="189"/>
    </row>
    <row r="6" spans="1:5" ht="39" customHeight="1">
      <c r="A6" s="192"/>
      <c r="B6" s="192"/>
      <c r="C6" s="82" t="s">
        <v>318</v>
      </c>
      <c r="D6" s="82" t="s">
        <v>341</v>
      </c>
      <c r="E6" s="82" t="s">
        <v>342</v>
      </c>
    </row>
    <row r="7" spans="1:5" ht="78" customHeight="1">
      <c r="A7" s="83"/>
      <c r="B7" s="84"/>
      <c r="C7" s="85"/>
      <c r="D7" s="86"/>
      <c r="E7" s="18"/>
    </row>
    <row r="8" spans="1:5" ht="49.15" customHeight="1">
      <c r="A8" s="87" t="s">
        <v>476</v>
      </c>
      <c r="B8" s="11"/>
      <c r="C8" s="11"/>
      <c r="D8" s="11"/>
      <c r="E8" s="11"/>
    </row>
    <row r="9" spans="1:5" ht="20.25" customHeight="1">
      <c r="A9" s="11"/>
      <c r="B9" s="11"/>
      <c r="C9" s="11"/>
      <c r="D9" s="11"/>
      <c r="E9" s="11"/>
    </row>
    <row r="10" spans="1:5" ht="12.75" customHeight="1">
      <c r="A10" s="11"/>
      <c r="B10" s="11"/>
      <c r="C10" s="11"/>
      <c r="E10" s="11"/>
    </row>
    <row r="11" spans="1:5" ht="12.75" customHeight="1">
      <c r="A11" s="11"/>
      <c r="B11" s="11"/>
      <c r="C11" s="11"/>
      <c r="D11" s="11"/>
      <c r="E11" s="11"/>
    </row>
    <row r="12" spans="1:5" ht="12.75" customHeight="1">
      <c r="A12" s="11"/>
      <c r="B12" s="11"/>
      <c r="C12" s="11"/>
      <c r="E12" s="11"/>
    </row>
    <row r="13" spans="1:5" ht="12.75" customHeight="1">
      <c r="A13" s="11"/>
      <c r="B13" s="11"/>
      <c r="D13" s="11"/>
      <c r="E13" s="11"/>
    </row>
    <row r="14" spans="1:5" ht="12.75" customHeight="1">
      <c r="A14" s="11"/>
      <c r="E14" s="11"/>
    </row>
    <row r="15" spans="1:5" ht="12.75" customHeight="1">
      <c r="B15" s="11"/>
    </row>
    <row r="16" spans="1:5" ht="12.75" customHeight="1">
      <c r="B16" s="11"/>
    </row>
    <row r="17" spans="2:4" ht="12.75" customHeight="1">
      <c r="B17" s="11"/>
    </row>
    <row r="18" spans="2:4" ht="12.75" customHeight="1">
      <c r="B18" s="11"/>
      <c r="D18" s="8" t="s">
        <v>600</v>
      </c>
    </row>
    <row r="19" spans="2:4" ht="12.75" customHeight="1">
      <c r="B19" s="11"/>
    </row>
    <row r="20" spans="2:4" ht="12.75" customHeight="1">
      <c r="B20" s="11"/>
    </row>
    <row r="22" spans="2:4" ht="12.75" customHeight="1">
      <c r="B22" s="11"/>
    </row>
    <row r="23" spans="2:4" ht="12.75" customHeight="1">
      <c r="B23" s="11"/>
    </row>
    <row r="25" spans="2:4" ht="12.75" customHeight="1">
      <c r="B25" s="11"/>
    </row>
    <row r="26" spans="2:4" ht="12.75" customHeight="1">
      <c r="B26" s="11"/>
    </row>
    <row r="27" spans="2:4" ht="12.75" customHeight="1">
      <c r="D27" s="11"/>
    </row>
  </sheetData>
  <mergeCells count="3">
    <mergeCell ref="C5:E5"/>
    <mergeCell ref="A5:A6"/>
    <mergeCell ref="B5:B6"/>
  </mergeCells>
  <phoneticPr fontId="26" type="noConversion"/>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Q43"/>
  <sheetViews>
    <sheetView showGridLines="0" showZeros="0" zoomScale="90" zoomScaleNormal="90" workbookViewId="0">
      <selection activeCell="A7" sqref="A7"/>
    </sheetView>
  </sheetViews>
  <sheetFormatPr defaultColWidth="6.875" defaultRowHeight="20.100000000000001" customHeight="1"/>
  <cols>
    <col min="1" max="4" width="34.5" style="8" customWidth="1"/>
    <col min="5" max="159" width="6.75" style="8" customWidth="1"/>
    <col min="160" max="16384" width="6.875" style="8"/>
  </cols>
  <sheetData>
    <row r="1" spans="1:251" ht="20.100000000000001" customHeight="1">
      <c r="A1" s="10" t="s">
        <v>477</v>
      </c>
      <c r="B1" s="43"/>
      <c r="C1" s="44"/>
      <c r="D1" s="45"/>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row>
    <row r="2" spans="1:251" ht="33">
      <c r="A2" s="46" t="s">
        <v>478</v>
      </c>
      <c r="B2" s="47"/>
      <c r="C2" s="48"/>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row>
    <row r="3" spans="1:251" ht="20.100000000000001" customHeight="1">
      <c r="A3" s="47"/>
      <c r="B3" s="47"/>
      <c r="C3" s="48"/>
      <c r="D3" s="47"/>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row>
    <row r="4" spans="1:251" ht="20.100000000000001" customHeight="1">
      <c r="A4" s="14"/>
      <c r="B4" s="49"/>
      <c r="C4" s="50"/>
      <c r="D4" s="16" t="s">
        <v>313</v>
      </c>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row>
    <row r="5" spans="1:251" ht="23.25" customHeight="1">
      <c r="A5" s="189" t="s">
        <v>314</v>
      </c>
      <c r="B5" s="189"/>
      <c r="C5" s="189" t="s">
        <v>315</v>
      </c>
      <c r="D5" s="189"/>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row>
    <row r="6" spans="1:251" ht="24" customHeight="1">
      <c r="A6" s="35" t="s">
        <v>316</v>
      </c>
      <c r="B6" s="51" t="s">
        <v>317</v>
      </c>
      <c r="C6" s="35" t="s">
        <v>316</v>
      </c>
      <c r="D6" s="35" t="s">
        <v>317</v>
      </c>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row>
    <row r="7" spans="1:251" ht="20.100000000000001" customHeight="1">
      <c r="A7" s="52" t="s">
        <v>778</v>
      </c>
      <c r="B7" s="53">
        <v>2891.41</v>
      </c>
      <c r="C7" s="54" t="s">
        <v>325</v>
      </c>
      <c r="D7" s="55">
        <f>160.57</f>
        <v>160.57</v>
      </c>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row>
    <row r="8" spans="1:251" ht="20.100000000000001" customHeight="1">
      <c r="A8" s="56" t="s">
        <v>479</v>
      </c>
      <c r="B8" s="18"/>
      <c r="C8" s="54" t="s">
        <v>327</v>
      </c>
      <c r="D8" s="55">
        <v>75.61</v>
      </c>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row>
    <row r="9" spans="1:251" ht="20.100000000000001" customHeight="1">
      <c r="A9" s="57" t="s">
        <v>480</v>
      </c>
      <c r="B9" s="58"/>
      <c r="C9" s="59" t="s">
        <v>329</v>
      </c>
      <c r="D9" s="55">
        <v>74.84</v>
      </c>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row>
    <row r="10" spans="1:251" ht="20.100000000000001" customHeight="1">
      <c r="A10" s="60" t="s">
        <v>481</v>
      </c>
      <c r="B10" s="61"/>
      <c r="C10" s="59" t="s">
        <v>331</v>
      </c>
      <c r="D10" s="55">
        <f>2580.39</f>
        <v>2580.39</v>
      </c>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row>
    <row r="11" spans="1:251" ht="20.100000000000001" customHeight="1">
      <c r="A11" s="60" t="s">
        <v>482</v>
      </c>
      <c r="B11" s="61"/>
      <c r="C11" s="20"/>
      <c r="D11" s="62"/>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c r="IQ11" s="76"/>
    </row>
    <row r="12" spans="1:251" ht="20.100000000000001" customHeight="1">
      <c r="A12" s="60" t="s">
        <v>483</v>
      </c>
      <c r="B12" s="18"/>
      <c r="C12" s="63"/>
      <c r="D12" s="62"/>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c r="IL12" s="76"/>
      <c r="IM12" s="76"/>
      <c r="IN12" s="76"/>
      <c r="IO12" s="76"/>
      <c r="IP12" s="76"/>
      <c r="IQ12" s="76"/>
    </row>
    <row r="13" spans="1:251" ht="20.100000000000001" customHeight="1">
      <c r="A13" s="60"/>
      <c r="B13" s="64"/>
      <c r="C13" s="63"/>
      <c r="D13" s="62"/>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c r="IM13" s="76"/>
      <c r="IN13" s="76"/>
      <c r="IO13" s="76"/>
      <c r="IP13" s="76"/>
      <c r="IQ13" s="76"/>
    </row>
    <row r="14" spans="1:251" ht="20.100000000000001" customHeight="1">
      <c r="A14" s="60"/>
      <c r="B14" s="65"/>
      <c r="C14" s="66"/>
      <c r="D14" s="62"/>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row>
    <row r="15" spans="1:251" ht="20.100000000000001" customHeight="1">
      <c r="A15" s="60"/>
      <c r="B15" s="65"/>
      <c r="C15" s="66"/>
      <c r="D15" s="62"/>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row>
    <row r="16" spans="1:251" ht="20.100000000000001" customHeight="1">
      <c r="A16" s="60"/>
      <c r="B16" s="65"/>
      <c r="C16" s="67"/>
      <c r="D16" s="68"/>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row>
    <row r="17" spans="1:251" ht="20.100000000000001" customHeight="1">
      <c r="A17" s="60"/>
      <c r="B17" s="65"/>
      <c r="C17" s="67"/>
      <c r="D17" s="68"/>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row>
    <row r="18" spans="1:251" ht="20.100000000000001" customHeight="1">
      <c r="A18" s="69"/>
      <c r="B18" s="65"/>
      <c r="C18" s="67"/>
      <c r="D18" s="68"/>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c r="IO18" s="76"/>
      <c r="IP18" s="76"/>
      <c r="IQ18" s="76"/>
    </row>
    <row r="19" spans="1:251" ht="20.100000000000001" customHeight="1">
      <c r="A19" s="69"/>
      <c r="B19" s="65"/>
      <c r="C19" s="70"/>
      <c r="D19" s="68"/>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c r="IM19" s="76"/>
      <c r="IN19" s="76"/>
      <c r="IO19" s="76"/>
      <c r="IP19" s="76"/>
      <c r="IQ19" s="76"/>
    </row>
    <row r="20" spans="1:251" ht="20.100000000000001" customHeight="1">
      <c r="A20" s="69"/>
      <c r="B20" s="65"/>
      <c r="C20" s="67"/>
      <c r="D20" s="68"/>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c r="IL20" s="76"/>
      <c r="IM20" s="76"/>
      <c r="IN20" s="76"/>
      <c r="IO20" s="76"/>
      <c r="IP20" s="76"/>
      <c r="IQ20" s="76"/>
    </row>
    <row r="21" spans="1:251" ht="20.100000000000001" customHeight="1">
      <c r="A21" s="69"/>
      <c r="B21" s="65"/>
      <c r="C21" s="67"/>
      <c r="D21" s="68"/>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row>
    <row r="22" spans="1:251" ht="20.100000000000001" customHeight="1">
      <c r="A22" s="69"/>
      <c r="B22" s="65"/>
      <c r="C22" s="67"/>
      <c r="D22" s="68"/>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row>
    <row r="23" spans="1:251" ht="20.100000000000001" customHeight="1">
      <c r="A23" s="69"/>
      <c r="B23" s="65"/>
      <c r="C23" s="67"/>
      <c r="D23" s="68"/>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c r="IO23" s="76"/>
      <c r="IP23" s="76"/>
      <c r="IQ23" s="76"/>
    </row>
    <row r="24" spans="1:251" ht="20.100000000000001" customHeight="1">
      <c r="A24" s="69"/>
      <c r="B24" s="65"/>
      <c r="C24" s="67"/>
      <c r="D24" s="68"/>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c r="IM24" s="76"/>
      <c r="IN24" s="76"/>
      <c r="IO24" s="76"/>
      <c r="IP24" s="76"/>
      <c r="IQ24" s="76"/>
    </row>
    <row r="25" spans="1:251" ht="20.100000000000001" customHeight="1">
      <c r="A25" s="69"/>
      <c r="B25" s="65"/>
      <c r="C25" s="67"/>
      <c r="D25" s="68"/>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c r="IM25" s="76"/>
      <c r="IN25" s="76"/>
      <c r="IO25" s="76"/>
      <c r="IP25" s="76"/>
      <c r="IQ25" s="76"/>
    </row>
    <row r="26" spans="1:251" ht="20.100000000000001" customHeight="1">
      <c r="A26" s="69"/>
      <c r="B26" s="65"/>
      <c r="C26" s="67"/>
      <c r="D26" s="68"/>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c r="IO26" s="76"/>
      <c r="IP26" s="76"/>
      <c r="IQ26" s="76"/>
    </row>
    <row r="27" spans="1:251" ht="20.100000000000001" customHeight="1">
      <c r="A27" s="69"/>
      <c r="B27" s="65"/>
      <c r="C27" s="67"/>
      <c r="D27" s="68"/>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c r="ID27" s="76"/>
      <c r="IE27" s="76"/>
      <c r="IF27" s="76"/>
      <c r="IG27" s="76"/>
      <c r="IH27" s="76"/>
      <c r="II27" s="76"/>
      <c r="IJ27" s="76"/>
      <c r="IK27" s="76"/>
      <c r="IL27" s="76"/>
      <c r="IM27" s="76"/>
      <c r="IN27" s="76"/>
      <c r="IO27" s="76"/>
      <c r="IP27" s="76"/>
      <c r="IQ27" s="76"/>
    </row>
    <row r="28" spans="1:251" ht="20.100000000000001" customHeight="1">
      <c r="A28" s="69"/>
      <c r="B28" s="65"/>
      <c r="C28" s="67"/>
      <c r="D28" s="68"/>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c r="HX28" s="76"/>
      <c r="HY28" s="76"/>
      <c r="HZ28" s="76"/>
      <c r="IA28" s="76"/>
      <c r="IB28" s="76"/>
      <c r="IC28" s="76"/>
      <c r="ID28" s="76"/>
      <c r="IE28" s="76"/>
      <c r="IF28" s="76"/>
      <c r="IG28" s="76"/>
      <c r="IH28" s="76"/>
      <c r="II28" s="76"/>
      <c r="IJ28" s="76"/>
      <c r="IK28" s="76"/>
      <c r="IL28" s="76"/>
      <c r="IM28" s="76"/>
      <c r="IN28" s="76"/>
      <c r="IO28" s="76"/>
      <c r="IP28" s="76"/>
      <c r="IQ28" s="76"/>
    </row>
    <row r="29" spans="1:251" ht="20.100000000000001" customHeight="1">
      <c r="A29" s="69"/>
      <c r="B29" s="65"/>
      <c r="C29" s="67"/>
      <c r="D29" s="68"/>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c r="IH29" s="76"/>
      <c r="II29" s="76"/>
      <c r="IJ29" s="76"/>
      <c r="IK29" s="76"/>
      <c r="IL29" s="76"/>
      <c r="IM29" s="76"/>
      <c r="IN29" s="76"/>
      <c r="IO29" s="76"/>
      <c r="IP29" s="76"/>
      <c r="IQ29" s="76"/>
    </row>
    <row r="30" spans="1:251" ht="20.100000000000001" customHeight="1">
      <c r="A30" s="38"/>
      <c r="B30" s="65"/>
      <c r="C30" s="67"/>
      <c r="D30" s="68"/>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row>
    <row r="31" spans="1:251" ht="20.100000000000001" customHeight="1">
      <c r="A31" s="38"/>
      <c r="B31" s="65"/>
      <c r="C31" s="67"/>
      <c r="D31" s="68"/>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c r="IB31" s="76"/>
      <c r="IC31" s="76"/>
      <c r="ID31" s="76"/>
      <c r="IE31" s="76"/>
      <c r="IF31" s="76"/>
      <c r="IG31" s="76"/>
      <c r="IH31" s="76"/>
      <c r="II31" s="76"/>
      <c r="IJ31" s="76"/>
      <c r="IK31" s="76"/>
      <c r="IL31" s="76"/>
      <c r="IM31" s="76"/>
      <c r="IN31" s="76"/>
      <c r="IO31" s="76"/>
      <c r="IP31" s="76"/>
      <c r="IQ31" s="76"/>
    </row>
    <row r="32" spans="1:251" ht="20.100000000000001" customHeight="1">
      <c r="A32" s="38"/>
      <c r="B32" s="65"/>
      <c r="C32" s="63"/>
      <c r="D32" s="62"/>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c r="HX32" s="76"/>
      <c r="HY32" s="76"/>
      <c r="HZ32" s="76"/>
      <c r="IA32" s="76"/>
      <c r="IB32" s="76"/>
      <c r="IC32" s="76"/>
      <c r="ID32" s="76"/>
      <c r="IE32" s="76"/>
      <c r="IF32" s="76"/>
      <c r="IG32" s="76"/>
      <c r="IH32" s="76"/>
      <c r="II32" s="76"/>
      <c r="IJ32" s="76"/>
      <c r="IK32" s="76"/>
      <c r="IL32" s="76"/>
      <c r="IM32" s="76"/>
      <c r="IN32" s="76"/>
      <c r="IO32" s="76"/>
      <c r="IP32" s="76"/>
      <c r="IQ32" s="76"/>
    </row>
    <row r="33" spans="1:251" ht="20.100000000000001" customHeight="1">
      <c r="A33" s="21" t="s">
        <v>484</v>
      </c>
      <c r="B33" s="71">
        <f>SUM(B7:B17)</f>
        <v>2891.41</v>
      </c>
      <c r="C33" s="72" t="s">
        <v>485</v>
      </c>
      <c r="D33" s="62">
        <f>SUM(D7:D32)</f>
        <v>2891.41</v>
      </c>
      <c r="F33" s="11"/>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c r="IB33" s="76"/>
      <c r="IC33" s="76"/>
      <c r="ID33" s="76"/>
      <c r="IE33" s="76"/>
      <c r="IF33" s="76"/>
      <c r="IG33" s="76"/>
      <c r="IH33" s="76"/>
      <c r="II33" s="76"/>
      <c r="IJ33" s="76"/>
      <c r="IK33" s="76"/>
      <c r="IL33" s="76"/>
      <c r="IM33" s="76"/>
      <c r="IN33" s="76"/>
      <c r="IO33" s="76"/>
      <c r="IP33" s="76"/>
      <c r="IQ33" s="76"/>
    </row>
    <row r="34" spans="1:251" ht="20.100000000000001" customHeight="1">
      <c r="A34" s="60" t="s">
        <v>486</v>
      </c>
      <c r="B34" s="71"/>
      <c r="C34" s="67" t="s">
        <v>487</v>
      </c>
      <c r="D34" s="62">
        <f>B36-D33</f>
        <v>0</v>
      </c>
      <c r="E34" s="11"/>
      <c r="F34" s="11"/>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c r="IJ34" s="76"/>
      <c r="IK34" s="76"/>
      <c r="IL34" s="76"/>
      <c r="IM34" s="76"/>
      <c r="IN34" s="76"/>
      <c r="IO34" s="76"/>
      <c r="IP34" s="76"/>
      <c r="IQ34" s="76"/>
    </row>
    <row r="35" spans="1:251" ht="20.100000000000001" customHeight="1">
      <c r="A35" s="60" t="s">
        <v>488</v>
      </c>
      <c r="B35" s="73"/>
      <c r="C35" s="70"/>
      <c r="D35" s="62"/>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c r="HX35" s="76"/>
      <c r="HY35" s="76"/>
      <c r="HZ35" s="76"/>
      <c r="IA35" s="76"/>
      <c r="IB35" s="76"/>
      <c r="IC35" s="76"/>
      <c r="ID35" s="76"/>
      <c r="IE35" s="76"/>
      <c r="IF35" s="76"/>
      <c r="IG35" s="76"/>
      <c r="IH35" s="76"/>
      <c r="II35" s="76"/>
      <c r="IJ35" s="76"/>
      <c r="IK35" s="76"/>
      <c r="IL35" s="76"/>
      <c r="IM35" s="76"/>
      <c r="IN35" s="76"/>
      <c r="IO35" s="76"/>
      <c r="IP35" s="76"/>
      <c r="IQ35" s="76"/>
    </row>
    <row r="36" spans="1:251" ht="20.100000000000001" customHeight="1">
      <c r="A36" s="74" t="s">
        <v>489</v>
      </c>
      <c r="B36" s="75">
        <f>B33+B35</f>
        <v>2891.41</v>
      </c>
      <c r="C36" s="63" t="s">
        <v>490</v>
      </c>
      <c r="D36" s="62">
        <f>D33+D34</f>
        <v>2891.41</v>
      </c>
      <c r="E36" s="11"/>
    </row>
    <row r="43" spans="1:251" ht="20.100000000000001" customHeight="1">
      <c r="C43" s="11"/>
    </row>
  </sheetData>
  <mergeCells count="2">
    <mergeCell ref="A5:B5"/>
    <mergeCell ref="C5:D5"/>
  </mergeCells>
  <phoneticPr fontId="26" type="noConversion"/>
  <printOptions horizontalCentered="1"/>
  <pageMargins left="0" right="0" top="0" bottom="0" header="0.499305555555556" footer="0.499305555555556"/>
  <pageSetup paperSize="9" scale="76"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3"/>
  <sheetViews>
    <sheetView showGridLines="0" showZeros="0" zoomScale="70" zoomScaleNormal="70" workbookViewId="0">
      <selection activeCell="E11" sqref="E11"/>
    </sheetView>
  </sheetViews>
  <sheetFormatPr defaultColWidth="6.875" defaultRowHeight="12.75" customHeight="1"/>
  <cols>
    <col min="1" max="1" width="12.25" style="8" customWidth="1"/>
    <col min="2" max="2" width="33.75" style="8" customWidth="1"/>
    <col min="3" max="3" width="11.375" style="8" customWidth="1"/>
    <col min="4" max="4" width="16.25" style="8" customWidth="1"/>
    <col min="5" max="5" width="20.625" style="8" customWidth="1"/>
    <col min="6" max="7" width="9.375" style="8" customWidth="1"/>
    <col min="8" max="8" width="12.5" style="8" customWidth="1"/>
    <col min="9" max="9" width="11" style="8" customWidth="1"/>
    <col min="10" max="10" width="10.25" style="8" customWidth="1"/>
    <col min="11" max="11" width="6.5" style="8" customWidth="1"/>
    <col min="12" max="12" width="9.375" style="8" customWidth="1"/>
    <col min="13" max="16384" width="6.875" style="8"/>
  </cols>
  <sheetData>
    <row r="1" spans="1:12" ht="20.100000000000001" customHeight="1">
      <c r="A1" s="10" t="s">
        <v>491</v>
      </c>
      <c r="L1" s="41"/>
    </row>
    <row r="2" spans="1:12" ht="27" customHeight="1">
      <c r="A2" s="22" t="s">
        <v>492</v>
      </c>
      <c r="B2" s="12"/>
      <c r="C2" s="12"/>
      <c r="D2" s="12"/>
      <c r="E2" s="12"/>
      <c r="F2" s="12"/>
      <c r="G2" s="12"/>
      <c r="H2" s="12"/>
      <c r="I2" s="12"/>
      <c r="J2" s="12"/>
      <c r="K2" s="12"/>
      <c r="L2" s="12"/>
    </row>
    <row r="3" spans="1:12" ht="7.15" customHeight="1">
      <c r="A3" s="23"/>
      <c r="B3" s="23"/>
      <c r="C3" s="23"/>
      <c r="D3" s="23"/>
      <c r="E3" s="23"/>
      <c r="F3" s="23"/>
      <c r="G3" s="23"/>
      <c r="H3" s="23"/>
      <c r="I3" s="23"/>
      <c r="J3" s="23"/>
      <c r="K3" s="23"/>
      <c r="L3" s="23"/>
    </row>
    <row r="4" spans="1:12" ht="20.100000000000001" customHeight="1">
      <c r="A4" s="24"/>
      <c r="B4" s="24"/>
      <c r="C4" s="24"/>
      <c r="D4" s="24"/>
      <c r="E4" s="24"/>
      <c r="F4" s="24"/>
      <c r="G4" s="24"/>
      <c r="H4" s="24"/>
      <c r="I4" s="24"/>
      <c r="J4" s="24"/>
      <c r="K4" s="24"/>
      <c r="L4" s="42" t="s">
        <v>313</v>
      </c>
    </row>
    <row r="5" spans="1:12" ht="24" customHeight="1">
      <c r="A5" s="197" t="s">
        <v>493</v>
      </c>
      <c r="B5" s="197"/>
      <c r="C5" s="199" t="s">
        <v>318</v>
      </c>
      <c r="D5" s="194" t="s">
        <v>488</v>
      </c>
      <c r="E5" s="194" t="s">
        <v>494</v>
      </c>
      <c r="F5" s="194" t="s">
        <v>479</v>
      </c>
      <c r="G5" s="194" t="s">
        <v>480</v>
      </c>
      <c r="H5" s="198" t="s">
        <v>481</v>
      </c>
      <c r="I5" s="199"/>
      <c r="J5" s="194" t="s">
        <v>482</v>
      </c>
      <c r="K5" s="194" t="s">
        <v>483</v>
      </c>
      <c r="L5" s="196" t="s">
        <v>486</v>
      </c>
    </row>
    <row r="6" spans="1:12" ht="34.15" customHeight="1">
      <c r="A6" s="26" t="s">
        <v>338</v>
      </c>
      <c r="B6" s="27" t="s">
        <v>339</v>
      </c>
      <c r="C6" s="195"/>
      <c r="D6" s="195"/>
      <c r="E6" s="195"/>
      <c r="F6" s="195"/>
      <c r="G6" s="195"/>
      <c r="H6" s="25" t="s">
        <v>495</v>
      </c>
      <c r="I6" s="25" t="s">
        <v>496</v>
      </c>
      <c r="J6" s="195"/>
      <c r="K6" s="195"/>
      <c r="L6" s="195"/>
    </row>
    <row r="7" spans="1:12" ht="19.899999999999999" customHeight="1">
      <c r="A7" s="28"/>
      <c r="B7" s="29" t="s">
        <v>318</v>
      </c>
      <c r="C7" s="30">
        <f>C8+C13+C19+C22</f>
        <v>2891.41</v>
      </c>
      <c r="D7" s="30">
        <f t="shared" ref="D7:E7" si="0">D8+D13+D19+D22</f>
        <v>0</v>
      </c>
      <c r="E7" s="30">
        <f t="shared" si="0"/>
        <v>2891.41</v>
      </c>
      <c r="F7" s="31"/>
      <c r="G7" s="31"/>
      <c r="H7" s="4"/>
      <c r="I7" s="4"/>
      <c r="J7" s="31"/>
      <c r="K7" s="31"/>
      <c r="L7" s="31"/>
    </row>
    <row r="8" spans="1:12" ht="19.899999999999999" customHeight="1">
      <c r="A8" s="32">
        <v>208</v>
      </c>
      <c r="B8" s="33" t="s">
        <v>343</v>
      </c>
      <c r="C8" s="34">
        <f>D8+E8</f>
        <v>160.57</v>
      </c>
      <c r="D8" s="34"/>
      <c r="E8" s="34">
        <f>E9</f>
        <v>160.57</v>
      </c>
      <c r="F8" s="18"/>
      <c r="G8" s="18"/>
      <c r="H8" s="18"/>
      <c r="I8" s="18"/>
      <c r="J8" s="18"/>
      <c r="K8" s="18"/>
      <c r="L8" s="18"/>
    </row>
    <row r="9" spans="1:12" ht="19.899999999999999" customHeight="1">
      <c r="A9" s="35">
        <v>20805</v>
      </c>
      <c r="B9" s="33" t="s">
        <v>344</v>
      </c>
      <c r="C9" s="34">
        <f t="shared" ref="C9:C39" si="1">D9+E9</f>
        <v>160.57</v>
      </c>
      <c r="D9" s="34"/>
      <c r="E9" s="34">
        <f>E10+E11+E12</f>
        <v>160.57</v>
      </c>
      <c r="F9" s="36"/>
      <c r="G9" s="36"/>
      <c r="H9" s="36"/>
      <c r="I9" s="36"/>
      <c r="J9" s="36"/>
      <c r="K9" s="36"/>
      <c r="L9" s="36"/>
    </row>
    <row r="10" spans="1:12" ht="19.899999999999999" customHeight="1">
      <c r="A10" s="37">
        <v>2080505</v>
      </c>
      <c r="B10" s="33" t="s">
        <v>345</v>
      </c>
      <c r="C10" s="34">
        <f t="shared" si="1"/>
        <v>64.56</v>
      </c>
      <c r="D10" s="34"/>
      <c r="E10" s="34">
        <v>64.56</v>
      </c>
      <c r="F10" s="36"/>
      <c r="G10" s="36"/>
      <c r="H10" s="36"/>
      <c r="I10" s="36"/>
      <c r="J10" s="36"/>
      <c r="K10" s="36"/>
      <c r="L10" s="36"/>
    </row>
    <row r="11" spans="1:12" ht="19.899999999999999" customHeight="1">
      <c r="A11" s="37">
        <v>2080506</v>
      </c>
      <c r="B11" s="33" t="s">
        <v>346</v>
      </c>
      <c r="C11" s="34">
        <f t="shared" si="1"/>
        <v>49.89</v>
      </c>
      <c r="D11" s="34"/>
      <c r="E11" s="34">
        <v>49.89</v>
      </c>
      <c r="F11" s="36"/>
      <c r="G11" s="36"/>
      <c r="H11" s="36"/>
      <c r="I11" s="36"/>
      <c r="J11" s="36"/>
      <c r="K11" s="36"/>
      <c r="L11" s="36"/>
    </row>
    <row r="12" spans="1:12" ht="19.899999999999999" customHeight="1">
      <c r="A12" s="37">
        <v>2080599</v>
      </c>
      <c r="B12" s="33" t="s">
        <v>347</v>
      </c>
      <c r="C12" s="34">
        <f t="shared" si="1"/>
        <v>46.12</v>
      </c>
      <c r="D12" s="34"/>
      <c r="E12" s="34">
        <v>46.12</v>
      </c>
      <c r="F12" s="36"/>
      <c r="G12" s="36"/>
      <c r="H12" s="36"/>
      <c r="I12" s="36"/>
      <c r="J12" s="36"/>
      <c r="K12" s="36"/>
      <c r="L12" s="36"/>
    </row>
    <row r="13" spans="1:12" ht="19.899999999999999" customHeight="1">
      <c r="A13" s="32">
        <v>210</v>
      </c>
      <c r="B13" s="33" t="s">
        <v>327</v>
      </c>
      <c r="C13" s="34">
        <f t="shared" si="1"/>
        <v>75.61</v>
      </c>
      <c r="D13" s="34"/>
      <c r="E13" s="34">
        <f>E14</f>
        <v>75.61</v>
      </c>
      <c r="F13" s="36"/>
      <c r="G13" s="36"/>
      <c r="H13" s="36"/>
      <c r="I13" s="36"/>
      <c r="J13" s="36"/>
      <c r="K13" s="36"/>
      <c r="L13" s="36"/>
    </row>
    <row r="14" spans="1:12" ht="19.899999999999999" customHeight="1">
      <c r="A14" s="35">
        <v>21011</v>
      </c>
      <c r="B14" s="33" t="s">
        <v>348</v>
      </c>
      <c r="C14" s="34">
        <f t="shared" si="1"/>
        <v>75.61</v>
      </c>
      <c r="D14" s="34"/>
      <c r="E14" s="34">
        <f>E15+E16+E17+E18</f>
        <v>75.61</v>
      </c>
      <c r="F14" s="38"/>
      <c r="G14" s="38"/>
      <c r="H14" s="38"/>
      <c r="I14" s="36"/>
      <c r="J14" s="36"/>
      <c r="K14" s="36"/>
      <c r="L14" s="36"/>
    </row>
    <row r="15" spans="1:12" ht="19.899999999999999" customHeight="1">
      <c r="A15" s="37">
        <v>2101101</v>
      </c>
      <c r="B15" s="33" t="s">
        <v>349</v>
      </c>
      <c r="C15" s="34">
        <f t="shared" si="1"/>
        <v>38.54</v>
      </c>
      <c r="D15" s="34"/>
      <c r="E15" s="34">
        <v>38.54</v>
      </c>
      <c r="F15" s="38"/>
      <c r="G15" s="38"/>
      <c r="H15" s="38"/>
      <c r="I15" s="38"/>
      <c r="J15" s="36"/>
      <c r="K15" s="36"/>
      <c r="L15" s="38"/>
    </row>
    <row r="16" spans="1:12" ht="19.899999999999999" customHeight="1">
      <c r="A16" s="37">
        <v>2101102</v>
      </c>
      <c r="B16" s="33" t="s">
        <v>350</v>
      </c>
      <c r="C16" s="34">
        <f t="shared" si="1"/>
        <v>23.91</v>
      </c>
      <c r="D16" s="34"/>
      <c r="E16" s="34">
        <v>23.91</v>
      </c>
      <c r="F16" s="38"/>
      <c r="G16" s="38"/>
      <c r="H16" s="38"/>
      <c r="I16" s="38"/>
      <c r="J16" s="36"/>
      <c r="K16" s="36"/>
      <c r="L16" s="36"/>
    </row>
    <row r="17" spans="1:12" ht="19.899999999999999" customHeight="1">
      <c r="A17" s="37">
        <v>2101103</v>
      </c>
      <c r="B17" s="33" t="s">
        <v>351</v>
      </c>
      <c r="C17" s="34">
        <f t="shared" si="1"/>
        <v>7.24</v>
      </c>
      <c r="D17" s="34"/>
      <c r="E17" s="34">
        <v>7.24</v>
      </c>
      <c r="F17" s="38"/>
      <c r="G17" s="38"/>
      <c r="H17" s="38"/>
      <c r="I17" s="38"/>
      <c r="J17" s="36"/>
      <c r="K17" s="38"/>
      <c r="L17" s="38"/>
    </row>
    <row r="18" spans="1:12" ht="19.899999999999999" customHeight="1">
      <c r="A18" s="37">
        <v>2101199</v>
      </c>
      <c r="B18" s="33" t="s">
        <v>352</v>
      </c>
      <c r="C18" s="34">
        <f t="shared" si="1"/>
        <v>5.92</v>
      </c>
      <c r="D18" s="34"/>
      <c r="E18" s="34">
        <v>5.92</v>
      </c>
      <c r="F18" s="38"/>
      <c r="G18" s="38"/>
      <c r="H18" s="38"/>
      <c r="I18" s="36"/>
      <c r="J18" s="36"/>
      <c r="K18" s="38"/>
      <c r="L18" s="38"/>
    </row>
    <row r="19" spans="1:12" ht="19.899999999999999" customHeight="1">
      <c r="A19" s="32">
        <v>221</v>
      </c>
      <c r="B19" s="33" t="s">
        <v>329</v>
      </c>
      <c r="C19" s="34">
        <f t="shared" si="1"/>
        <v>74.84</v>
      </c>
      <c r="D19" s="34"/>
      <c r="E19" s="34">
        <f>E20</f>
        <v>74.84</v>
      </c>
      <c r="F19" s="38"/>
      <c r="G19" s="38"/>
      <c r="H19" s="38"/>
      <c r="I19" s="36"/>
      <c r="J19" s="38"/>
      <c r="K19" s="38"/>
      <c r="L19" s="38"/>
    </row>
    <row r="20" spans="1:12" ht="19.899999999999999" customHeight="1">
      <c r="A20" s="35">
        <v>22102</v>
      </c>
      <c r="B20" s="33" t="s">
        <v>353</v>
      </c>
      <c r="C20" s="34">
        <f t="shared" si="1"/>
        <v>74.84</v>
      </c>
      <c r="D20" s="34"/>
      <c r="E20" s="34">
        <f>E21</f>
        <v>74.84</v>
      </c>
      <c r="F20" s="38"/>
      <c r="G20" s="38"/>
      <c r="H20" s="38"/>
      <c r="I20" s="36"/>
      <c r="J20" s="38"/>
      <c r="K20" s="36"/>
      <c r="L20" s="38"/>
    </row>
    <row r="21" spans="1:12" ht="19.899999999999999" customHeight="1">
      <c r="A21" s="37">
        <v>2210201</v>
      </c>
      <c r="B21" s="33" t="s">
        <v>354</v>
      </c>
      <c r="C21" s="34">
        <f t="shared" si="1"/>
        <v>74.84</v>
      </c>
      <c r="D21" s="34"/>
      <c r="E21" s="34">
        <v>74.84</v>
      </c>
      <c r="F21" s="38"/>
      <c r="G21" s="38"/>
      <c r="H21" s="38"/>
      <c r="I21" s="38"/>
      <c r="J21" s="38"/>
      <c r="K21" s="38"/>
      <c r="L21" s="38"/>
    </row>
    <row r="22" spans="1:12" ht="19.899999999999999" customHeight="1">
      <c r="A22" s="32">
        <v>224</v>
      </c>
      <c r="B22" s="33" t="s">
        <v>331</v>
      </c>
      <c r="C22" s="34">
        <f t="shared" ref="C22" si="2">C23+C30+C32+C35+C38</f>
        <v>2580.39</v>
      </c>
      <c r="D22" s="34"/>
      <c r="E22" s="34">
        <f>E23+E30+E32+E35+E38</f>
        <v>2580.39</v>
      </c>
      <c r="F22" s="36"/>
      <c r="G22" s="38"/>
      <c r="H22" s="38"/>
      <c r="I22" s="38"/>
      <c r="J22" s="38"/>
      <c r="K22" s="38"/>
      <c r="L22" s="38"/>
    </row>
    <row r="23" spans="1:12" ht="19.899999999999999" customHeight="1">
      <c r="A23" s="35">
        <v>22401</v>
      </c>
      <c r="B23" s="33" t="s">
        <v>355</v>
      </c>
      <c r="C23" s="34">
        <f t="shared" si="1"/>
        <v>2487.39</v>
      </c>
      <c r="D23" s="34"/>
      <c r="E23" s="34">
        <f>E24+E25+E26+E27+E28+E29</f>
        <v>2487.39</v>
      </c>
      <c r="F23" s="38"/>
      <c r="G23" s="38"/>
      <c r="H23" s="38"/>
      <c r="I23" s="38"/>
      <c r="J23" s="38"/>
      <c r="K23" s="38"/>
      <c r="L23" s="38"/>
    </row>
    <row r="24" spans="1:12" ht="19.899999999999999" customHeight="1">
      <c r="A24" s="37">
        <v>2240101</v>
      </c>
      <c r="B24" s="33" t="s">
        <v>356</v>
      </c>
      <c r="C24" s="34">
        <f t="shared" si="1"/>
        <v>835.02</v>
      </c>
      <c r="D24" s="34"/>
      <c r="E24" s="34">
        <v>835.02</v>
      </c>
      <c r="F24" s="38"/>
      <c r="G24" s="38"/>
      <c r="H24" s="38"/>
      <c r="I24" s="38"/>
      <c r="J24" s="38"/>
      <c r="K24" s="38"/>
      <c r="L24" s="38"/>
    </row>
    <row r="25" spans="1:12" ht="19.899999999999999" customHeight="1">
      <c r="A25" s="37">
        <v>2240102</v>
      </c>
      <c r="B25" s="33" t="s">
        <v>357</v>
      </c>
      <c r="C25" s="34">
        <f t="shared" si="1"/>
        <v>33</v>
      </c>
      <c r="D25" s="34"/>
      <c r="E25" s="34">
        <v>33</v>
      </c>
      <c r="F25" s="38"/>
      <c r="G25" s="38"/>
      <c r="H25" s="38"/>
      <c r="I25" s="38"/>
      <c r="J25" s="38"/>
      <c r="K25" s="36"/>
      <c r="L25" s="38"/>
    </row>
    <row r="26" spans="1:12" ht="19.899999999999999" customHeight="1">
      <c r="A26" s="37">
        <v>2240106</v>
      </c>
      <c r="B26" s="33" t="s">
        <v>358</v>
      </c>
      <c r="C26" s="34">
        <f t="shared" si="1"/>
        <v>838.5</v>
      </c>
      <c r="D26" s="34"/>
      <c r="E26" s="34">
        <v>838.5</v>
      </c>
      <c r="F26" s="38"/>
      <c r="G26" s="38"/>
      <c r="H26" s="38"/>
      <c r="I26" s="38"/>
      <c r="J26" s="38"/>
      <c r="K26" s="38"/>
      <c r="L26" s="38"/>
    </row>
    <row r="27" spans="1:12" ht="19.899999999999999" customHeight="1">
      <c r="A27" s="39">
        <v>2240108</v>
      </c>
      <c r="B27" s="40" t="s">
        <v>359</v>
      </c>
      <c r="C27" s="34">
        <f t="shared" si="1"/>
        <v>201</v>
      </c>
      <c r="D27" s="34"/>
      <c r="E27" s="34">
        <v>201</v>
      </c>
      <c r="F27" s="38"/>
      <c r="G27" s="38"/>
      <c r="H27" s="38"/>
      <c r="I27" s="38"/>
      <c r="J27" s="38"/>
      <c r="K27" s="38"/>
      <c r="L27" s="38"/>
    </row>
    <row r="28" spans="1:12" ht="19.899999999999999" customHeight="1">
      <c r="A28" s="37">
        <v>2240150</v>
      </c>
      <c r="B28" s="33" t="s">
        <v>360</v>
      </c>
      <c r="C28" s="34">
        <f t="shared" si="1"/>
        <v>542.37</v>
      </c>
      <c r="D28" s="34"/>
      <c r="E28" s="34">
        <v>542.37</v>
      </c>
      <c r="F28" s="38"/>
      <c r="G28" s="38"/>
      <c r="H28" s="38"/>
      <c r="I28" s="38"/>
      <c r="J28" s="38"/>
      <c r="K28" s="38"/>
      <c r="L28" s="38"/>
    </row>
    <row r="29" spans="1:12" ht="19.899999999999999" customHeight="1">
      <c r="A29" s="37">
        <v>2240199</v>
      </c>
      <c r="B29" s="33" t="s">
        <v>361</v>
      </c>
      <c r="C29" s="34">
        <f t="shared" si="1"/>
        <v>37.5</v>
      </c>
      <c r="D29" s="34"/>
      <c r="E29" s="34">
        <v>37.5</v>
      </c>
      <c r="F29" s="38"/>
      <c r="G29" s="38"/>
      <c r="H29" s="38"/>
      <c r="I29" s="38"/>
      <c r="J29" s="38"/>
      <c r="K29" s="38"/>
      <c r="L29" s="38"/>
    </row>
    <row r="30" spans="1:12" s="11" customFormat="1" ht="19.899999999999999" customHeight="1">
      <c r="A30" s="149">
        <v>22405</v>
      </c>
      <c r="B30" s="150" t="s">
        <v>592</v>
      </c>
      <c r="C30" s="34">
        <f t="shared" si="1"/>
        <v>60</v>
      </c>
      <c r="D30" s="34">
        <f>D31</f>
        <v>0</v>
      </c>
      <c r="E30" s="34">
        <f>E31</f>
        <v>60</v>
      </c>
      <c r="F30" s="36"/>
      <c r="G30" s="36"/>
      <c r="H30" s="36"/>
      <c r="I30" s="36"/>
      <c r="J30" s="36"/>
      <c r="K30" s="36"/>
      <c r="L30" s="36"/>
    </row>
    <row r="31" spans="1:12" s="11" customFormat="1" ht="19.899999999999999" customHeight="1">
      <c r="A31" s="155">
        <v>2240506</v>
      </c>
      <c r="B31" s="150" t="s">
        <v>589</v>
      </c>
      <c r="C31" s="34">
        <f t="shared" si="1"/>
        <v>60</v>
      </c>
      <c r="D31" s="34"/>
      <c r="E31" s="34">
        <v>60</v>
      </c>
      <c r="F31" s="36"/>
      <c r="G31" s="36"/>
      <c r="H31" s="36"/>
      <c r="I31" s="36"/>
      <c r="J31" s="36"/>
      <c r="K31" s="36"/>
      <c r="L31" s="36"/>
    </row>
    <row r="32" spans="1:12" s="11" customFormat="1" ht="19.899999999999999" customHeight="1">
      <c r="A32" s="149">
        <v>22406</v>
      </c>
      <c r="B32" s="150" t="s">
        <v>593</v>
      </c>
      <c r="C32" s="34">
        <f t="shared" si="1"/>
        <v>8</v>
      </c>
      <c r="D32" s="34"/>
      <c r="E32" s="34">
        <f>E34</f>
        <v>8</v>
      </c>
      <c r="F32" s="36"/>
      <c r="G32" s="36"/>
      <c r="H32" s="36"/>
      <c r="I32" s="36"/>
      <c r="J32" s="36"/>
      <c r="K32" s="36"/>
      <c r="L32" s="36"/>
    </row>
    <row r="33" spans="1:12" s="11" customFormat="1" ht="19.899999999999999" customHeight="1">
      <c r="A33" s="156">
        <v>2240601</v>
      </c>
      <c r="B33" s="150" t="s">
        <v>601</v>
      </c>
      <c r="C33" s="34">
        <f t="shared" si="1"/>
        <v>0</v>
      </c>
      <c r="D33" s="34"/>
      <c r="E33" s="34"/>
      <c r="F33" s="36"/>
      <c r="G33" s="36"/>
      <c r="H33" s="36"/>
      <c r="I33" s="36"/>
      <c r="J33" s="36"/>
      <c r="K33" s="36"/>
      <c r="L33" s="36"/>
    </row>
    <row r="34" spans="1:12" s="11" customFormat="1" ht="19.899999999999999" customHeight="1">
      <c r="A34" s="156">
        <v>2240699</v>
      </c>
      <c r="B34" s="150" t="s">
        <v>590</v>
      </c>
      <c r="C34" s="34">
        <f t="shared" si="1"/>
        <v>8</v>
      </c>
      <c r="D34" s="34"/>
      <c r="E34" s="34">
        <v>8</v>
      </c>
      <c r="F34" s="36"/>
      <c r="G34" s="36"/>
      <c r="H34" s="36"/>
      <c r="I34" s="36"/>
      <c r="J34" s="36"/>
      <c r="K34" s="36"/>
      <c r="L34" s="36"/>
    </row>
    <row r="35" spans="1:12" s="11" customFormat="1" ht="19.899999999999999" customHeight="1">
      <c r="A35" s="149">
        <v>22407</v>
      </c>
      <c r="B35" s="150" t="s">
        <v>602</v>
      </c>
      <c r="C35" s="34">
        <f t="shared" si="1"/>
        <v>0</v>
      </c>
      <c r="D35" s="34"/>
      <c r="E35" s="34"/>
      <c r="F35" s="36"/>
      <c r="G35" s="36"/>
      <c r="H35" s="36"/>
      <c r="I35" s="36"/>
      <c r="J35" s="36"/>
      <c r="K35" s="36"/>
      <c r="L35" s="36"/>
    </row>
    <row r="36" spans="1:12" s="11" customFormat="1" ht="19.899999999999999" customHeight="1">
      <c r="A36" s="156">
        <v>2240703</v>
      </c>
      <c r="B36" s="150" t="s">
        <v>603</v>
      </c>
      <c r="C36" s="34">
        <f t="shared" si="1"/>
        <v>0</v>
      </c>
      <c r="D36" s="34"/>
      <c r="E36" s="34"/>
      <c r="F36" s="36"/>
      <c r="G36" s="36"/>
      <c r="H36" s="36"/>
      <c r="I36" s="36"/>
      <c r="J36" s="36"/>
      <c r="K36" s="36"/>
      <c r="L36" s="36"/>
    </row>
    <row r="37" spans="1:12" s="11" customFormat="1" ht="19.899999999999999" customHeight="1">
      <c r="A37" s="156">
        <v>2240704</v>
      </c>
      <c r="B37" s="150" t="s">
        <v>604</v>
      </c>
      <c r="C37" s="34">
        <f t="shared" si="1"/>
        <v>0</v>
      </c>
      <c r="D37" s="34"/>
      <c r="E37" s="34"/>
      <c r="F37" s="36"/>
      <c r="G37" s="36"/>
      <c r="H37" s="36"/>
      <c r="I37" s="36"/>
      <c r="J37" s="36"/>
      <c r="K37" s="36"/>
      <c r="L37" s="36"/>
    </row>
    <row r="38" spans="1:12" s="11" customFormat="1" ht="19.899999999999999" customHeight="1">
      <c r="A38" s="157">
        <v>22499</v>
      </c>
      <c r="B38" s="158" t="s">
        <v>591</v>
      </c>
      <c r="C38" s="34">
        <f>E38+D38</f>
        <v>25</v>
      </c>
      <c r="D38" s="34"/>
      <c r="E38" s="34">
        <f>E39</f>
        <v>25</v>
      </c>
      <c r="F38" s="36"/>
      <c r="G38" s="36"/>
      <c r="H38" s="36"/>
      <c r="I38" s="36"/>
      <c r="J38" s="36"/>
      <c r="K38" s="36"/>
      <c r="L38" s="36"/>
    </row>
    <row r="39" spans="1:12" s="11" customFormat="1" ht="19.899999999999999" customHeight="1">
      <c r="A39" s="159">
        <v>2249999</v>
      </c>
      <c r="B39" s="158" t="s">
        <v>591</v>
      </c>
      <c r="C39" s="34">
        <f t="shared" si="1"/>
        <v>25</v>
      </c>
      <c r="D39" s="34"/>
      <c r="E39" s="34">
        <v>25</v>
      </c>
      <c r="F39" s="36"/>
      <c r="G39" s="36"/>
      <c r="H39" s="36"/>
      <c r="I39" s="36"/>
      <c r="J39" s="36"/>
      <c r="K39" s="36"/>
      <c r="L39" s="36"/>
    </row>
    <row r="40" spans="1:12" ht="21" customHeight="1"/>
    <row r="41" spans="1:12" ht="21" customHeight="1"/>
    <row r="42" spans="1:12" ht="21" customHeight="1"/>
    <row r="43" spans="1:12" ht="21" customHeight="1"/>
  </sheetData>
  <mergeCells count="10">
    <mergeCell ref="J5:J6"/>
    <mergeCell ref="K5:K6"/>
    <mergeCell ref="L5:L6"/>
    <mergeCell ref="A5:B5"/>
    <mergeCell ref="H5:I5"/>
    <mergeCell ref="C5:C6"/>
    <mergeCell ref="D5:D6"/>
    <mergeCell ref="E5:E6"/>
    <mergeCell ref="F5:F6"/>
    <mergeCell ref="G5:G6"/>
  </mergeCells>
  <phoneticPr fontId="26" type="noConversion"/>
  <printOptions horizontalCentered="1"/>
  <pageMargins left="0.39305555555555599" right="0.39305555555555599" top="1" bottom="1" header="0.5" footer="0.5"/>
  <pageSetup paperSize="9" scale="97"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8"/>
  <sheetViews>
    <sheetView showGridLines="0" showZeros="0" topLeftCell="A10" zoomScale="70" zoomScaleNormal="70" workbookViewId="0">
      <selection activeCell="L19" sqref="L19"/>
    </sheetView>
  </sheetViews>
  <sheetFormatPr defaultColWidth="6.875" defaultRowHeight="12.75" customHeight="1"/>
  <cols>
    <col min="1" max="1" width="15" style="154" customWidth="1"/>
    <col min="2" max="2" width="36" style="154" customWidth="1"/>
    <col min="3" max="3" width="15.375" style="166" customWidth="1"/>
    <col min="4" max="4" width="16.875" style="166" customWidth="1"/>
    <col min="5" max="5" width="18.375" style="166" customWidth="1"/>
    <col min="6" max="6" width="11.5" style="154" customWidth="1"/>
    <col min="7" max="8" width="12.875" style="154" customWidth="1"/>
    <col min="9" max="16384" width="6.875" style="154"/>
  </cols>
  <sheetData>
    <row r="1" spans="1:9" ht="20.100000000000001" customHeight="1">
      <c r="A1" s="164" t="s">
        <v>497</v>
      </c>
      <c r="B1" s="165"/>
    </row>
    <row r="2" spans="1:9" ht="33">
      <c r="A2" s="200" t="s">
        <v>498</v>
      </c>
      <c r="B2" s="200"/>
      <c r="C2" s="200"/>
      <c r="D2" s="200"/>
      <c r="E2" s="200"/>
      <c r="F2" s="200"/>
      <c r="G2" s="200"/>
      <c r="H2" s="200"/>
    </row>
    <row r="3" spans="1:9" ht="20.100000000000001" customHeight="1">
      <c r="A3" s="167"/>
      <c r="B3" s="168"/>
      <c r="F3" s="169"/>
      <c r="G3" s="169"/>
      <c r="H3" s="170"/>
    </row>
    <row r="4" spans="1:9" ht="20.100000000000001" customHeight="1">
      <c r="A4" s="171"/>
      <c r="B4" s="172"/>
      <c r="C4" s="173"/>
      <c r="D4" s="173"/>
      <c r="E4" s="173"/>
      <c r="F4" s="171"/>
      <c r="G4" s="171"/>
      <c r="H4" s="174" t="s">
        <v>313</v>
      </c>
    </row>
    <row r="5" spans="1:9" ht="34.15" customHeight="1">
      <c r="A5" s="175" t="s">
        <v>338</v>
      </c>
      <c r="B5" s="175" t="s">
        <v>339</v>
      </c>
      <c r="C5" s="175" t="s">
        <v>318</v>
      </c>
      <c r="D5" s="175" t="s">
        <v>341</v>
      </c>
      <c r="E5" s="175" t="s">
        <v>342</v>
      </c>
      <c r="F5" s="175" t="s">
        <v>499</v>
      </c>
      <c r="G5" s="175" t="s">
        <v>500</v>
      </c>
      <c r="H5" s="175" t="s">
        <v>501</v>
      </c>
    </row>
    <row r="6" spans="1:9" ht="27" customHeight="1">
      <c r="A6" s="157"/>
      <c r="B6" s="157" t="s">
        <v>318</v>
      </c>
      <c r="C6" s="176">
        <f>C7+C12+C18+C21</f>
        <v>2891.41</v>
      </c>
      <c r="D6" s="176">
        <f t="shared" ref="D6:E6" si="0">D7+D12+D18+D21</f>
        <v>1688.4099999999999</v>
      </c>
      <c r="E6" s="176">
        <f t="shared" si="0"/>
        <v>1203</v>
      </c>
      <c r="F6" s="177"/>
      <c r="G6" s="177"/>
      <c r="H6" s="177"/>
    </row>
    <row r="7" spans="1:9" ht="22.9" customHeight="1">
      <c r="A7" s="178">
        <v>208</v>
      </c>
      <c r="B7" s="158" t="s">
        <v>343</v>
      </c>
      <c r="C7" s="151">
        <f t="shared" ref="C7:C20" si="1">D7+E7</f>
        <v>160.57</v>
      </c>
      <c r="D7" s="151">
        <f>D8</f>
        <v>160.57</v>
      </c>
      <c r="E7" s="151"/>
      <c r="F7" s="179"/>
      <c r="G7" s="179"/>
      <c r="H7" s="179"/>
    </row>
    <row r="8" spans="1:9" ht="22.9" customHeight="1">
      <c r="A8" s="157">
        <v>20805</v>
      </c>
      <c r="B8" s="158" t="s">
        <v>344</v>
      </c>
      <c r="C8" s="151">
        <f t="shared" si="1"/>
        <v>160.57</v>
      </c>
      <c r="D8" s="151">
        <f>SUM(D9:D11)</f>
        <v>160.57</v>
      </c>
      <c r="E8" s="151"/>
      <c r="F8" s="179"/>
      <c r="G8" s="179"/>
      <c r="H8" s="179"/>
    </row>
    <row r="9" spans="1:9" ht="22.9" customHeight="1">
      <c r="A9" s="159">
        <v>2080505</v>
      </c>
      <c r="B9" s="158" t="s">
        <v>345</v>
      </c>
      <c r="C9" s="151">
        <f t="shared" si="1"/>
        <v>64.56</v>
      </c>
      <c r="D9" s="151">
        <v>64.56</v>
      </c>
      <c r="E9" s="151"/>
      <c r="F9" s="179"/>
      <c r="G9" s="179"/>
      <c r="H9" s="179"/>
    </row>
    <row r="10" spans="1:9" ht="22.9" customHeight="1">
      <c r="A10" s="159">
        <v>2080506</v>
      </c>
      <c r="B10" s="158" t="s">
        <v>346</v>
      </c>
      <c r="C10" s="151">
        <f t="shared" si="1"/>
        <v>49.89</v>
      </c>
      <c r="D10" s="151">
        <f>49.89</f>
        <v>49.89</v>
      </c>
      <c r="E10" s="151"/>
      <c r="F10" s="179"/>
      <c r="G10" s="179"/>
      <c r="H10" s="179"/>
      <c r="I10" s="165"/>
    </row>
    <row r="11" spans="1:9" ht="22.9" customHeight="1">
      <c r="A11" s="159">
        <v>2080599</v>
      </c>
      <c r="B11" s="158" t="s">
        <v>347</v>
      </c>
      <c r="C11" s="151">
        <f t="shared" si="1"/>
        <v>46.12</v>
      </c>
      <c r="D11" s="151">
        <v>46.12</v>
      </c>
      <c r="E11" s="151"/>
      <c r="F11" s="179"/>
      <c r="G11" s="179"/>
      <c r="H11" s="179"/>
    </row>
    <row r="12" spans="1:9" ht="22.9" customHeight="1">
      <c r="A12" s="178">
        <v>210</v>
      </c>
      <c r="B12" s="158" t="s">
        <v>327</v>
      </c>
      <c r="C12" s="151">
        <f t="shared" si="1"/>
        <v>75.61</v>
      </c>
      <c r="D12" s="151">
        <f>D13</f>
        <v>75.61</v>
      </c>
      <c r="E12" s="151"/>
      <c r="F12" s="179"/>
      <c r="G12" s="179"/>
      <c r="H12" s="180"/>
    </row>
    <row r="13" spans="1:9" ht="22.9" customHeight="1">
      <c r="A13" s="157">
        <v>21011</v>
      </c>
      <c r="B13" s="158" t="s">
        <v>348</v>
      </c>
      <c r="C13" s="151">
        <f t="shared" si="1"/>
        <v>75.61</v>
      </c>
      <c r="D13" s="151">
        <f>SUM(D14:D17)</f>
        <v>75.61</v>
      </c>
      <c r="E13" s="151"/>
      <c r="F13" s="179"/>
      <c r="G13" s="179"/>
      <c r="H13" s="180"/>
      <c r="I13" s="165"/>
    </row>
    <row r="14" spans="1:9" ht="22.9" customHeight="1">
      <c r="A14" s="159">
        <v>2101101</v>
      </c>
      <c r="B14" s="158" t="s">
        <v>349</v>
      </c>
      <c r="C14" s="151">
        <f t="shared" si="1"/>
        <v>38.54</v>
      </c>
      <c r="D14" s="151">
        <v>38.54</v>
      </c>
      <c r="E14" s="151"/>
      <c r="F14" s="179"/>
      <c r="G14" s="179"/>
      <c r="H14" s="179"/>
    </row>
    <row r="15" spans="1:9" ht="22.9" customHeight="1">
      <c r="A15" s="159">
        <v>2101102</v>
      </c>
      <c r="B15" s="158" t="s">
        <v>350</v>
      </c>
      <c r="C15" s="151">
        <f t="shared" si="1"/>
        <v>23.91</v>
      </c>
      <c r="D15" s="151">
        <v>23.91</v>
      </c>
      <c r="E15" s="151"/>
      <c r="F15" s="179"/>
      <c r="G15" s="179"/>
      <c r="H15" s="180"/>
    </row>
    <row r="16" spans="1:9" ht="22.9" customHeight="1">
      <c r="A16" s="159">
        <v>2101103</v>
      </c>
      <c r="B16" s="158" t="s">
        <v>351</v>
      </c>
      <c r="C16" s="151">
        <f t="shared" si="1"/>
        <v>7.24</v>
      </c>
      <c r="D16" s="151">
        <v>7.24</v>
      </c>
      <c r="E16" s="151"/>
      <c r="F16" s="179"/>
      <c r="G16" s="180"/>
      <c r="H16" s="180"/>
    </row>
    <row r="17" spans="1:8" ht="22.9" customHeight="1">
      <c r="A17" s="159">
        <v>2101199</v>
      </c>
      <c r="B17" s="158" t="s">
        <v>352</v>
      </c>
      <c r="C17" s="151">
        <f t="shared" si="1"/>
        <v>5.92</v>
      </c>
      <c r="D17" s="151">
        <v>5.92</v>
      </c>
      <c r="E17" s="151"/>
      <c r="F17" s="180"/>
      <c r="G17" s="180"/>
      <c r="H17" s="179"/>
    </row>
    <row r="18" spans="1:8" ht="22.9" customHeight="1">
      <c r="A18" s="178">
        <v>221</v>
      </c>
      <c r="B18" s="158" t="s">
        <v>329</v>
      </c>
      <c r="C18" s="151">
        <f t="shared" si="1"/>
        <v>74.84</v>
      </c>
      <c r="D18" s="151">
        <f>D19</f>
        <v>74.84</v>
      </c>
      <c r="E18" s="151"/>
      <c r="F18" s="180"/>
      <c r="G18" s="180"/>
      <c r="H18" s="180"/>
    </row>
    <row r="19" spans="1:8" ht="22.9" customHeight="1">
      <c r="A19" s="157">
        <v>22102</v>
      </c>
      <c r="B19" s="158" t="s">
        <v>353</v>
      </c>
      <c r="C19" s="151">
        <f t="shared" si="1"/>
        <v>74.84</v>
      </c>
      <c r="D19" s="151">
        <f>D20</f>
        <v>74.84</v>
      </c>
      <c r="E19" s="151"/>
      <c r="F19" s="179"/>
      <c r="G19" s="180"/>
      <c r="H19" s="180"/>
    </row>
    <row r="20" spans="1:8" ht="22.9" customHeight="1">
      <c r="A20" s="159">
        <v>2210201</v>
      </c>
      <c r="B20" s="158" t="s">
        <v>354</v>
      </c>
      <c r="C20" s="151">
        <f t="shared" si="1"/>
        <v>74.84</v>
      </c>
      <c r="D20" s="151">
        <v>74.84</v>
      </c>
      <c r="E20" s="151"/>
      <c r="F20" s="180"/>
      <c r="G20" s="180"/>
      <c r="H20" s="180"/>
    </row>
    <row r="21" spans="1:8" ht="22.9" customHeight="1">
      <c r="A21" s="181">
        <v>224</v>
      </c>
      <c r="B21" s="150" t="s">
        <v>331</v>
      </c>
      <c r="C21" s="151">
        <f>D21+E21</f>
        <v>2580.39</v>
      </c>
      <c r="D21" s="151">
        <f>D22+D29+D31+D34+D37</f>
        <v>1377.3899999999999</v>
      </c>
      <c r="E21" s="151">
        <f>E22+E29+E31+E34+E37</f>
        <v>1203</v>
      </c>
      <c r="F21" s="180"/>
      <c r="G21" s="180"/>
      <c r="H21" s="180"/>
    </row>
    <row r="22" spans="1:8" ht="22.9" customHeight="1">
      <c r="A22" s="149">
        <v>22401</v>
      </c>
      <c r="B22" s="150" t="s">
        <v>355</v>
      </c>
      <c r="C22" s="151">
        <f t="shared" ref="C22:C38" si="2">D22+E22</f>
        <v>2487.39</v>
      </c>
      <c r="D22" s="151">
        <f>D23+D24+D25+D26+D27+D28</f>
        <v>1377.3899999999999</v>
      </c>
      <c r="E22" s="151">
        <f>E23+E24+E25+E26+E27+E28</f>
        <v>1110</v>
      </c>
      <c r="F22" s="180"/>
      <c r="G22" s="179"/>
      <c r="H22" s="180"/>
    </row>
    <row r="23" spans="1:8" ht="22.9" customHeight="1">
      <c r="A23" s="156">
        <v>2240101</v>
      </c>
      <c r="B23" s="150" t="s">
        <v>356</v>
      </c>
      <c r="C23" s="151">
        <f t="shared" si="2"/>
        <v>835.02</v>
      </c>
      <c r="D23" s="151">
        <v>835.02</v>
      </c>
      <c r="E23" s="151"/>
      <c r="F23" s="180"/>
      <c r="G23" s="180"/>
      <c r="H23" s="180"/>
    </row>
    <row r="24" spans="1:8" ht="22.9" customHeight="1">
      <c r="A24" s="156">
        <v>2240102</v>
      </c>
      <c r="B24" s="150" t="s">
        <v>357</v>
      </c>
      <c r="C24" s="151">
        <f t="shared" si="2"/>
        <v>33</v>
      </c>
      <c r="D24" s="151"/>
      <c r="E24" s="151">
        <v>33</v>
      </c>
      <c r="F24" s="180"/>
      <c r="G24" s="179"/>
      <c r="H24" s="180"/>
    </row>
    <row r="25" spans="1:8" ht="22.9" customHeight="1">
      <c r="A25" s="156">
        <v>2240106</v>
      </c>
      <c r="B25" s="150" t="s">
        <v>358</v>
      </c>
      <c r="C25" s="151">
        <f t="shared" si="2"/>
        <v>838.5</v>
      </c>
      <c r="D25" s="151"/>
      <c r="E25" s="151">
        <v>838.5</v>
      </c>
      <c r="F25" s="180"/>
      <c r="G25" s="180"/>
      <c r="H25" s="180"/>
    </row>
    <row r="26" spans="1:8" ht="22.9" customHeight="1">
      <c r="A26" s="156">
        <v>2240108</v>
      </c>
      <c r="B26" s="150" t="s">
        <v>359</v>
      </c>
      <c r="C26" s="151">
        <f t="shared" si="2"/>
        <v>201</v>
      </c>
      <c r="D26" s="151"/>
      <c r="E26" s="151">
        <v>201</v>
      </c>
      <c r="F26" s="180"/>
      <c r="G26" s="180"/>
      <c r="H26" s="180"/>
    </row>
    <row r="27" spans="1:8" ht="22.9" customHeight="1">
      <c r="A27" s="156">
        <v>2240150</v>
      </c>
      <c r="B27" s="150" t="s">
        <v>360</v>
      </c>
      <c r="C27" s="151">
        <f t="shared" si="2"/>
        <v>542.37</v>
      </c>
      <c r="D27" s="151">
        <f>542.37</f>
        <v>542.37</v>
      </c>
      <c r="E27" s="151"/>
      <c r="F27" s="180"/>
      <c r="G27" s="180"/>
      <c r="H27" s="180"/>
    </row>
    <row r="28" spans="1:8" ht="22.9" customHeight="1">
      <c r="A28" s="156">
        <v>2240199</v>
      </c>
      <c r="B28" s="150" t="s">
        <v>361</v>
      </c>
      <c r="C28" s="151">
        <f t="shared" si="2"/>
        <v>37.5</v>
      </c>
      <c r="D28" s="151"/>
      <c r="E28" s="151">
        <v>37.5</v>
      </c>
      <c r="F28" s="180"/>
      <c r="G28" s="180"/>
      <c r="H28" s="180"/>
    </row>
    <row r="29" spans="1:8" ht="22.9" customHeight="1">
      <c r="A29" s="149">
        <v>22405</v>
      </c>
      <c r="B29" s="150" t="s">
        <v>592</v>
      </c>
      <c r="C29" s="151">
        <f t="shared" si="2"/>
        <v>60</v>
      </c>
      <c r="D29" s="151"/>
      <c r="E29" s="151">
        <f>E30</f>
        <v>60</v>
      </c>
      <c r="F29" s="180"/>
      <c r="G29" s="180"/>
      <c r="H29" s="180"/>
    </row>
    <row r="30" spans="1:8" ht="22.9" customHeight="1">
      <c r="A30" s="155">
        <v>2240506</v>
      </c>
      <c r="B30" s="150" t="s">
        <v>589</v>
      </c>
      <c r="C30" s="151">
        <f t="shared" si="2"/>
        <v>60</v>
      </c>
      <c r="D30" s="151"/>
      <c r="E30" s="151">
        <v>60</v>
      </c>
      <c r="F30" s="180"/>
      <c r="G30" s="180"/>
      <c r="H30" s="180"/>
    </row>
    <row r="31" spans="1:8" ht="22.9" customHeight="1">
      <c r="A31" s="149">
        <v>22406</v>
      </c>
      <c r="B31" s="150" t="s">
        <v>593</v>
      </c>
      <c r="C31" s="151">
        <f t="shared" si="2"/>
        <v>8</v>
      </c>
      <c r="D31" s="151"/>
      <c r="E31" s="151">
        <f>E32+E33</f>
        <v>8</v>
      </c>
      <c r="F31" s="180"/>
      <c r="G31" s="180"/>
      <c r="H31" s="180"/>
    </row>
    <row r="32" spans="1:8" ht="22.9" customHeight="1">
      <c r="A32" s="156">
        <v>2240601</v>
      </c>
      <c r="B32" s="150" t="s">
        <v>601</v>
      </c>
      <c r="C32" s="151">
        <f t="shared" si="2"/>
        <v>0</v>
      </c>
      <c r="D32" s="151"/>
      <c r="E32" s="151"/>
      <c r="F32" s="180"/>
      <c r="G32" s="180"/>
      <c r="H32" s="180"/>
    </row>
    <row r="33" spans="1:8" ht="22.9" customHeight="1">
      <c r="A33" s="156">
        <v>2240699</v>
      </c>
      <c r="B33" s="150" t="s">
        <v>590</v>
      </c>
      <c r="C33" s="151">
        <f t="shared" si="2"/>
        <v>8</v>
      </c>
      <c r="D33" s="151"/>
      <c r="E33" s="151">
        <f>8</f>
        <v>8</v>
      </c>
      <c r="F33" s="180"/>
      <c r="G33" s="180"/>
      <c r="H33" s="180"/>
    </row>
    <row r="34" spans="1:8" ht="22.9" customHeight="1">
      <c r="A34" s="149">
        <v>22407</v>
      </c>
      <c r="B34" s="150" t="s">
        <v>602</v>
      </c>
      <c r="C34" s="151">
        <f t="shared" si="2"/>
        <v>0</v>
      </c>
      <c r="D34" s="151"/>
      <c r="E34" s="151">
        <f>E35+E36</f>
        <v>0</v>
      </c>
      <c r="F34" s="180"/>
      <c r="G34" s="180"/>
      <c r="H34" s="180"/>
    </row>
    <row r="35" spans="1:8" ht="22.9" customHeight="1">
      <c r="A35" s="156">
        <v>2240703</v>
      </c>
      <c r="B35" s="150" t="s">
        <v>603</v>
      </c>
      <c r="C35" s="151">
        <f t="shared" si="2"/>
        <v>0</v>
      </c>
      <c r="D35" s="151"/>
      <c r="E35" s="151"/>
      <c r="F35" s="180"/>
      <c r="G35" s="180"/>
      <c r="H35" s="180"/>
    </row>
    <row r="36" spans="1:8" ht="20.45" customHeight="1">
      <c r="A36" s="156">
        <v>2240704</v>
      </c>
      <c r="B36" s="150" t="s">
        <v>604</v>
      </c>
      <c r="C36" s="151">
        <f t="shared" si="2"/>
        <v>0</v>
      </c>
      <c r="D36" s="151"/>
      <c r="E36" s="151"/>
      <c r="F36" s="180"/>
      <c r="G36" s="180"/>
      <c r="H36" s="180"/>
    </row>
    <row r="37" spans="1:8" ht="22.9" customHeight="1">
      <c r="A37" s="157">
        <v>22499</v>
      </c>
      <c r="B37" s="158" t="s">
        <v>591</v>
      </c>
      <c r="C37" s="151">
        <f t="shared" si="2"/>
        <v>25</v>
      </c>
      <c r="D37" s="151"/>
      <c r="E37" s="151">
        <f>E38</f>
        <v>25</v>
      </c>
      <c r="F37" s="180"/>
      <c r="G37" s="180"/>
      <c r="H37" s="180"/>
    </row>
    <row r="38" spans="1:8" ht="22.9" customHeight="1">
      <c r="A38" s="159">
        <v>2249999</v>
      </c>
      <c r="B38" s="158" t="s">
        <v>591</v>
      </c>
      <c r="C38" s="151">
        <f t="shared" si="2"/>
        <v>25</v>
      </c>
      <c r="D38" s="151"/>
      <c r="E38" s="151">
        <v>25</v>
      </c>
      <c r="F38" s="180"/>
      <c r="G38" s="180"/>
      <c r="H38" s="180"/>
    </row>
  </sheetData>
  <mergeCells count="1">
    <mergeCell ref="A2:H2"/>
  </mergeCells>
  <phoneticPr fontId="26" type="noConversion"/>
  <printOptions horizontalCentered="1"/>
  <pageMargins left="0.59027777777777801" right="0.59027777777777801" top="0.60555555555555596" bottom="0.60555555555555596" header="0.5" footer="0.5"/>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13</vt:i4>
      </vt:variant>
    </vt:vector>
  </HeadingPairs>
  <TitlesOfParts>
    <vt:vector size="25"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10整体绩效目标</vt:lpstr>
      <vt:lpstr>项目绩效目标表</vt:lpstr>
      <vt:lpstr>'1 财政拨款收支总表'!Print_Area</vt:lpstr>
      <vt:lpstr>'2 一般公共预算支出'!Print_Area</vt:lpstr>
      <vt:lpstr>'3 一般公共预算财政基本支出'!Print_Area</vt:lpstr>
      <vt:lpstr>'4 一般公用预算“三公”经费支出表'!Print_Area</vt:lpstr>
      <vt:lpstr>'5 政府性基金预算支出表'!Print_Area</vt:lpstr>
      <vt:lpstr>'6 部门收支总表'!Print_Area</vt:lpstr>
      <vt:lpstr>'9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邹佳雯</cp:lastModifiedBy>
  <cp:lastPrinted>2022-02-10T06:03:47Z</cp:lastPrinted>
  <dcterms:created xsi:type="dcterms:W3CDTF">2015-06-05T18:19:00Z</dcterms:created>
  <dcterms:modified xsi:type="dcterms:W3CDTF">2022-06-27T04:44:45Z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