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776" activeTab="0"/>
  </bookViews>
  <sheets>
    <sheet name="28" sheetId="1" r:id="rId1"/>
    <sheet name="29" sheetId="2" r:id="rId2"/>
    <sheet name="30" sheetId="3" r:id="rId3"/>
    <sheet name="31" sheetId="4" r:id="rId4"/>
  </sheets>
  <definedNames>
    <definedName name="fa" localSheetId="2">#REF!</definedName>
    <definedName name="fa">#REF!</definedName>
    <definedName name="_xlnm.Print_Area" localSheetId="0">'28'!$A$1:$D$50</definedName>
    <definedName name="_xlnm.Print_Area" localSheetId="1">'29'!$A$1:$D$27</definedName>
    <definedName name="_xlnm.Print_Area" localSheetId="2">'30'!$A$1:$B$23</definedName>
    <definedName name="_xlnm.Print_Titles" localSheetId="0">'28'!$1:$3</definedName>
    <definedName name="_xlnm.Print_Titles" localSheetId="1">'29'!$1:$5</definedName>
    <definedName name="_xlnm.Print_Titles" localSheetId="2">'30'!$1:$4</definedName>
    <definedName name="地区名称" localSheetId="0">#REF!</definedName>
    <definedName name="地区名称" localSheetId="1">#REF!</definedName>
    <definedName name="地区名称" localSheetId="2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<sst xmlns="http://schemas.openxmlformats.org/spreadsheetml/2006/main" count="171" uniqueCount="123">
  <si>
    <t>重庆市綦江区2018年区级一般公共预算转移性收支预算表</t>
  </si>
  <si>
    <t>制表：綦江区财政局</t>
  </si>
  <si>
    <t>单位：万元</t>
  </si>
  <si>
    <t>收        入</t>
  </si>
  <si>
    <t>预算数</t>
  </si>
  <si>
    <t>支        出</t>
  </si>
  <si>
    <t>转移性收入合计</t>
  </si>
  <si>
    <t>转移性支出合计</t>
  </si>
  <si>
    <t>一、上级补助收入</t>
  </si>
  <si>
    <t>一、上解支出</t>
  </si>
  <si>
    <t>（一）一般性转移支付收入</t>
  </si>
  <si>
    <t>（一）体制上解支出</t>
  </si>
  <si>
    <t xml:space="preserve">       增值税和消费税税收返还 </t>
  </si>
  <si>
    <t>（二）专项上解支出</t>
  </si>
  <si>
    <t xml:space="preserve">       所得税基数返还</t>
  </si>
  <si>
    <t>二、补助街镇支出</t>
  </si>
  <si>
    <t xml:space="preserve">       成品油税费改革税收返还</t>
  </si>
  <si>
    <t>（一）一般性转移支付支出</t>
  </si>
  <si>
    <t xml:space="preserve">       均衡性转移支付 </t>
  </si>
  <si>
    <t xml:space="preserve">       民族地区转移支付</t>
  </si>
  <si>
    <t xml:space="preserve">       革命老区转移支付</t>
  </si>
  <si>
    <t xml:space="preserve">       体制补助</t>
  </si>
  <si>
    <t xml:space="preserve">       财政扶贫资金</t>
  </si>
  <si>
    <t xml:space="preserve">       县级基本财力保障机制奖补资金 </t>
  </si>
  <si>
    <t xml:space="preserve">       结算补助 </t>
  </si>
  <si>
    <t xml:space="preserve">       基层公检法司转移支付收入</t>
  </si>
  <si>
    <t xml:space="preserve">       资源枯竭型城市转移支付补助 </t>
  </si>
  <si>
    <t xml:space="preserve">       街镇基本财力保障机制奖补资金 </t>
  </si>
  <si>
    <t xml:space="preserve">       成品油税费改革转移支付补助</t>
  </si>
  <si>
    <t xml:space="preserve">       农村综合改革转移支付</t>
  </si>
  <si>
    <t xml:space="preserve">       产粮（油）大县奖励资金 </t>
  </si>
  <si>
    <t xml:space="preserve">       农村综合改革转移支付 </t>
  </si>
  <si>
    <t xml:space="preserve">       重点生态功能区转移支付 </t>
  </si>
  <si>
    <t xml:space="preserve">       固定数额补助 </t>
  </si>
  <si>
    <t xml:space="preserve">       重点生态功能区转移支付</t>
  </si>
  <si>
    <t xml:space="preserve">       公共安全</t>
  </si>
  <si>
    <t xml:space="preserve">       城乡义务教育转移支付收入</t>
  </si>
  <si>
    <t xml:space="preserve">       贫困地区转移支付收入</t>
  </si>
  <si>
    <t xml:space="preserve">       教育</t>
  </si>
  <si>
    <t xml:space="preserve">       城乡居民医疗保险转移支付收入</t>
  </si>
  <si>
    <t xml:space="preserve">       医疗卫生与计划生育</t>
  </si>
  <si>
    <t xml:space="preserve">       其他一般性转移支付收入</t>
  </si>
  <si>
    <t xml:space="preserve">       其他一般性转移支付</t>
  </si>
  <si>
    <t>（二）专项转移支付收入</t>
  </si>
  <si>
    <t>（二）专项转移支付支出</t>
  </si>
  <si>
    <t xml:space="preserve">       一般公共服务</t>
  </si>
  <si>
    <t xml:space="preserve">       国防</t>
  </si>
  <si>
    <t xml:space="preserve">       科学技术</t>
  </si>
  <si>
    <t xml:space="preserve">       科技</t>
  </si>
  <si>
    <t xml:space="preserve">       文化体育与传媒</t>
  </si>
  <si>
    <t xml:space="preserve">       社会保障和就业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</si>
  <si>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</si>
  <si>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</si>
  <si>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</si>
  <si>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</si>
  <si>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</si>
  <si>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</si>
  <si>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国土海洋气象等</t>
  </si>
  <si>
    <t xml:space="preserve">       住房保障</t>
  </si>
  <si>
    <t xml:space="preserve">       粮油物资储备</t>
  </si>
  <si>
    <t xml:space="preserve">       其他收入</t>
  </si>
  <si>
    <t>二、街镇上解收入</t>
  </si>
  <si>
    <t>三、调入预算稳定调节基金</t>
  </si>
  <si>
    <t>四、调入资金</t>
  </si>
  <si>
    <t>注：本表详细反映2018年一般公共预算转移性收入和转移性支出情况，其中上级补助和补助街镇细化到项级科目。补助街镇支出中的其他一般性转移支付，按财政部相关规定列报，包括体制补助和结算补助。</t>
  </si>
  <si>
    <t>重庆市綦江区2018年区级一般公共预算转移支付支出预算表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</si>
  <si>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</si>
  <si>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</si>
  <si>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</si>
  <si>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</si>
  <si>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</si>
  <si>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</si>
  <si>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古南街道</t>
  </si>
  <si>
    <t>文龙街道</t>
  </si>
  <si>
    <t>三江街道</t>
  </si>
  <si>
    <t>石角镇</t>
  </si>
  <si>
    <t>东溪镇</t>
  </si>
  <si>
    <t>赶水镇</t>
  </si>
  <si>
    <t>打通镇</t>
  </si>
  <si>
    <t>石壕镇</t>
  </si>
  <si>
    <t>永新镇</t>
  </si>
  <si>
    <t>三角镇</t>
  </si>
  <si>
    <t>隆盛镇</t>
  </si>
  <si>
    <t>郭扶镇</t>
  </si>
  <si>
    <t>篆塘镇</t>
  </si>
  <si>
    <t>丁山镇</t>
  </si>
  <si>
    <t>安稳镇</t>
  </si>
  <si>
    <t>扶欢镇</t>
  </si>
  <si>
    <t>永城镇</t>
  </si>
  <si>
    <t>新盛镇</t>
  </si>
  <si>
    <t>中峰镇</t>
  </si>
  <si>
    <t>横山镇</t>
  </si>
  <si>
    <t>注：本表直观反映预算安排中区级对各街镇的补助情况。按照《预算法》规定，转移支付应当分地区、分项目编制。2018年，区对街镇转移支付预算数为87,604万元，已落实到街镇87,604万元。</t>
  </si>
  <si>
    <t>（分项目）</t>
  </si>
  <si>
    <t>补助区县合计</t>
  </si>
  <si>
    <t>一、一般性转移支付</t>
  </si>
  <si>
    <t>1.体制补助</t>
  </si>
  <si>
    <t xml:space="preserve">2.结算补助 </t>
  </si>
  <si>
    <t>二、专项转移支付</t>
  </si>
  <si>
    <t>1、专职消防队补助资金</t>
  </si>
  <si>
    <t>2、专职网格员补助资金</t>
  </si>
  <si>
    <t>3、交通安全劝导员补助资金</t>
  </si>
  <si>
    <t>4、禁毒员补助资金</t>
  </si>
  <si>
    <t>5、水管员补助资金</t>
  </si>
  <si>
    <t>6、安全监管补助资金</t>
  </si>
  <si>
    <t>7、城乡市政维护及环卫整治补助资金</t>
  </si>
  <si>
    <t>8、背街小巷政治补助资金</t>
  </si>
  <si>
    <t>9、信访维稳补助资金</t>
  </si>
  <si>
    <t>10、特殊病人救治补助资金（预下达）</t>
  </si>
  <si>
    <t>11、服务群众工作专项经费</t>
  </si>
  <si>
    <t>12、本土人才补贴</t>
  </si>
  <si>
    <t>13、其他待安排项目</t>
  </si>
  <si>
    <t>注：本表直观反映年初区对街镇的转移支付分项目情况。按照《预算法》规定，转移支付应当分地区、分项目编制。2018年，年初区对街镇一般性转移支付2项，专项转移支付13项。专项转移支付中，区级设立的专项资金12项,执行中将根据上级补助情况和区级政策调整相应增加。</t>
  </si>
  <si>
    <t>重庆市綦江区2018年区级政府性基金预算转移性收支预算表</t>
  </si>
  <si>
    <t>收       入</t>
  </si>
  <si>
    <t>中央补助收入</t>
  </si>
  <si>
    <t>补助区县支出</t>
  </si>
  <si>
    <t>一、文化体育与传媒</t>
  </si>
  <si>
    <t>二、城乡社区</t>
  </si>
  <si>
    <t>三、农林水</t>
  </si>
  <si>
    <t>四、交通运输</t>
  </si>
  <si>
    <t>五、资源勘探信息等</t>
  </si>
  <si>
    <t>注：本表详细反映2018年政府性基金预算转移性收入和转移性支出情况。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</si>
</sst>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#,##0_ "/>
    <numFmt numFmtId="180" formatCode="________@"/>
    <numFmt numFmtId="181" formatCode="0.00_ 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sz val="18"/>
      <color indexed="8"/>
      <name val="方正小标宋_GBK"/>
      <family val="4"/>
    </font>
    <font>
      <sz val="11"/>
      <name val="方正黑体_GBK"/>
      <family val="4"/>
    </font>
    <font>
      <b/>
      <sz val="11"/>
      <name val="宋体"/>
      <family val="0"/>
    </font>
    <font>
      <b/>
      <sz val="10"/>
      <name val="宋体"/>
      <family val="0"/>
    </font>
    <font>
      <sz val="14"/>
      <name val="黑体"/>
      <family val="0"/>
    </font>
    <font>
      <sz val="11"/>
      <color indexed="8"/>
      <name val="方正楷体_GBK"/>
      <family val="4"/>
    </font>
    <font>
      <sz val="11"/>
      <name val="方正楷体_GBK"/>
      <family val="4"/>
    </font>
    <font>
      <sz val="11"/>
      <color indexed="8"/>
      <name val="宋体"/>
      <family val="0"/>
    </font>
    <font>
      <sz val="11"/>
      <color indexed="8"/>
      <name val="方正黑体_GBK"/>
      <family val="4"/>
    </font>
    <font>
      <sz val="12"/>
      <name val="方正黑体_GBK"/>
      <family val="4"/>
    </font>
    <font>
      <b/>
      <sz val="10"/>
      <color indexed="8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1"/>
      <color theme="1"/>
      <name val="方正楷体_GBK"/>
      <family val="4"/>
    </font>
    <font>
      <sz val="11"/>
      <color theme="1"/>
      <name val="宋体"/>
      <family val="0"/>
    </font>
    <font>
      <sz val="11"/>
      <color theme="1"/>
      <name val="方正黑体_GBK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38" fillId="0" borderId="0" applyFont="0" applyFill="0" applyBorder="0" applyAlignment="0" applyProtection="0"/>
    <xf numFmtId="0" fontId="30" fillId="0" borderId="0">
      <alignment/>
      <protection/>
    </xf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8" fillId="7" borderId="2" applyNumberFormat="0" applyFont="0" applyAlignment="0" applyProtection="0"/>
    <xf numFmtId="0" fontId="30" fillId="0" borderId="0">
      <alignment vertical="center"/>
      <protection/>
    </xf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3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41" fontId="30" fillId="0" borderId="0" applyFont="0" applyFill="0" applyBorder="0" applyAlignment="0" applyProtection="0"/>
    <xf numFmtId="0" fontId="30" fillId="0" borderId="0">
      <alignment vertical="center"/>
      <protection/>
    </xf>
    <xf numFmtId="0" fontId="41" fillId="24" borderId="0" applyNumberFormat="0" applyBorder="0" applyAlignment="0" applyProtection="0"/>
    <xf numFmtId="41" fontId="0" fillId="0" borderId="0" applyFon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0" borderId="0">
      <alignment/>
      <protection/>
    </xf>
    <xf numFmtId="0" fontId="41" fillId="27" borderId="0" applyNumberFormat="0" applyBorder="0" applyAlignment="0" applyProtection="0"/>
    <xf numFmtId="41" fontId="30" fillId="0" borderId="0" applyFont="0" applyFill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41" fontId="3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0">
      <alignment/>
      <protection/>
    </xf>
  </cellStyleXfs>
  <cellXfs count="9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76" fontId="57" fillId="0" borderId="0" xfId="0" applyNumberFormat="1" applyFont="1" applyFill="1" applyAlignment="1">
      <alignment horizontal="right"/>
    </xf>
    <xf numFmtId="0" fontId="58" fillId="0" borderId="0" xfId="80" applyFont="1" applyFill="1" applyAlignment="1">
      <alignment horizontal="center" vertical="center"/>
      <protection/>
    </xf>
    <xf numFmtId="0" fontId="0" fillId="0" borderId="9" xfId="80" applyFont="1" applyFill="1" applyBorder="1" applyAlignment="1">
      <alignment horizontal="left" vertical="center"/>
      <protection/>
    </xf>
    <xf numFmtId="178" fontId="59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6" fontId="60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176" fontId="61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176" fontId="57" fillId="0" borderId="10" xfId="0" applyNumberFormat="1" applyFont="1" applyFill="1" applyBorder="1" applyAlignment="1">
      <alignment horizontal="right" vertical="center"/>
    </xf>
    <xf numFmtId="0" fontId="0" fillId="0" borderId="0" xfId="86" applyFill="1" applyAlignment="1">
      <alignment horizontal="left" vertical="center" wrapText="1"/>
      <protection/>
    </xf>
    <xf numFmtId="0" fontId="62" fillId="0" borderId="0" xfId="86" applyFont="1" applyFill="1">
      <alignment vertical="center"/>
      <protection/>
    </xf>
    <xf numFmtId="0" fontId="0" fillId="0" borderId="0" xfId="86" applyFont="1" applyFill="1">
      <alignment vertical="center"/>
      <protection/>
    </xf>
    <xf numFmtId="0" fontId="0" fillId="0" borderId="0" xfId="86" applyFill="1">
      <alignment vertical="center"/>
      <protection/>
    </xf>
    <xf numFmtId="0" fontId="11" fillId="0" borderId="0" xfId="80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left" vertical="center"/>
      <protection/>
    </xf>
    <xf numFmtId="178" fontId="63" fillId="0" borderId="0" xfId="0" applyNumberFormat="1" applyFont="1" applyFill="1" applyBorder="1" applyAlignment="1" applyProtection="1">
      <alignment horizontal="right" vertical="center"/>
      <protection locked="0"/>
    </xf>
    <xf numFmtId="14" fontId="6" fillId="0" borderId="10" xfId="84" applyNumberFormat="1" applyFont="1" applyFill="1" applyBorder="1" applyAlignment="1" applyProtection="1">
      <alignment horizontal="center" vertical="center"/>
      <protection locked="0"/>
    </xf>
    <xf numFmtId="176" fontId="64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87" applyFont="1" applyFill="1" applyBorder="1" applyAlignment="1">
      <alignment vertical="center"/>
      <protection/>
    </xf>
    <xf numFmtId="179" fontId="64" fillId="0" borderId="10" xfId="86" applyNumberFormat="1" applyFont="1" applyFill="1" applyBorder="1">
      <alignment vertical="center"/>
      <protection/>
    </xf>
    <xf numFmtId="0" fontId="6" fillId="0" borderId="11" xfId="87" applyFont="1" applyFill="1" applyBorder="1" applyAlignment="1">
      <alignment vertical="center"/>
      <protection/>
    </xf>
    <xf numFmtId="179" fontId="14" fillId="0" borderId="10" xfId="80" applyNumberFormat="1" applyFont="1" applyFill="1" applyBorder="1" applyAlignment="1">
      <alignment horizontal="right" vertical="center"/>
      <protection/>
    </xf>
    <xf numFmtId="180" fontId="0" fillId="0" borderId="11" xfId="86" applyNumberFormat="1" applyFont="1" applyFill="1" applyBorder="1" applyAlignment="1">
      <alignment vertical="center"/>
      <protection/>
    </xf>
    <xf numFmtId="179" fontId="0" fillId="0" borderId="10" xfId="86" applyNumberFormat="1" applyFill="1" applyBorder="1">
      <alignment vertical="center"/>
      <protection/>
    </xf>
    <xf numFmtId="179" fontId="6" fillId="0" borderId="10" xfId="80" applyNumberFormat="1" applyFont="1" applyFill="1" applyBorder="1" applyAlignment="1">
      <alignment horizontal="right" vertical="center"/>
      <protection/>
    </xf>
    <xf numFmtId="0" fontId="0" fillId="33" borderId="12" xfId="86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80" applyFont="1" applyFill="1" applyBorder="1" applyAlignment="1">
      <alignment horizontal="right" vertical="center"/>
      <protection/>
    </xf>
    <xf numFmtId="14" fontId="6" fillId="0" borderId="13" xfId="84" applyNumberFormat="1" applyFont="1" applyFill="1" applyBorder="1" applyAlignment="1" applyProtection="1">
      <alignment horizontal="center" vertical="center"/>
      <protection locked="0"/>
    </xf>
    <xf numFmtId="176" fontId="64" fillId="0" borderId="14" xfId="84" applyNumberFormat="1" applyFont="1" applyFill="1" applyBorder="1" applyAlignment="1" applyProtection="1">
      <alignment horizontal="center" vertical="center" wrapText="1"/>
      <protection locked="0"/>
    </xf>
    <xf numFmtId="176" fontId="64" fillId="0" borderId="15" xfId="84" applyNumberFormat="1" applyFont="1" applyFill="1" applyBorder="1" applyAlignment="1" applyProtection="1">
      <alignment horizontal="center" vertical="center" wrapText="1"/>
      <protection locked="0"/>
    </xf>
    <xf numFmtId="14" fontId="6" fillId="0" borderId="16" xfId="84" applyNumberFormat="1" applyFont="1" applyFill="1" applyBorder="1" applyAlignment="1" applyProtection="1">
      <alignment horizontal="center" vertical="center"/>
      <protection locked="0"/>
    </xf>
    <xf numFmtId="14" fontId="6" fillId="0" borderId="17" xfId="84" applyNumberFormat="1" applyFont="1" applyFill="1" applyBorder="1" applyAlignment="1" applyProtection="1">
      <alignment horizontal="center" vertical="center"/>
      <protection locked="0"/>
    </xf>
    <xf numFmtId="176" fontId="64" fillId="0" borderId="17" xfId="84" applyNumberFormat="1" applyFont="1" applyFill="1" applyBorder="1" applyAlignment="1" applyProtection="1">
      <alignment horizontal="center" vertical="center" wrapText="1"/>
      <protection locked="0"/>
    </xf>
    <xf numFmtId="176" fontId="64" fillId="0" borderId="18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87" applyFont="1" applyFill="1" applyBorder="1" applyAlignment="1">
      <alignment horizontal="center" vertical="center"/>
      <protection/>
    </xf>
    <xf numFmtId="177" fontId="6" fillId="0" borderId="17" xfId="80" applyNumberFormat="1" applyFont="1" applyFill="1" applyBorder="1" applyAlignment="1">
      <alignment vertical="center"/>
      <protection/>
    </xf>
    <xf numFmtId="177" fontId="6" fillId="0" borderId="18" xfId="80" applyNumberFormat="1" applyFont="1" applyFill="1" applyBorder="1" applyAlignment="1">
      <alignment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177" fontId="61" fillId="0" borderId="17" xfId="80" applyNumberFormat="1" applyFont="1" applyFill="1" applyBorder="1">
      <alignment vertical="center"/>
      <protection/>
    </xf>
    <xf numFmtId="177" fontId="57" fillId="0" borderId="17" xfId="80" applyNumberFormat="1" applyFont="1" applyFill="1" applyBorder="1">
      <alignment vertical="center"/>
      <protection/>
    </xf>
    <xf numFmtId="177" fontId="57" fillId="0" borderId="18" xfId="80" applyNumberFormat="1" applyFont="1" applyFill="1" applyBorder="1">
      <alignment vertical="center"/>
      <protection/>
    </xf>
    <xf numFmtId="176" fontId="60" fillId="0" borderId="0" xfId="0" applyNumberFormat="1" applyFont="1" applyFill="1" applyAlignment="1">
      <alignment vertical="center"/>
    </xf>
    <xf numFmtId="0" fontId="65" fillId="0" borderId="16" xfId="57" applyFont="1" applyFill="1" applyBorder="1" applyAlignment="1">
      <alignment horizontal="center" vertical="center"/>
      <protection/>
    </xf>
    <xf numFmtId="181" fontId="61" fillId="0" borderId="16" xfId="0" applyNumberFormat="1" applyFont="1" applyFill="1" applyBorder="1" applyAlignment="1">
      <alignment horizontal="center" vertical="center"/>
    </xf>
    <xf numFmtId="181" fontId="61" fillId="0" borderId="19" xfId="0" applyNumberFormat="1" applyFont="1" applyFill="1" applyBorder="1" applyAlignment="1">
      <alignment horizontal="center" vertical="center"/>
    </xf>
    <xf numFmtId="177" fontId="61" fillId="0" borderId="20" xfId="80" applyNumberFormat="1" applyFont="1" applyFill="1" applyBorder="1">
      <alignment vertical="center"/>
      <protection/>
    </xf>
    <xf numFmtId="177" fontId="57" fillId="0" borderId="20" xfId="80" applyNumberFormat="1" applyFont="1" applyFill="1" applyBorder="1">
      <alignment vertical="center"/>
      <protection/>
    </xf>
    <xf numFmtId="177" fontId="57" fillId="0" borderId="21" xfId="80" applyNumberFormat="1" applyFont="1" applyFill="1" applyBorder="1">
      <alignment vertical="center"/>
      <protection/>
    </xf>
    <xf numFmtId="0" fontId="0" fillId="0" borderId="0" xfId="79" applyFont="1" applyFill="1" applyAlignment="1">
      <alignment horizontal="left" vertical="center" wrapText="1"/>
      <protection/>
    </xf>
    <xf numFmtId="0" fontId="3" fillId="0" borderId="0" xfId="87" applyFont="1" applyFill="1" applyAlignment="1">
      <alignment vertical="center"/>
      <protection/>
    </xf>
    <xf numFmtId="0" fontId="3" fillId="0" borderId="0" xfId="87" applyFont="1" applyFill="1">
      <alignment/>
      <protection/>
    </xf>
    <xf numFmtId="0" fontId="16" fillId="0" borderId="0" xfId="87" applyFont="1" applyFill="1">
      <alignment/>
      <protection/>
    </xf>
    <xf numFmtId="176" fontId="2" fillId="0" borderId="0" xfId="87" applyNumberFormat="1" applyFont="1" applyFill="1" applyAlignment="1">
      <alignment horizontal="right"/>
      <protection/>
    </xf>
    <xf numFmtId="0" fontId="2" fillId="0" borderId="0" xfId="87" applyFont="1" applyFill="1">
      <alignment/>
      <protection/>
    </xf>
    <xf numFmtId="0" fontId="0" fillId="0" borderId="9" xfId="80" applyFill="1" applyBorder="1" applyAlignment="1">
      <alignment horizontal="left" vertical="center"/>
      <protection/>
    </xf>
    <xf numFmtId="0" fontId="0" fillId="0" borderId="0" xfId="80" applyFill="1" applyBorder="1" applyAlignment="1">
      <alignment horizontal="right" vertical="center"/>
      <protection/>
    </xf>
    <xf numFmtId="0" fontId="6" fillId="0" borderId="10" xfId="87" applyFont="1" applyFill="1" applyBorder="1" applyAlignment="1">
      <alignment horizontal="center" vertical="center"/>
      <protection/>
    </xf>
    <xf numFmtId="176" fontId="6" fillId="0" borderId="11" xfId="87" applyNumberFormat="1" applyFont="1" applyFill="1" applyBorder="1" applyAlignment="1">
      <alignment horizontal="center" vertical="center"/>
      <protection/>
    </xf>
    <xf numFmtId="176" fontId="6" fillId="0" borderId="10" xfId="87" applyNumberFormat="1" applyFont="1" applyFill="1" applyBorder="1" applyAlignment="1">
      <alignment horizontal="center" vertical="center"/>
      <protection/>
    </xf>
    <xf numFmtId="0" fontId="6" fillId="0" borderId="10" xfId="87" applyFont="1" applyFill="1" applyBorder="1" applyAlignment="1">
      <alignment horizontal="left" vertical="center"/>
      <protection/>
    </xf>
    <xf numFmtId="179" fontId="6" fillId="0" borderId="10" xfId="87" applyNumberFormat="1" applyFont="1" applyFill="1" applyBorder="1" applyAlignment="1">
      <alignment horizontal="right" vertical="center"/>
      <protection/>
    </xf>
    <xf numFmtId="177" fontId="6" fillId="0" borderId="10" xfId="87" applyNumberFormat="1" applyFont="1" applyFill="1" applyBorder="1" applyAlignment="1">
      <alignment horizontal="left" vertical="center"/>
      <protection/>
    </xf>
    <xf numFmtId="0" fontId="65" fillId="0" borderId="10" xfId="80" applyFont="1" applyFill="1" applyBorder="1">
      <alignment vertical="center"/>
      <protection/>
    </xf>
    <xf numFmtId="179" fontId="65" fillId="0" borderId="10" xfId="80" applyNumberFormat="1" applyFont="1" applyFill="1" applyBorder="1">
      <alignment vertical="center"/>
      <protection/>
    </xf>
    <xf numFmtId="0" fontId="66" fillId="0" borderId="10" xfId="80" applyFont="1" applyFill="1" applyBorder="1">
      <alignment vertical="center"/>
      <protection/>
    </xf>
    <xf numFmtId="179" fontId="66" fillId="0" borderId="10" xfId="80" applyNumberFormat="1" applyFont="1" applyFill="1" applyBorder="1">
      <alignment vertical="center"/>
      <protection/>
    </xf>
    <xf numFmtId="179" fontId="66" fillId="33" borderId="10" xfId="80" applyNumberFormat="1" applyFont="1" applyFill="1" applyBorder="1">
      <alignment vertical="center"/>
      <protection/>
    </xf>
    <xf numFmtId="179" fontId="65" fillId="0" borderId="10" xfId="80" applyNumberFormat="1" applyFont="1" applyFill="1" applyBorder="1" applyAlignment="1">
      <alignment horizontal="right" vertical="center"/>
      <protection/>
    </xf>
    <xf numFmtId="179" fontId="66" fillId="0" borderId="10" xfId="80" applyNumberFormat="1" applyFont="1" applyFill="1" applyBorder="1" applyAlignment="1">
      <alignment horizontal="right" vertical="center"/>
      <protection/>
    </xf>
    <xf numFmtId="179" fontId="66" fillId="0" borderId="10" xfId="0" applyNumberFormat="1" applyFont="1" applyBorder="1" applyAlignment="1">
      <alignment horizontal="right" vertical="center"/>
    </xf>
    <xf numFmtId="0" fontId="66" fillId="33" borderId="10" xfId="80" applyFont="1" applyFill="1" applyBorder="1">
      <alignment vertical="center"/>
      <protection/>
    </xf>
    <xf numFmtId="0" fontId="2" fillId="0" borderId="0" xfId="87" applyFont="1" applyFill="1" applyBorder="1">
      <alignment/>
      <protection/>
    </xf>
    <xf numFmtId="0" fontId="66" fillId="0" borderId="0" xfId="80" applyFont="1" applyFill="1" applyBorder="1">
      <alignment vertical="center"/>
      <protection/>
    </xf>
    <xf numFmtId="179" fontId="66" fillId="33" borderId="10" xfId="80" applyNumberFormat="1" applyFont="1" applyFill="1" applyBorder="1" applyAlignment="1">
      <alignment horizontal="right" vertical="center"/>
      <protection/>
    </xf>
    <xf numFmtId="179" fontId="0" fillId="0" borderId="10" xfId="0" applyNumberFormat="1" applyBorder="1" applyAlignment="1">
      <alignment horizontal="right" vertical="center"/>
    </xf>
    <xf numFmtId="0" fontId="2" fillId="0" borderId="10" xfId="87" applyFont="1" applyFill="1" applyBorder="1">
      <alignment/>
      <protection/>
    </xf>
    <xf numFmtId="0" fontId="0" fillId="0" borderId="12" xfId="75" applyFont="1" applyFill="1" applyBorder="1" applyAlignment="1">
      <alignment horizontal="left" vertical="center" wrapText="1"/>
      <protection/>
    </xf>
    <xf numFmtId="0" fontId="0" fillId="0" borderId="0" xfId="75" applyFont="1" applyFill="1" applyAlignment="1">
      <alignment horizontal="left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常规 2 6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千位分隔[0] 3 2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千位分隔[0] 2" xfId="61"/>
    <cellStyle name="常规 3 2" xfId="62"/>
    <cellStyle name="强调文字颜色 4" xfId="63"/>
    <cellStyle name="千位分隔[0] 3" xfId="64"/>
    <cellStyle name="20% - 强调文字颜色 4" xfId="65"/>
    <cellStyle name="40% - 强调文字颜色 4" xfId="66"/>
    <cellStyle name="常规 3 3" xfId="67"/>
    <cellStyle name="强调文字颜色 5" xfId="68"/>
    <cellStyle name="千位分隔[0] 4" xfId="69"/>
    <cellStyle name="常规 2 2" xfId="70"/>
    <cellStyle name="40% - 强调文字颜色 5" xfId="71"/>
    <cellStyle name="60% - 强调文字颜色 5" xfId="72"/>
    <cellStyle name="强调文字颜色 6" xfId="73"/>
    <cellStyle name="千位分隔[0] 5" xfId="74"/>
    <cellStyle name="常规 2 3" xfId="75"/>
    <cellStyle name="常规 10" xfId="76"/>
    <cellStyle name="40% - 强调文字颜色 6" xfId="77"/>
    <cellStyle name="60% - 强调文字颜色 6" xfId="78"/>
    <cellStyle name="常规 2 3 2" xfId="79"/>
    <cellStyle name="常规 2" xfId="80"/>
    <cellStyle name="常规 2 4" xfId="81"/>
    <cellStyle name="常规 2 6" xfId="82"/>
    <cellStyle name="常规 2 7" xfId="83"/>
    <cellStyle name="常规_2007人代会数据 2" xfId="84"/>
    <cellStyle name="常规 3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9" xfId="92"/>
    <cellStyle name="千位分隔 2" xfId="93"/>
    <cellStyle name="千位分隔 2 2" xfId="94"/>
    <cellStyle name="千位分隔 2 3" xfId="95"/>
    <cellStyle name="千位分隔 2 3 2 2 2" xfId="96"/>
    <cellStyle name="千位分隔 2 3 2 2 2 2" xfId="97"/>
    <cellStyle name="千位分隔 2 3 2 2 2 3" xfId="98"/>
    <cellStyle name="千位分隔 2 4 2" xfId="99"/>
    <cellStyle name="千位分隔[0] 6" xfId="100"/>
    <cellStyle name="千位分隔[0] 6 2" xfId="101"/>
    <cellStyle name="千位分隔[0] 7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97"/>
  <sheetViews>
    <sheetView showZeros="0" tabSelected="1" zoomScaleSheetLayoutView="100" workbookViewId="0" topLeftCell="A1">
      <selection activeCell="B47" sqref="B47"/>
    </sheetView>
  </sheetViews>
  <sheetFormatPr defaultColWidth="9.00390625" defaultRowHeight="15"/>
  <cols>
    <col min="1" max="1" width="36.00390625" style="69" customWidth="1"/>
    <col min="2" max="2" width="12.140625" style="69" customWidth="1"/>
    <col min="3" max="3" width="33.28125" style="70" customWidth="1"/>
    <col min="4" max="4" width="12.8515625" style="70" customWidth="1"/>
    <col min="5" max="5" width="9.421875" style="70" customWidth="1"/>
    <col min="6" max="6" width="12.57421875" style="70" bestFit="1" customWidth="1"/>
    <col min="7" max="16384" width="9.00390625" style="70" customWidth="1"/>
  </cols>
  <sheetData>
    <row r="1" spans="1:4" ht="27.75" customHeight="1">
      <c r="A1" s="7" t="s">
        <v>0</v>
      </c>
      <c r="B1" s="7"/>
      <c r="C1" s="7"/>
      <c r="D1" s="7"/>
    </row>
    <row r="2" spans="1:4" ht="20.25" customHeight="1">
      <c r="A2" s="8" t="s">
        <v>1</v>
      </c>
      <c r="B2" s="71"/>
      <c r="D2" s="72" t="s">
        <v>2</v>
      </c>
    </row>
    <row r="3" spans="1:4" s="66" customFormat="1" ht="24" customHeight="1">
      <c r="A3" s="73" t="s">
        <v>3</v>
      </c>
      <c r="B3" s="74" t="s">
        <v>4</v>
      </c>
      <c r="C3" s="73" t="s">
        <v>5</v>
      </c>
      <c r="D3" s="75" t="s">
        <v>4</v>
      </c>
    </row>
    <row r="4" spans="1:4" s="67" customFormat="1" ht="24" customHeight="1">
      <c r="A4" s="76" t="s">
        <v>6</v>
      </c>
      <c r="B4" s="77">
        <f>B5+B47+B48+B49</f>
        <v>471679</v>
      </c>
      <c r="C4" s="78" t="s">
        <v>7</v>
      </c>
      <c r="D4" s="77">
        <f>D5+D8</f>
        <v>131794</v>
      </c>
    </row>
    <row r="5" spans="1:4" s="68" customFormat="1" ht="21" customHeight="1">
      <c r="A5" s="79" t="s">
        <v>8</v>
      </c>
      <c r="B5" s="80">
        <f>B6+B28</f>
        <v>320209</v>
      </c>
      <c r="C5" s="79" t="s">
        <v>9</v>
      </c>
      <c r="D5" s="80">
        <f>SUM(D6:D7)</f>
        <v>44190</v>
      </c>
    </row>
    <row r="6" spans="1:4" ht="21" customHeight="1">
      <c r="A6" s="81" t="s">
        <v>10</v>
      </c>
      <c r="B6" s="82">
        <f>SUM(B7:B27)</f>
        <v>165014</v>
      </c>
      <c r="C6" s="81" t="s">
        <v>11</v>
      </c>
      <c r="D6" s="83">
        <v>7170</v>
      </c>
    </row>
    <row r="7" spans="1:4" ht="21" customHeight="1">
      <c r="A7" s="81" t="s">
        <v>12</v>
      </c>
      <c r="B7" s="83">
        <v>25208</v>
      </c>
      <c r="C7" s="81" t="s">
        <v>13</v>
      </c>
      <c r="D7" s="83">
        <v>37020</v>
      </c>
    </row>
    <row r="8" spans="1:4" ht="21" customHeight="1">
      <c r="A8" s="81" t="s">
        <v>14</v>
      </c>
      <c r="B8" s="83">
        <v>1657</v>
      </c>
      <c r="C8" s="79" t="s">
        <v>15</v>
      </c>
      <c r="D8" s="84">
        <f>D9+D28</f>
        <v>87604</v>
      </c>
    </row>
    <row r="9" spans="1:4" ht="21" customHeight="1">
      <c r="A9" s="81" t="s">
        <v>16</v>
      </c>
      <c r="B9" s="83"/>
      <c r="C9" s="81" t="s">
        <v>17</v>
      </c>
      <c r="D9" s="85">
        <f>SUM(D10:D27)</f>
        <v>72568</v>
      </c>
    </row>
    <row r="10" spans="1:4" ht="21" customHeight="1">
      <c r="A10" s="81" t="s">
        <v>18</v>
      </c>
      <c r="B10" s="83">
        <v>41772</v>
      </c>
      <c r="C10" s="81" t="s">
        <v>12</v>
      </c>
      <c r="D10" s="86"/>
    </row>
    <row r="11" spans="1:4" ht="21" customHeight="1">
      <c r="A11" s="87" t="s">
        <v>19</v>
      </c>
      <c r="B11" s="83"/>
      <c r="C11" s="81" t="s">
        <v>14</v>
      </c>
      <c r="D11" s="86"/>
    </row>
    <row r="12" spans="1:11" ht="21" customHeight="1">
      <c r="A12" s="87" t="s">
        <v>20</v>
      </c>
      <c r="B12" s="83"/>
      <c r="C12" s="81" t="s">
        <v>21</v>
      </c>
      <c r="D12" s="85">
        <v>68688</v>
      </c>
      <c r="F12" s="70">
        <f>E12*87604</f>
        <v>0</v>
      </c>
      <c r="H12" s="88"/>
      <c r="I12" s="88"/>
      <c r="J12" s="88"/>
      <c r="K12" s="88"/>
    </row>
    <row r="13" spans="1:11" ht="21" customHeight="1">
      <c r="A13" s="87" t="s">
        <v>22</v>
      </c>
      <c r="B13" s="83"/>
      <c r="C13" s="81" t="s">
        <v>18</v>
      </c>
      <c r="D13" s="85"/>
      <c r="H13" s="88"/>
      <c r="I13" s="88"/>
      <c r="J13" s="88"/>
      <c r="K13" s="88"/>
    </row>
    <row r="14" spans="1:11" ht="21" customHeight="1">
      <c r="A14" s="81" t="s">
        <v>23</v>
      </c>
      <c r="B14" s="83">
        <v>16500</v>
      </c>
      <c r="C14" s="81" t="s">
        <v>19</v>
      </c>
      <c r="D14" s="85"/>
      <c r="H14" s="89"/>
      <c r="I14" s="89"/>
      <c r="J14" s="88"/>
      <c r="K14" s="88"/>
    </row>
    <row r="15" spans="1:11" ht="21" customHeight="1">
      <c r="A15" s="81" t="s">
        <v>24</v>
      </c>
      <c r="B15" s="83">
        <v>4656</v>
      </c>
      <c r="C15" s="81" t="s">
        <v>20</v>
      </c>
      <c r="D15" s="85"/>
      <c r="H15" s="89"/>
      <c r="I15" s="89"/>
      <c r="J15" s="88"/>
      <c r="K15" s="88"/>
    </row>
    <row r="16" spans="1:11" ht="21" customHeight="1">
      <c r="A16" s="81" t="s">
        <v>25</v>
      </c>
      <c r="B16" s="83">
        <v>1664</v>
      </c>
      <c r="C16" s="81" t="s">
        <v>22</v>
      </c>
      <c r="D16" s="85"/>
      <c r="H16" s="89"/>
      <c r="I16" s="89"/>
      <c r="J16" s="88"/>
      <c r="K16" s="88"/>
    </row>
    <row r="17" spans="1:11" ht="21" customHeight="1">
      <c r="A17" s="81" t="s">
        <v>26</v>
      </c>
      <c r="B17" s="83"/>
      <c r="C17" s="81" t="s">
        <v>27</v>
      </c>
      <c r="D17" s="85"/>
      <c r="H17" s="88"/>
      <c r="I17" s="88"/>
      <c r="J17" s="88"/>
      <c r="K17" s="88"/>
    </row>
    <row r="18" spans="1:6" ht="21" customHeight="1">
      <c r="A18" s="81" t="s">
        <v>28</v>
      </c>
      <c r="B18" s="83"/>
      <c r="C18" s="81" t="s">
        <v>24</v>
      </c>
      <c r="D18" s="85">
        <v>3880</v>
      </c>
      <c r="F18" s="70">
        <f>E18*87604</f>
        <v>0</v>
      </c>
    </row>
    <row r="19" spans="1:4" ht="21" customHeight="1">
      <c r="A19" s="81" t="s">
        <v>29</v>
      </c>
      <c r="B19" s="83">
        <v>3000</v>
      </c>
      <c r="C19" s="81" t="s">
        <v>26</v>
      </c>
      <c r="D19" s="90"/>
    </row>
    <row r="20" spans="1:4" ht="21" customHeight="1">
      <c r="A20" s="81" t="s">
        <v>30</v>
      </c>
      <c r="B20" s="83">
        <v>1629</v>
      </c>
      <c r="C20" s="81" t="s">
        <v>31</v>
      </c>
      <c r="D20" s="85"/>
    </row>
    <row r="21" spans="1:4" ht="21" customHeight="1">
      <c r="A21" s="81" t="s">
        <v>32</v>
      </c>
      <c r="B21" s="83"/>
      <c r="C21" s="81" t="s">
        <v>30</v>
      </c>
      <c r="D21" s="85"/>
    </row>
    <row r="22" spans="1:4" ht="21" customHeight="1">
      <c r="A22" s="81" t="s">
        <v>33</v>
      </c>
      <c r="B22" s="83">
        <v>19544</v>
      </c>
      <c r="C22" s="81" t="s">
        <v>34</v>
      </c>
      <c r="D22" s="85"/>
    </row>
    <row r="23" spans="1:4" ht="21" customHeight="1">
      <c r="A23" s="81" t="s">
        <v>35</v>
      </c>
      <c r="B23" s="83"/>
      <c r="C23" s="81" t="s">
        <v>33</v>
      </c>
      <c r="D23" s="85"/>
    </row>
    <row r="24" spans="1:4" ht="21" customHeight="1">
      <c r="A24" s="81" t="s">
        <v>36</v>
      </c>
      <c r="B24" s="83">
        <v>11840</v>
      </c>
      <c r="C24" s="81" t="s">
        <v>35</v>
      </c>
      <c r="D24" s="85"/>
    </row>
    <row r="25" spans="1:4" ht="21" customHeight="1">
      <c r="A25" s="81" t="s">
        <v>37</v>
      </c>
      <c r="B25" s="83">
        <v>102</v>
      </c>
      <c r="C25" s="81" t="s">
        <v>38</v>
      </c>
      <c r="D25" s="85"/>
    </row>
    <row r="26" spans="1:4" ht="21" customHeight="1">
      <c r="A26" s="87" t="s">
        <v>39</v>
      </c>
      <c r="B26" s="83">
        <v>30899</v>
      </c>
      <c r="C26" s="87" t="s">
        <v>40</v>
      </c>
      <c r="D26" s="85"/>
    </row>
    <row r="27" spans="1:4" ht="21" customHeight="1">
      <c r="A27" s="87" t="s">
        <v>41</v>
      </c>
      <c r="B27" s="83">
        <v>6543</v>
      </c>
      <c r="C27" s="81" t="s">
        <v>42</v>
      </c>
      <c r="D27" s="85"/>
    </row>
    <row r="28" spans="1:4" ht="21" customHeight="1">
      <c r="A28" s="81" t="s">
        <v>43</v>
      </c>
      <c r="B28" s="82">
        <f>SUM(B29:B46)</f>
        <v>155195</v>
      </c>
      <c r="C28" s="81" t="s">
        <v>44</v>
      </c>
      <c r="D28" s="90">
        <f>SUM(D29:D44)</f>
        <v>15036</v>
      </c>
    </row>
    <row r="29" spans="1:4" ht="21" customHeight="1">
      <c r="A29" s="81" t="s">
        <v>45</v>
      </c>
      <c r="B29" s="82">
        <v>78</v>
      </c>
      <c r="C29" s="81" t="s">
        <v>45</v>
      </c>
      <c r="D29" s="85">
        <v>1258</v>
      </c>
    </row>
    <row r="30" spans="1:4" ht="21" customHeight="1">
      <c r="A30" s="81" t="s">
        <v>46</v>
      </c>
      <c r="B30" s="82"/>
      <c r="C30" s="81" t="s">
        <v>46</v>
      </c>
      <c r="D30" s="85"/>
    </row>
    <row r="31" spans="1:4" ht="21" customHeight="1">
      <c r="A31" s="81" t="s">
        <v>35</v>
      </c>
      <c r="B31" s="82">
        <v>360</v>
      </c>
      <c r="C31" s="81" t="s">
        <v>35</v>
      </c>
      <c r="D31" s="91">
        <v>21</v>
      </c>
    </row>
    <row r="32" spans="1:4" ht="21" customHeight="1">
      <c r="A32" s="81" t="s">
        <v>38</v>
      </c>
      <c r="B32" s="82">
        <v>8200</v>
      </c>
      <c r="C32" s="81" t="s">
        <v>38</v>
      </c>
      <c r="D32" s="91"/>
    </row>
    <row r="33" spans="1:4" ht="21" customHeight="1">
      <c r="A33" s="81" t="s">
        <v>47</v>
      </c>
      <c r="B33" s="82">
        <v>150</v>
      </c>
      <c r="C33" s="81" t="s">
        <v>48</v>
      </c>
      <c r="D33" s="91">
        <v>118</v>
      </c>
    </row>
    <row r="34" spans="1:4" ht="21" customHeight="1">
      <c r="A34" s="81" t="s">
        <v>49</v>
      </c>
      <c r="B34" s="82">
        <v>765</v>
      </c>
      <c r="C34" s="81" t="s">
        <v>49</v>
      </c>
      <c r="D34" s="85">
        <v>210</v>
      </c>
    </row>
    <row r="35" spans="1:4" ht="21" customHeight="1">
      <c r="A35" s="81" t="s">
        <v>50</v>
      </c>
      <c r="B35" s="82">
        <v>22350</v>
      </c>
      <c r="C35" s="81" t="s">
        <v>50</v>
      </c>
      <c r="D35" s="91">
        <v>3271</v>
      </c>
    </row>
    <row r="36" spans="1:4" ht="21" customHeight="1">
      <c r="A36" s="87" t="s">
        <v>40</v>
      </c>
      <c r="B36" s="82">
        <v>16700</v>
      </c>
      <c r="C36" s="87" t="s">
        <v>40</v>
      </c>
      <c r="D36" s="85">
        <v>242</v>
      </c>
    </row>
    <row r="37" spans="1:4" ht="21" customHeight="1">
      <c r="A37" s="81" t="s">
        <v>51</v>
      </c>
      <c r="B37" s="82">
        <v>7260</v>
      </c>
      <c r="C37" s="81" t="s">
        <v>51</v>
      </c>
      <c r="D37" s="85"/>
    </row>
    <row r="38" spans="1:4" ht="21" customHeight="1">
      <c r="A38" s="81" t="s">
        <v>52</v>
      </c>
      <c r="B38" s="82">
        <v>9800</v>
      </c>
      <c r="C38" s="81" t="s">
        <v>52</v>
      </c>
      <c r="D38" s="85">
        <v>2100</v>
      </c>
    </row>
    <row r="39" spans="1:4" ht="21" customHeight="1">
      <c r="A39" s="81" t="s">
        <v>53</v>
      </c>
      <c r="B39" s="82">
        <v>23700</v>
      </c>
      <c r="C39" s="81" t="s">
        <v>53</v>
      </c>
      <c r="D39" s="85">
        <v>7713</v>
      </c>
    </row>
    <row r="40" spans="1:4" ht="21" customHeight="1">
      <c r="A40" s="81" t="s">
        <v>54</v>
      </c>
      <c r="B40" s="82">
        <v>21830</v>
      </c>
      <c r="C40" s="81" t="s">
        <v>54</v>
      </c>
      <c r="D40" s="85"/>
    </row>
    <row r="41" spans="1:4" ht="21" customHeight="1">
      <c r="A41" s="81" t="s">
        <v>55</v>
      </c>
      <c r="B41" s="82">
        <v>21600</v>
      </c>
      <c r="C41" s="81" t="s">
        <v>55</v>
      </c>
      <c r="D41" s="85">
        <v>103</v>
      </c>
    </row>
    <row r="42" spans="1:4" ht="21" customHeight="1">
      <c r="A42" s="81" t="s">
        <v>56</v>
      </c>
      <c r="B42" s="82">
        <v>295</v>
      </c>
      <c r="C42" s="81" t="s">
        <v>56</v>
      </c>
      <c r="D42" s="90"/>
    </row>
    <row r="43" spans="1:4" ht="21" customHeight="1">
      <c r="A43" s="81" t="s">
        <v>57</v>
      </c>
      <c r="B43" s="82">
        <f>11234+59</f>
        <v>11293</v>
      </c>
      <c r="C43" s="81" t="s">
        <v>57</v>
      </c>
      <c r="D43" s="90"/>
    </row>
    <row r="44" spans="1:4" ht="21" customHeight="1">
      <c r="A44" s="81" t="s">
        <v>58</v>
      </c>
      <c r="B44" s="82">
        <v>9795</v>
      </c>
      <c r="C44" s="81" t="s">
        <v>58</v>
      </c>
      <c r="D44" s="85"/>
    </row>
    <row r="45" spans="1:4" ht="21" customHeight="1">
      <c r="A45" s="81" t="s">
        <v>59</v>
      </c>
      <c r="B45" s="82">
        <v>958</v>
      </c>
      <c r="C45" s="92"/>
      <c r="D45" s="85"/>
    </row>
    <row r="46" spans="1:4" ht="21" customHeight="1">
      <c r="A46" s="81" t="s">
        <v>60</v>
      </c>
      <c r="B46" s="82">
        <f>120-59</f>
        <v>61</v>
      </c>
      <c r="C46" s="81"/>
      <c r="D46" s="85"/>
    </row>
    <row r="47" spans="1:4" ht="21" customHeight="1">
      <c r="A47" s="79" t="s">
        <v>61</v>
      </c>
      <c r="B47" s="80"/>
      <c r="C47" s="92"/>
      <c r="D47" s="85"/>
    </row>
    <row r="48" spans="1:4" ht="21" customHeight="1">
      <c r="A48" s="79" t="s">
        <v>62</v>
      </c>
      <c r="B48" s="80"/>
      <c r="C48" s="92"/>
      <c r="D48" s="85"/>
    </row>
    <row r="49" spans="1:4" ht="21" customHeight="1">
      <c r="A49" s="79" t="s">
        <v>63</v>
      </c>
      <c r="B49" s="80">
        <v>151470</v>
      </c>
      <c r="C49" s="92"/>
      <c r="D49" s="85"/>
    </row>
    <row r="50" spans="1:4" ht="44.25" customHeight="1">
      <c r="A50" s="93" t="s">
        <v>64</v>
      </c>
      <c r="B50" s="93"/>
      <c r="C50" s="93"/>
      <c r="D50" s="93"/>
    </row>
    <row r="51" ht="19.5" customHeight="1">
      <c r="B51" s="94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spans="1:2" ht="19.5" customHeight="1">
      <c r="A60" s="70"/>
      <c r="B60" s="70"/>
    </row>
    <row r="61" spans="1:2" ht="19.5" customHeight="1">
      <c r="A61" s="70"/>
      <c r="B61" s="70"/>
    </row>
    <row r="62" spans="1:2" ht="19.5" customHeight="1">
      <c r="A62" s="70"/>
      <c r="B62" s="70"/>
    </row>
    <row r="63" spans="1:2" ht="19.5" customHeight="1">
      <c r="A63" s="70"/>
      <c r="B63" s="70"/>
    </row>
    <row r="64" spans="1:2" ht="19.5" customHeight="1">
      <c r="A64" s="70"/>
      <c r="B64" s="70"/>
    </row>
    <row r="65" spans="1:2" ht="19.5" customHeight="1">
      <c r="A65" s="70"/>
      <c r="B65" s="70"/>
    </row>
    <row r="66" spans="1:2" ht="19.5" customHeight="1">
      <c r="A66" s="70"/>
      <c r="B66" s="70"/>
    </row>
    <row r="67" spans="1:2" ht="19.5" customHeight="1">
      <c r="A67" s="70"/>
      <c r="B67" s="70"/>
    </row>
    <row r="68" spans="1:2" ht="19.5" customHeight="1">
      <c r="A68" s="70"/>
      <c r="B68" s="70"/>
    </row>
    <row r="69" spans="1:2" ht="19.5" customHeight="1">
      <c r="A69" s="70"/>
      <c r="B69" s="70"/>
    </row>
    <row r="70" spans="1:2" ht="19.5" customHeight="1">
      <c r="A70" s="70"/>
      <c r="B70" s="70"/>
    </row>
    <row r="71" spans="1:2" ht="19.5" customHeight="1">
      <c r="A71" s="70"/>
      <c r="B71" s="70"/>
    </row>
    <row r="72" spans="1:2" ht="19.5" customHeight="1">
      <c r="A72" s="70"/>
      <c r="B72" s="70"/>
    </row>
    <row r="73" spans="1:2" ht="19.5" customHeight="1">
      <c r="A73" s="70"/>
      <c r="B73" s="70"/>
    </row>
    <row r="74" spans="1:2" ht="19.5" customHeight="1">
      <c r="A74" s="70"/>
      <c r="B74" s="70"/>
    </row>
    <row r="75" spans="1:2" ht="19.5" customHeight="1">
      <c r="A75" s="70"/>
      <c r="B75" s="70"/>
    </row>
    <row r="76" spans="1:2" ht="19.5" customHeight="1">
      <c r="A76" s="70"/>
      <c r="B76" s="70"/>
    </row>
    <row r="77" spans="1:2" ht="19.5" customHeight="1">
      <c r="A77" s="70"/>
      <c r="B77" s="70"/>
    </row>
    <row r="78" spans="1:2" ht="19.5" customHeight="1">
      <c r="A78" s="70"/>
      <c r="B78" s="70"/>
    </row>
    <row r="79" spans="1:2" ht="19.5" customHeight="1">
      <c r="A79" s="70"/>
      <c r="B79" s="70"/>
    </row>
    <row r="80" spans="1:2" ht="19.5" customHeight="1">
      <c r="A80" s="70"/>
      <c r="B80" s="70"/>
    </row>
    <row r="81" spans="1:2" ht="19.5" customHeight="1">
      <c r="A81" s="70"/>
      <c r="B81" s="70"/>
    </row>
    <row r="82" spans="1:2" ht="19.5" customHeight="1">
      <c r="A82" s="70"/>
      <c r="B82" s="70"/>
    </row>
    <row r="83" spans="1:2" ht="19.5" customHeight="1">
      <c r="A83" s="70"/>
      <c r="B83" s="70"/>
    </row>
    <row r="84" spans="1:2" ht="19.5" customHeight="1">
      <c r="A84" s="70"/>
      <c r="B84" s="70"/>
    </row>
    <row r="85" spans="1:2" ht="19.5" customHeight="1">
      <c r="A85" s="70"/>
      <c r="B85" s="70"/>
    </row>
    <row r="86" spans="1:2" ht="19.5" customHeight="1">
      <c r="A86" s="70"/>
      <c r="B86" s="70"/>
    </row>
    <row r="87" spans="1:2" ht="19.5" customHeight="1">
      <c r="A87" s="70"/>
      <c r="B87" s="70"/>
    </row>
    <row r="88" spans="1:2" ht="19.5" customHeight="1">
      <c r="A88" s="70"/>
      <c r="B88" s="70"/>
    </row>
    <row r="89" spans="1:2" ht="19.5" customHeight="1">
      <c r="A89" s="70"/>
      <c r="B89" s="70"/>
    </row>
    <row r="90" spans="1:2" ht="19.5" customHeight="1">
      <c r="A90" s="70"/>
      <c r="B90" s="70"/>
    </row>
    <row r="91" spans="1:2" ht="19.5" customHeight="1">
      <c r="A91" s="70"/>
      <c r="B91" s="70"/>
    </row>
    <row r="92" spans="1:2" ht="19.5" customHeight="1">
      <c r="A92" s="70"/>
      <c r="B92" s="70"/>
    </row>
    <row r="93" spans="1:2" ht="19.5" customHeight="1">
      <c r="A93" s="70"/>
      <c r="B93" s="70"/>
    </row>
    <row r="94" spans="1:2" ht="19.5" customHeight="1">
      <c r="A94" s="70"/>
      <c r="B94" s="70"/>
    </row>
    <row r="95" spans="1:2" ht="19.5" customHeight="1">
      <c r="A95" s="70"/>
      <c r="B95" s="70"/>
    </row>
    <row r="96" spans="1:2" ht="19.5" customHeight="1">
      <c r="A96" s="70"/>
      <c r="B96" s="70"/>
    </row>
    <row r="97" spans="1:2" ht="19.5" customHeight="1">
      <c r="A97" s="70"/>
      <c r="B97" s="70"/>
    </row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</sheetData>
  <sheetProtection/>
  <mergeCells count="3">
    <mergeCell ref="A1:D1"/>
    <mergeCell ref="A2:B2"/>
    <mergeCell ref="A50:D50"/>
  </mergeCells>
  <printOptions horizontalCentered="1"/>
  <pageMargins left="0.24" right="0.24" top="0.71" bottom="0.71" header="0.31" footer="0.31"/>
  <pageSetup errors="blank"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27"/>
  <sheetViews>
    <sheetView zoomScaleSheetLayoutView="100" workbookViewId="0" topLeftCell="A1">
      <selection activeCell="C12" sqref="C12"/>
    </sheetView>
  </sheetViews>
  <sheetFormatPr defaultColWidth="9.00390625" defaultRowHeight="15"/>
  <cols>
    <col min="1" max="1" width="23.57421875" style="42" customWidth="1"/>
    <col min="2" max="2" width="20.28125" style="42" customWidth="1"/>
    <col min="3" max="3" width="24.421875" style="42" customWidth="1"/>
    <col min="4" max="4" width="17.28125" style="42" customWidth="1"/>
    <col min="5" max="6" width="9.00390625" style="42" customWidth="1"/>
    <col min="7" max="7" width="12.421875" style="42" customWidth="1"/>
    <col min="8" max="16384" width="9.00390625" style="42" customWidth="1"/>
  </cols>
  <sheetData>
    <row r="1" spans="1:4" ht="25.5" customHeight="1">
      <c r="A1" s="7" t="s">
        <v>65</v>
      </c>
      <c r="B1" s="7"/>
      <c r="C1" s="7"/>
      <c r="D1" s="7"/>
    </row>
    <row r="2" spans="1:4" s="39" customFormat="1" ht="20.25" customHeight="1">
      <c r="A2" s="26" t="s">
        <v>66</v>
      </c>
      <c r="B2" s="26"/>
      <c r="C2" s="26"/>
      <c r="D2" s="26"/>
    </row>
    <row r="3" spans="1:4" ht="19.5" customHeight="1">
      <c r="A3" s="27" t="s">
        <v>1</v>
      </c>
      <c r="B3" s="43"/>
      <c r="D3" s="28" t="s">
        <v>2</v>
      </c>
    </row>
    <row r="4" spans="1:4" s="40" customFormat="1" ht="22.5" customHeight="1">
      <c r="A4" s="44" t="s">
        <v>67</v>
      </c>
      <c r="B4" s="45" t="s">
        <v>4</v>
      </c>
      <c r="C4" s="45"/>
      <c r="D4" s="46"/>
    </row>
    <row r="5" spans="1:4" s="40" customFormat="1" ht="22.5" customHeight="1">
      <c r="A5" s="47"/>
      <c r="B5" s="48" t="s">
        <v>68</v>
      </c>
      <c r="C5" s="49" t="s">
        <v>69</v>
      </c>
      <c r="D5" s="50" t="s">
        <v>70</v>
      </c>
    </row>
    <row r="6" spans="1:4" s="40" customFormat="1" ht="19.5" customHeight="1">
      <c r="A6" s="51" t="s">
        <v>71</v>
      </c>
      <c r="B6" s="52">
        <f>C6+D6</f>
        <v>87604</v>
      </c>
      <c r="C6" s="52">
        <f>SUM(C7:C26)</f>
        <v>72568</v>
      </c>
      <c r="D6" s="53">
        <f>SUM(D7:D26)</f>
        <v>15036</v>
      </c>
    </row>
    <row r="7" spans="1:4" s="41" customFormat="1" ht="19.5" customHeight="1">
      <c r="A7" s="54" t="s">
        <v>72</v>
      </c>
      <c r="B7" s="55">
        <f aca="true" t="shared" si="0" ref="B7:B26">C7+D7</f>
        <v>5053</v>
      </c>
      <c r="C7" s="56">
        <v>4523</v>
      </c>
      <c r="D7" s="57">
        <v>530</v>
      </c>
    </row>
    <row r="8" spans="1:7" s="41" customFormat="1" ht="19.5" customHeight="1">
      <c r="A8" s="54" t="s">
        <v>73</v>
      </c>
      <c r="B8" s="55">
        <f t="shared" si="0"/>
        <v>8256</v>
      </c>
      <c r="C8" s="56">
        <v>7077</v>
      </c>
      <c r="D8" s="57">
        <v>1179</v>
      </c>
      <c r="G8" s="58"/>
    </row>
    <row r="9" spans="1:7" s="41" customFormat="1" ht="19.5" customHeight="1">
      <c r="A9" s="54" t="s">
        <v>74</v>
      </c>
      <c r="B9" s="55">
        <f t="shared" si="0"/>
        <v>4767</v>
      </c>
      <c r="C9" s="56">
        <v>4271</v>
      </c>
      <c r="D9" s="57">
        <v>496</v>
      </c>
      <c r="G9" s="58"/>
    </row>
    <row r="10" spans="1:7" ht="19.5" customHeight="1">
      <c r="A10" s="54" t="s">
        <v>75</v>
      </c>
      <c r="B10" s="55">
        <f t="shared" si="0"/>
        <v>5719</v>
      </c>
      <c r="C10" s="56">
        <v>4909</v>
      </c>
      <c r="D10" s="57">
        <v>810</v>
      </c>
      <c r="G10" s="58"/>
    </row>
    <row r="11" spans="1:7" s="41" customFormat="1" ht="19.5" customHeight="1">
      <c r="A11" s="54" t="s">
        <v>76</v>
      </c>
      <c r="B11" s="55">
        <f t="shared" si="0"/>
        <v>6957</v>
      </c>
      <c r="C11" s="56">
        <v>5427</v>
      </c>
      <c r="D11" s="57">
        <v>1530</v>
      </c>
      <c r="G11" s="58"/>
    </row>
    <row r="12" spans="1:7" ht="20.25" customHeight="1">
      <c r="A12" s="54" t="s">
        <v>77</v>
      </c>
      <c r="B12" s="55">
        <f t="shared" si="0"/>
        <v>6349</v>
      </c>
      <c r="C12" s="56">
        <v>5352</v>
      </c>
      <c r="D12" s="57">
        <v>997</v>
      </c>
      <c r="G12" s="58"/>
    </row>
    <row r="13" spans="1:7" ht="19.5" customHeight="1">
      <c r="A13" s="54" t="s">
        <v>78</v>
      </c>
      <c r="B13" s="55">
        <f t="shared" si="0"/>
        <v>5048</v>
      </c>
      <c r="C13" s="56">
        <v>4403</v>
      </c>
      <c r="D13" s="57">
        <v>645</v>
      </c>
      <c r="G13" s="58"/>
    </row>
    <row r="14" spans="1:7" ht="19.5" customHeight="1">
      <c r="A14" s="54" t="s">
        <v>79</v>
      </c>
      <c r="B14" s="55">
        <f t="shared" si="0"/>
        <v>3879</v>
      </c>
      <c r="C14" s="56">
        <v>3183</v>
      </c>
      <c r="D14" s="57">
        <v>696</v>
      </c>
      <c r="G14" s="58"/>
    </row>
    <row r="15" spans="1:7" ht="19.5" customHeight="1">
      <c r="A15" s="54" t="s">
        <v>80</v>
      </c>
      <c r="B15" s="55">
        <f t="shared" si="0"/>
        <v>6550</v>
      </c>
      <c r="C15" s="56">
        <v>5570</v>
      </c>
      <c r="D15" s="57">
        <v>980</v>
      </c>
      <c r="G15" s="58"/>
    </row>
    <row r="16" spans="1:7" s="41" customFormat="1" ht="19.5" customHeight="1">
      <c r="A16" s="54" t="s">
        <v>81</v>
      </c>
      <c r="B16" s="55">
        <f t="shared" si="0"/>
        <v>4319</v>
      </c>
      <c r="C16" s="56">
        <v>3687</v>
      </c>
      <c r="D16" s="57">
        <v>632</v>
      </c>
      <c r="G16" s="58"/>
    </row>
    <row r="17" spans="1:7" s="41" customFormat="1" ht="19.5" customHeight="1">
      <c r="A17" s="59" t="s">
        <v>82</v>
      </c>
      <c r="B17" s="55">
        <f t="shared" si="0"/>
        <v>3835</v>
      </c>
      <c r="C17" s="56">
        <v>3045</v>
      </c>
      <c r="D17" s="57">
        <v>790</v>
      </c>
      <c r="G17" s="58"/>
    </row>
    <row r="18" spans="1:7" s="41" customFormat="1" ht="19.5" customHeight="1">
      <c r="A18" s="59" t="s">
        <v>83</v>
      </c>
      <c r="B18" s="55">
        <f t="shared" si="0"/>
        <v>4327</v>
      </c>
      <c r="C18" s="56">
        <v>3767</v>
      </c>
      <c r="D18" s="57">
        <v>560</v>
      </c>
      <c r="G18" s="58"/>
    </row>
    <row r="19" spans="1:7" s="41" customFormat="1" ht="19.5" customHeight="1">
      <c r="A19" s="59" t="s">
        <v>84</v>
      </c>
      <c r="B19" s="55">
        <f t="shared" si="0"/>
        <v>3128</v>
      </c>
      <c r="C19" s="56">
        <v>2636</v>
      </c>
      <c r="D19" s="57">
        <v>492</v>
      </c>
      <c r="G19" s="58"/>
    </row>
    <row r="20" spans="1:7" s="41" customFormat="1" ht="19.5" customHeight="1">
      <c r="A20" s="59" t="s">
        <v>85</v>
      </c>
      <c r="B20" s="55">
        <f t="shared" si="0"/>
        <v>2363</v>
      </c>
      <c r="C20" s="56">
        <v>1255</v>
      </c>
      <c r="D20" s="57">
        <v>1108</v>
      </c>
      <c r="G20" s="58"/>
    </row>
    <row r="21" spans="1:7" s="41" customFormat="1" ht="19.5" customHeight="1">
      <c r="A21" s="59" t="s">
        <v>86</v>
      </c>
      <c r="B21" s="55">
        <f t="shared" si="0"/>
        <v>3477</v>
      </c>
      <c r="C21" s="56">
        <v>2900</v>
      </c>
      <c r="D21" s="57">
        <v>577</v>
      </c>
      <c r="G21" s="58"/>
    </row>
    <row r="22" spans="1:7" s="41" customFormat="1" ht="19.5" customHeight="1">
      <c r="A22" s="59" t="s">
        <v>87</v>
      </c>
      <c r="B22" s="55">
        <f t="shared" si="0"/>
        <v>2907</v>
      </c>
      <c r="C22" s="56">
        <v>2452</v>
      </c>
      <c r="D22" s="57">
        <v>455</v>
      </c>
      <c r="G22" s="58"/>
    </row>
    <row r="23" spans="1:7" s="41" customFormat="1" ht="19.5" customHeight="1">
      <c r="A23" s="54" t="s">
        <v>88</v>
      </c>
      <c r="B23" s="55">
        <f t="shared" si="0"/>
        <v>3496</v>
      </c>
      <c r="C23" s="56">
        <v>2304</v>
      </c>
      <c r="D23" s="57">
        <v>1192</v>
      </c>
      <c r="G23" s="58"/>
    </row>
    <row r="24" spans="1:7" s="41" customFormat="1" ht="19.5" customHeight="1">
      <c r="A24" s="60" t="s">
        <v>89</v>
      </c>
      <c r="B24" s="55">
        <f t="shared" si="0"/>
        <v>2856</v>
      </c>
      <c r="C24" s="56">
        <v>2256</v>
      </c>
      <c r="D24" s="57">
        <v>600</v>
      </c>
      <c r="G24" s="58"/>
    </row>
    <row r="25" spans="1:7" s="41" customFormat="1" ht="19.5" customHeight="1">
      <c r="A25" s="60" t="s">
        <v>90</v>
      </c>
      <c r="B25" s="55">
        <f t="shared" si="0"/>
        <v>2290</v>
      </c>
      <c r="C25" s="56">
        <v>1965</v>
      </c>
      <c r="D25" s="57">
        <v>325</v>
      </c>
      <c r="G25" s="58"/>
    </row>
    <row r="26" spans="1:7" s="41" customFormat="1" ht="19.5" customHeight="1">
      <c r="A26" s="61" t="s">
        <v>91</v>
      </c>
      <c r="B26" s="62">
        <f t="shared" si="0"/>
        <v>2028</v>
      </c>
      <c r="C26" s="63">
        <v>1586</v>
      </c>
      <c r="D26" s="64">
        <v>442</v>
      </c>
      <c r="G26" s="58"/>
    </row>
    <row r="27" spans="1:4" ht="57.75" customHeight="1">
      <c r="A27" s="65" t="s">
        <v>92</v>
      </c>
      <c r="B27" s="65"/>
      <c r="C27" s="65"/>
      <c r="D27" s="65"/>
    </row>
  </sheetData>
  <sheetProtection/>
  <mergeCells count="5">
    <mergeCell ref="A1:D1"/>
    <mergeCell ref="A2:D2"/>
    <mergeCell ref="B4:D4"/>
    <mergeCell ref="A27:D27"/>
    <mergeCell ref="A4:A5"/>
  </mergeCells>
  <printOptions horizontalCentered="1"/>
  <pageMargins left="0.24" right="0.24" top="0.31" bottom="0.31" header="0.31" footer="0.31"/>
  <pageSetup errors="blank" horizontalDpi="600" verticalDpi="600" orientation="portrait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23"/>
  <sheetViews>
    <sheetView showZeros="0" zoomScaleSheetLayoutView="100" workbookViewId="0" topLeftCell="A1">
      <selection activeCell="C22" sqref="C22"/>
    </sheetView>
  </sheetViews>
  <sheetFormatPr defaultColWidth="10.00390625" defaultRowHeight="15"/>
  <cols>
    <col min="1" max="1" width="68.57421875" style="25" customWidth="1"/>
    <col min="2" max="2" width="20.140625" style="25" customWidth="1"/>
    <col min="3" max="4" width="12.7109375" style="25" customWidth="1"/>
    <col min="5" max="16384" width="10.00390625" style="25" customWidth="1"/>
  </cols>
  <sheetData>
    <row r="1" spans="1:2" ht="24">
      <c r="A1" s="7" t="s">
        <v>65</v>
      </c>
      <c r="B1" s="7"/>
    </row>
    <row r="2" spans="1:2" s="23" customFormat="1" ht="15">
      <c r="A2" s="26" t="s">
        <v>93</v>
      </c>
      <c r="B2" s="26"/>
    </row>
    <row r="3" spans="1:2" ht="16.5" customHeight="1">
      <c r="A3" s="27" t="s">
        <v>1</v>
      </c>
      <c r="B3" s="28" t="s">
        <v>2</v>
      </c>
    </row>
    <row r="4" spans="1:2" ht="24" customHeight="1">
      <c r="A4" s="29" t="s">
        <v>67</v>
      </c>
      <c r="B4" s="30" t="s">
        <v>4</v>
      </c>
    </row>
    <row r="5" spans="1:2" ht="24" customHeight="1">
      <c r="A5" s="31" t="s">
        <v>94</v>
      </c>
      <c r="B5" s="32">
        <f>B6+B9</f>
        <v>87604.4868</v>
      </c>
    </row>
    <row r="6" spans="1:2" ht="24" customHeight="1">
      <c r="A6" s="33" t="s">
        <v>95</v>
      </c>
      <c r="B6" s="34">
        <f>SUM(B7:B8)</f>
        <v>72568</v>
      </c>
    </row>
    <row r="7" spans="1:2" ht="24" customHeight="1">
      <c r="A7" s="35" t="s">
        <v>96</v>
      </c>
      <c r="B7" s="36">
        <v>68688</v>
      </c>
    </row>
    <row r="8" spans="1:2" ht="24" customHeight="1">
      <c r="A8" s="35" t="s">
        <v>97</v>
      </c>
      <c r="B8" s="36">
        <v>3880</v>
      </c>
    </row>
    <row r="9" spans="1:2" s="24" customFormat="1" ht="24" customHeight="1">
      <c r="A9" s="33" t="s">
        <v>98</v>
      </c>
      <c r="B9" s="37">
        <f>SUM(B10:B22)</f>
        <v>15036.4868</v>
      </c>
    </row>
    <row r="10" spans="1:2" ht="21" customHeight="1">
      <c r="A10" s="35" t="s">
        <v>99</v>
      </c>
      <c r="B10" s="36">
        <v>540</v>
      </c>
    </row>
    <row r="11" spans="1:2" ht="21" customHeight="1">
      <c r="A11" s="35" t="s">
        <v>100</v>
      </c>
      <c r="B11" s="36">
        <v>376.992</v>
      </c>
    </row>
    <row r="12" spans="1:2" ht="21" customHeight="1">
      <c r="A12" s="35" t="s">
        <v>101</v>
      </c>
      <c r="B12" s="36">
        <v>207.60000000000005</v>
      </c>
    </row>
    <row r="13" spans="1:2" ht="21" customHeight="1">
      <c r="A13" s="35" t="s">
        <v>102</v>
      </c>
      <c r="B13" s="36">
        <v>70.25039999999998</v>
      </c>
    </row>
    <row r="14" spans="1:2" ht="21" customHeight="1">
      <c r="A14" s="35" t="s">
        <v>103</v>
      </c>
      <c r="B14" s="36">
        <v>110.88</v>
      </c>
    </row>
    <row r="15" spans="1:2" ht="21" customHeight="1">
      <c r="A15" s="35" t="s">
        <v>104</v>
      </c>
      <c r="B15" s="36">
        <v>443.07919999999996</v>
      </c>
    </row>
    <row r="16" spans="1:2" ht="21" customHeight="1">
      <c r="A16" s="35" t="s">
        <v>105</v>
      </c>
      <c r="B16" s="36">
        <v>1657.369</v>
      </c>
    </row>
    <row r="17" spans="1:2" ht="21" customHeight="1">
      <c r="A17" s="35" t="s">
        <v>106</v>
      </c>
      <c r="B17" s="36">
        <v>610.4</v>
      </c>
    </row>
    <row r="18" spans="1:2" ht="21" customHeight="1">
      <c r="A18" s="35" t="s">
        <v>107</v>
      </c>
      <c r="B18" s="36">
        <v>443.07919999999996</v>
      </c>
    </row>
    <row r="19" spans="1:2" ht="21" customHeight="1">
      <c r="A19" s="35" t="s">
        <v>108</v>
      </c>
      <c r="B19" s="36">
        <v>553.8489999999999</v>
      </c>
    </row>
    <row r="20" spans="1:2" ht="21" customHeight="1">
      <c r="A20" s="35" t="s">
        <v>109</v>
      </c>
      <c r="B20" s="36">
        <v>903</v>
      </c>
    </row>
    <row r="21" spans="1:2" ht="21" customHeight="1">
      <c r="A21" s="35" t="s">
        <v>110</v>
      </c>
      <c r="B21" s="36">
        <v>437.988</v>
      </c>
    </row>
    <row r="22" spans="1:2" ht="21" customHeight="1">
      <c r="A22" s="35" t="s">
        <v>111</v>
      </c>
      <c r="B22" s="36">
        <v>8682</v>
      </c>
    </row>
    <row r="23" spans="1:2" ht="64.5" customHeight="1">
      <c r="A23" s="38" t="s">
        <v>112</v>
      </c>
      <c r="B23" s="38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</sheetData>
  <sheetProtection/>
  <mergeCells count="3">
    <mergeCell ref="A1:B1"/>
    <mergeCell ref="A2:B2"/>
    <mergeCell ref="A23:B23"/>
  </mergeCells>
  <printOptions horizontalCentered="1"/>
  <pageMargins left="0.24" right="0.24" top="0.31" bottom="0.47" header="0.31" footer="0.25"/>
  <pageSetup errors="blank" orientation="portrait" paperSize="9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21"/>
  <sheetViews>
    <sheetView zoomScaleSheetLayoutView="100" workbookViewId="0" topLeftCell="A1">
      <selection activeCell="G13" sqref="G13"/>
    </sheetView>
  </sheetViews>
  <sheetFormatPr defaultColWidth="9.00390625" defaultRowHeight="19.5" customHeight="1"/>
  <cols>
    <col min="1" max="1" width="33.8515625" style="3" customWidth="1"/>
    <col min="2" max="2" width="12.7109375" style="4" customWidth="1"/>
    <col min="3" max="3" width="31.00390625" style="5" customWidth="1"/>
    <col min="4" max="4" width="13.421875" style="6" customWidth="1"/>
    <col min="5" max="5" width="13.00390625" style="1" customWidth="1"/>
    <col min="6" max="16384" width="9.00390625" style="1" customWidth="1"/>
  </cols>
  <sheetData>
    <row r="1" spans="1:4" s="1" customFormat="1" ht="29.25" customHeight="1">
      <c r="A1" s="7" t="s">
        <v>113</v>
      </c>
      <c r="B1" s="7"/>
      <c r="C1" s="7"/>
      <c r="D1" s="7"/>
    </row>
    <row r="2" spans="1:4" s="2" customFormat="1" ht="19.5" customHeight="1">
      <c r="A2" s="8" t="s">
        <v>1</v>
      </c>
      <c r="B2" s="8"/>
      <c r="C2" s="8"/>
      <c r="D2" s="9" t="s">
        <v>2</v>
      </c>
    </row>
    <row r="3" spans="1:4" s="1" customFormat="1" ht="24" customHeight="1">
      <c r="A3" s="10" t="s">
        <v>114</v>
      </c>
      <c r="B3" s="11" t="s">
        <v>4</v>
      </c>
      <c r="C3" s="10" t="s">
        <v>5</v>
      </c>
      <c r="D3" s="11" t="s">
        <v>4</v>
      </c>
    </row>
    <row r="4" spans="1:5" s="1" customFormat="1" ht="24" customHeight="1">
      <c r="A4" s="12" t="s">
        <v>115</v>
      </c>
      <c r="B4" s="13"/>
      <c r="C4" s="12" t="s">
        <v>116</v>
      </c>
      <c r="D4" s="13"/>
      <c r="E4" s="4"/>
    </row>
    <row r="5" spans="1:5" s="1" customFormat="1" ht="24" customHeight="1">
      <c r="A5" s="14" t="s">
        <v>117</v>
      </c>
      <c r="B5" s="15"/>
      <c r="C5" s="14" t="s">
        <v>117</v>
      </c>
      <c r="D5" s="16"/>
      <c r="E5" s="4"/>
    </row>
    <row r="6" spans="1:4" s="1" customFormat="1" ht="21" customHeight="1">
      <c r="A6" s="14" t="s">
        <v>118</v>
      </c>
      <c r="B6" s="15"/>
      <c r="C6" s="14" t="s">
        <v>118</v>
      </c>
      <c r="D6" s="15"/>
    </row>
    <row r="7" spans="1:4" s="1" customFormat="1" ht="21" customHeight="1">
      <c r="A7" s="14" t="s">
        <v>119</v>
      </c>
      <c r="B7" s="15"/>
      <c r="C7" s="14" t="s">
        <v>119</v>
      </c>
      <c r="D7" s="15"/>
    </row>
    <row r="8" spans="1:4" s="1" customFormat="1" ht="21" customHeight="1">
      <c r="A8" s="14" t="s">
        <v>120</v>
      </c>
      <c r="B8" s="15"/>
      <c r="C8" s="14" t="s">
        <v>120</v>
      </c>
      <c r="D8" s="15"/>
    </row>
    <row r="9" spans="1:4" s="1" customFormat="1" ht="21" customHeight="1">
      <c r="A9" s="14" t="s">
        <v>121</v>
      </c>
      <c r="B9" s="15"/>
      <c r="C9" s="14" t="s">
        <v>121</v>
      </c>
      <c r="D9" s="15"/>
    </row>
    <row r="10" spans="1:4" s="1" customFormat="1" ht="21" customHeight="1">
      <c r="A10" s="14"/>
      <c r="B10" s="15"/>
      <c r="C10" s="14"/>
      <c r="D10" s="15"/>
    </row>
    <row r="11" spans="1:4" s="1" customFormat="1" ht="21" customHeight="1">
      <c r="A11" s="14"/>
      <c r="B11" s="15"/>
      <c r="C11" s="14"/>
      <c r="D11" s="15"/>
    </row>
    <row r="12" spans="1:4" s="1" customFormat="1" ht="21" customHeight="1">
      <c r="A12" s="14"/>
      <c r="B12" s="15"/>
      <c r="C12" s="14"/>
      <c r="D12" s="15"/>
    </row>
    <row r="13" spans="1:4" s="1" customFormat="1" ht="21" customHeight="1">
      <c r="A13" s="14"/>
      <c r="B13" s="15"/>
      <c r="C13" s="14"/>
      <c r="D13" s="14"/>
    </row>
    <row r="14" spans="1:4" s="1" customFormat="1" ht="21" customHeight="1">
      <c r="A14" s="17"/>
      <c r="B14" s="15"/>
      <c r="C14" s="14"/>
      <c r="D14" s="14"/>
    </row>
    <row r="15" spans="1:4" s="1" customFormat="1" ht="21" customHeight="1">
      <c r="A15" s="14"/>
      <c r="B15" s="15"/>
      <c r="C15" s="14"/>
      <c r="D15" s="14"/>
    </row>
    <row r="16" spans="1:4" s="1" customFormat="1" ht="21" customHeight="1">
      <c r="A16" s="14"/>
      <c r="B16" s="15"/>
      <c r="C16" s="18"/>
      <c r="D16" s="18"/>
    </row>
    <row r="17" spans="1:4" s="1" customFormat="1" ht="19.5" customHeight="1">
      <c r="A17" s="19"/>
      <c r="B17" s="18"/>
      <c r="C17" s="18"/>
      <c r="D17" s="18"/>
    </row>
    <row r="18" spans="1:4" s="1" customFormat="1" ht="24" customHeight="1">
      <c r="A18" s="20"/>
      <c r="B18" s="16"/>
      <c r="C18" s="20"/>
      <c r="D18" s="16"/>
    </row>
    <row r="19" spans="1:4" s="1" customFormat="1" ht="21" customHeight="1">
      <c r="A19" s="14"/>
      <c r="B19" s="21"/>
      <c r="C19" s="14"/>
      <c r="D19" s="21"/>
    </row>
    <row r="20" spans="1:4" s="1" customFormat="1" ht="21" customHeight="1">
      <c r="A20" s="19"/>
      <c r="B20" s="18"/>
      <c r="C20" s="14"/>
      <c r="D20" s="21"/>
    </row>
    <row r="21" spans="1:4" s="1" customFormat="1" ht="37.5" customHeight="1">
      <c r="A21" s="22" t="s">
        <v>122</v>
      </c>
      <c r="B21" s="22"/>
      <c r="C21" s="22"/>
      <c r="D21" s="22"/>
    </row>
  </sheetData>
  <sheetProtection/>
  <mergeCells count="3">
    <mergeCell ref="A1:D1"/>
    <mergeCell ref="A2:C2"/>
    <mergeCell ref="A21:D2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Dylan1367677621</cp:lastModifiedBy>
  <cp:lastPrinted>2018-01-05T06:34:39Z</cp:lastPrinted>
  <dcterms:created xsi:type="dcterms:W3CDTF">2006-09-13T11:21:00Z</dcterms:created>
  <dcterms:modified xsi:type="dcterms:W3CDTF">2018-02-09T02:53:48Z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