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财政拨款收支总表'!$A$1:G18</definedName>
    <definedName name="_xlnm.Print_Area" localSheetId="2">'2 一般公共预算支出-上年数'!$A$1:F30</definedName>
    <definedName name="_xlnm.Print_Area" localSheetId="3">'3 一般公共预算财政基本支出'!$A$1:E14</definedName>
    <definedName name="_xlnm.Print_Area" localSheetId="4">'4 一般公用预算“三公”经费支出表-上年数'!$A$1:L8</definedName>
    <definedName name="_xlnm.Print_Area" localSheetId="5">'5 政府性基金预算支出表'!$A$1:E19</definedName>
    <definedName name="_xlnm.Print_Area" localSheetId="6">'6 部门收支总表'!$A$1:D23</definedName>
    <definedName name="_xlnm.Print_Area" localSheetId="7">'7 部门收入总表'!$A$1:L30</definedName>
    <definedName name="_xlnm.Print_Area" localSheetId="8">'8 部门支出总表'!$A$1:H12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<sst xmlns="http://schemas.openxmlformats.org/spreadsheetml/2006/main" count="1331" uniqueCount="481">
  <si>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</si>
  <si>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</si>
  <si>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</si>
  <si>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</si>
  <si>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</si>
  <si>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</si>
  <si>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</si>
  <si>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</si>
  <si>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</si>
  <si>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</si>
  <si>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</si>
  <si>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</si>
  <si>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</si>
  <si>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</si>
  <si>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</si>
  <si>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</si>
  <si>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</si>
  <si>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</si>
  <si>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</si>
  <si>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</si>
  <si>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</si>
  <si>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</si>
  <si>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</si>
  <si>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</si>
  <si>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</si>
  <si>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</si>
  <si>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</si>
  <si>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</si>
  <si>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</si>
  <si>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</si>
  <si>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</si>
  <si>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</si>
  <si>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</si>
  <si>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</si>
  <si>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</si>
  <si>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</si>
  <si>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</si>
  <si>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</si>
  <si>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</si>
  <si>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</si>
  <si>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</si>
  <si>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</si>
  <si>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</si>
  <si>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</si>
  <si>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</si>
  <si>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</si>
  <si>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</si>
  <si>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</si>
  <si>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</si>
  <si>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</si>
  <si>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</si>
  <si>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</si>
  <si>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</si>
  <si>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</si>
  <si>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</si>
  <si>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</si>
  <si>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</si>
  <si>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</si>
  <si>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</si>
  <si>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</si>
  <si>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</si>
  <si>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</si>
  <si>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</si>
  <si>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</si>
  <si>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</si>
  <si>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</si>
  <si>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</si>
  <si>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</si>
  <si>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</si>
  <si>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</si>
  <si>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</si>
  <si>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</si>
  <si>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</si>
  <si>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</si>
  <si>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</si>
  <si>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</si>
  <si>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</si>
  <si>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</si>
  <si>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</si>
  <si>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</si>
  <si>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</si>
  <si>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</si>
  <si>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</si>
  <si>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</si>
  <si>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</si>
  <si>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</si>
  <si>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</si>
  <si>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</si>
  <si>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</si>
  <si>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</si>
  <si>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</si>
  <si>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</si>
  <si>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</si>
  <si>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</si>
  <si>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</si>
  <si>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</si>
  <si>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</si>
  <si>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</si>
  <si>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</si>
  <si>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</si>
  <si>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</si>
  <si>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</si>
  <si>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</si>
  <si>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</si>
  <si>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</si>
  <si>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</si>
  <si>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</si>
  <si>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</si>
  <si>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</si>
  <si>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</si>
  <si>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</si>
  <si>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</si>
  <si>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</si>
  <si>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</si>
  <si>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</si>
  <si>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</si>
  <si>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</si>
  <si>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</si>
  <si>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</si>
  <si>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</si>
  <si>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</si>
  <si>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</si>
  <si>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</si>
  <si>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</si>
  <si>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</si>
  <si>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</si>
  <si>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</si>
  <si>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</si>
  <si>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</si>
  <si>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</si>
  <si>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</si>
  <si>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</si>
  <si>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</si>
  <si>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</si>
  <si>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</si>
  <si>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</si>
  <si>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</si>
  <si>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</si>
  <si>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</si>
  <si>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</si>
  <si>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</si>
  <si>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</si>
  <si>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</si>
  <si>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</si>
  <si>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</si>
  <si>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</si>
  <si>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</si>
  <si>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</si>
  <si>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</si>
  <si>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</si>
  <si>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</si>
  <si>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</si>
  <si>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</si>
  <si>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</si>
  <si>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</si>
  <si>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</si>
  <si>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</si>
  <si>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</si>
  <si>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</si>
  <si>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</si>
  <si>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</si>
  <si>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</si>
  <si>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</si>
  <si>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</si>
  <si>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</si>
  <si>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</si>
  <si>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</si>
  <si>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</si>
  <si>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</si>
  <si>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</si>
  <si>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</si>
  <si>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</si>
  <si>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</si>
  <si>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</si>
  <si>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</si>
  <si>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</si>
  <si>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</si>
  <si>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</si>
  <si>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</si>
  <si>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</si>
  <si>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</si>
  <si>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</si>
  <si>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</si>
  <si>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</si>
  <si>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</si>
  <si>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</si>
  <si>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</si>
  <si>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</si>
  <si>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</si>
  <si>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</si>
  <si>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</si>
  <si>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</si>
  <si>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</si>
  <si>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</si>
  <si>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</si>
  <si>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</si>
  <si>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</si>
  <si>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</si>
  <si>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</si>
  <si>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</si>
  <si>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</si>
  <si>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</si>
  <si>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</si>
  <si>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</si>
  <si>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</si>
  <si>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</si>
  <si>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</si>
  <si>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</si>
  <si>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</si>
  <si>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</si>
  <si>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</si>
  <si>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</si>
  <si>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</si>
  <si>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</si>
  <si>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</si>
  <si>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</si>
  <si>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</si>
  <si>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</si>
  <si>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</si>
  <si>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</si>
  <si>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</si>
  <si>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</si>
  <si>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</si>
  <si>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</si>
  <si>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</si>
  <si>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</si>
  <si>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</si>
  <si>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</si>
  <si>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</si>
  <si>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</si>
  <si>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</si>
  <si>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</si>
  <si>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</si>
  <si>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</si>
  <si>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</si>
  <si>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</si>
  <si>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</si>
  <si>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</si>
  <si>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</si>
  <si>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</si>
  <si>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</si>
  <si>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</si>
  <si>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</si>
  <si>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</si>
  <si>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</si>
  <si>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</si>
  <si>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</si>
  <si>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</si>
  <si>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</si>
  <si>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</si>
  <si>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</si>
  <si>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</si>
  <si>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</si>
  <si>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</si>
  <si>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</si>
  <si>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</si>
  <si>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</si>
  <si>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</si>
  <si>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</si>
  <si>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</si>
  <si>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</si>
  <si>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</si>
  <si>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</si>
  <si>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</si>
  <si>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</si>
  <si>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</si>
  <si>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</si>
  <si>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</si>
  <si>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</si>
  <si>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</si>
  <si>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</si>
  <si>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</si>
  <si>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</si>
  <si>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</si>
  <si>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</si>
  <si>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</si>
  <si>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</si>
  <si>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</si>
  <si>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</si>
  <si>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</si>
  <si>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</si>
  <si>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</si>
  <si>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</si>
  <si>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</si>
  <si>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</si>
  <si>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</si>
  <si>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</si>
  <si>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</si>
  <si>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</si>
  <si>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</si>
  <si>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</si>
  <si>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</si>
  <si>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</si>
  <si>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</si>
  <si>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</si>
  <si>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</si>
  <si>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</si>
  <si>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</si>
  <si>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</si>
  <si>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</si>
  <si>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</si>
  <si>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</si>
  <si>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</si>
  <si>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</si>
  <si>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</si>
  <si>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</si>
  <si>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</si>
  <si>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</si>
  <si>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</si>
  <si>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</si>
  <si>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</si>
  <si>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</si>
  <si>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</si>
  <si>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</si>
  <si>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</si>
  <si>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</si>
  <si>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</si>
  <si>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</si>
  <si>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</si>
  <si>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</si>
  <si>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</si>
  <si>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</si>
  <si>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</si>
  <si>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</si>
  <si>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</si>
  <si>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</si>
  <si>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</si>
  <si>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</si>
  <si>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</si>
  <si>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</si>
  <si>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</si>
  <si>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</si>
  <si>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重庆市綦江区财政局一般公共预算财政拨款支出预算表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</si>
  <si>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</si>
  <si>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</si>
  <si>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</si>
  <si>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</si>
  <si>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</si>
  <si>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</si>
  <si>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</si>
  <si>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</si>
  <si>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一般公共服务业支出</t>
  </si>
  <si>
    <t xml:space="preserve">  财政事务</t>
  </si>
  <si>
    <t>行政运行</t>
  </si>
  <si>
    <t>一般行政管理事务</t>
  </si>
  <si>
    <t>财政国库业务</t>
  </si>
  <si>
    <t>信息化建设</t>
  </si>
  <si>
    <t>财政委托业务支出</t>
  </si>
  <si>
    <t>事业运行</t>
  </si>
  <si>
    <t>其他财政事务支出</t>
  </si>
  <si>
    <t>社会保障和就业支出</t>
  </si>
  <si>
    <t xml:space="preserve">     行政事业单位离退休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</si>
  <si>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</si>
  <si>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</si>
  <si>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</si>
  <si>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</si>
  <si>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 xml:space="preserve">    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</si>
  <si>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</si>
  <si>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</si>
  <si>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</si>
  <si>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</si>
  <si>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</si>
  <si>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 xml:space="preserve">   住房改革支出</t>
  </si>
  <si>
    <t>住房公积金</t>
  </si>
  <si>
    <t>表3</t>
  </si>
  <si>
    <t>重庆市綦江区财政局一般公共预算财政拨款基本支出预算表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</si>
  <si>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</si>
  <si>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</si>
  <si>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</si>
  <si>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</si>
  <si>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</si>
  <si>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</si>
  <si>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</si>
  <si>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</si>
  <si>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</si>
  <si>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</si>
  <si>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</si>
  <si>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</si>
  <si>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</si>
  <si>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</si>
  <si>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</si>
  <si>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</si>
  <si>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</si>
  <si>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</si>
  <si>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</si>
  <si>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</si>
  <si>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>　30113</t>
  </si>
  <si>
    <t>　住房公积金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</si>
  <si>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</si>
  <si>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</si>
  <si>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</si>
  <si>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</si>
  <si>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</si>
  <si>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</si>
  <si>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</si>
  <si>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</si>
  <si>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</si>
  <si>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</si>
  <si>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</si>
  <si>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</si>
  <si>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</si>
  <si>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</si>
  <si>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</si>
  <si>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</si>
  <si>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</si>
  <si>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</si>
  <si>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30211</t>
  </si>
  <si>
    <t>　差旅费</t>
  </si>
  <si>
    <t>　30213</t>
  </si>
  <si>
    <t>　维修(护)费</t>
  </si>
  <si>
    <t>　30215</t>
  </si>
  <si>
    <t>　会议费</t>
  </si>
  <si>
    <t>　30216</t>
  </si>
  <si>
    <t>　培训费</t>
  </si>
  <si>
    <t>　30228</t>
  </si>
  <si>
    <t>　工会经费</t>
  </si>
  <si>
    <t>　30229</t>
  </si>
  <si>
    <t>　福利费</t>
  </si>
  <si>
    <t>　30231</t>
  </si>
  <si>
    <t>　公务车运行维护费</t>
  </si>
  <si>
    <t>　30239</t>
  </si>
  <si>
    <t>　其他交通费用</t>
  </si>
  <si>
    <t>　30299</t>
  </si>
  <si>
    <t>其他商品和服务支出</t>
  </si>
  <si>
    <t>303</t>
  </si>
  <si>
    <t>对个人和家庭的补助</t>
  </si>
  <si>
    <t>　30301</t>
  </si>
  <si>
    <t>　离休费</t>
  </si>
  <si>
    <t>　30305</t>
  </si>
  <si>
    <t>　生活补助</t>
  </si>
  <si>
    <t>　30309</t>
  </si>
  <si>
    <t>　奖励金</t>
  </si>
  <si>
    <t>　30399</t>
  </si>
  <si>
    <t>　其他对个人和家庭的补助支出</t>
  </si>
  <si>
    <t>表4</t>
  </si>
  <si>
    <t>重庆市綦江区财政局一般公共预算“三公”经费支出表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</si>
  <si>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</si>
  <si>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</si>
  <si>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</si>
  <si>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</si>
  <si>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</si>
  <si>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</si>
  <si>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重庆市綦江区财政局政府性基金预算支出表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</si>
  <si>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</si>
  <si>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</si>
  <si>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</si>
  <si>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 xml:space="preserve"> 重庆市綦江区财政局部门收支总表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</si>
  <si>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</si>
  <si>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</si>
  <si>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</si>
  <si>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</si>
  <si>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</si>
  <si>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</si>
  <si>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</si>
  <si>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</si>
  <si>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</si>
  <si>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</si>
  <si>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</si>
  <si>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</si>
  <si>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</si>
  <si>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</si>
  <si>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</si>
  <si>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</si>
  <si>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</si>
  <si>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</si>
  <si>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</si>
  <si>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</si>
  <si>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</si>
  <si>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</si>
  <si>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</si>
  <si>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重庆市綦江区财政局部门收入总表</t>
  </si>
  <si>
    <t>科目</t>
  </si>
  <si>
    <t>非教育收费收入</t>
  </si>
  <si>
    <t>教育收费收入</t>
  </si>
  <si>
    <t>表8</t>
  </si>
  <si>
    <t>重庆市綦江区财政局部门支出总表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</si>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</sst>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</numFmts>
  <fonts count="39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name val="Arial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6"/>
      <name val="华文细黑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0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25" borderId="24" applyNumberFormat="0" applyAlignment="0" applyProtection="0">
      <alignment vertical="center"/>
    </xf>
    <xf numFmtId="0" fontId="30" fillId="25" borderId="19" applyNumberFormat="0" applyAlignment="0" applyProtection="0">
      <alignment vertical="center"/>
    </xf>
    <xf numFmtId="0" fontId="36" fillId="32" borderId="2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 applyAlignment="1"/>
    <xf numFmtId="0" fontId="9" fillId="0" borderId="3" xfId="0" applyNumberFormat="1" applyFont="1" applyFill="1" applyBorder="1" applyAlignment="1">
      <alignment horizontal="left" vertical="center"/>
    </xf>
    <xf numFmtId="0" fontId="1" fillId="0" borderId="1" xfId="50" applyBorder="1" applyAlignment="1"/>
    <xf numFmtId="0" fontId="6" fillId="0" borderId="9" xfId="50" applyNumberFormat="1" applyFont="1" applyFill="1" applyBorder="1" applyAlignment="1" applyProtection="1">
      <alignment horizontal="left" vertical="center"/>
    </xf>
    <xf numFmtId="0" fontId="6" fillId="0" borderId="3" xfId="50" applyNumberFormat="1" applyFont="1" applyFill="1" applyBorder="1" applyAlignment="1" applyProtection="1">
      <alignment horizontal="left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6" fillId="0" borderId="11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6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0" fontId="6" fillId="0" borderId="4" xfId="5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2" xfId="50" applyNumberFormat="1" applyFont="1" applyFill="1" applyBorder="1" applyAlignment="1" applyProtection="1">
      <alignment horizontal="left" vertical="center"/>
    </xf>
    <xf numFmtId="0" fontId="6" fillId="0" borderId="0" xfId="50" applyNumberFormat="1" applyFont="1" applyFill="1" applyBorder="1" applyAlignment="1" applyProtection="1">
      <alignment horizontal="left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10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11" fillId="0" borderId="0" xfId="50" applyFont="1" applyFill="1" applyAlignment="1">
      <alignment horizontal="right" vertical="center"/>
    </xf>
    <xf numFmtId="0" fontId="11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5" xfId="50" applyNumberFormat="1" applyFont="1" applyFill="1" applyBorder="1" applyAlignment="1" applyProtection="1">
      <alignment horizontal="centerContinuous" vertical="center" wrapText="1"/>
    </xf>
    <xf numFmtId="0" fontId="5" fillId="0" borderId="6" xfId="50" applyFont="1" applyFill="1" applyBorder="1" applyAlignment="1">
      <alignment vertical="center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5" fillId="0" borderId="15" xfId="50" applyFont="1" applyBorder="1" applyAlignment="1">
      <alignment vertical="center" wrapText="1"/>
    </xf>
    <xf numFmtId="4" fontId="5" fillId="0" borderId="15" xfId="50" applyNumberFormat="1" applyFont="1" applyBorder="1" applyAlignment="1">
      <alignment vertical="center" wrapText="1"/>
    </xf>
    <xf numFmtId="0" fontId="5" fillId="0" borderId="3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Border="1" applyAlignment="1">
      <alignment vertical="center" wrapText="1"/>
    </xf>
    <xf numFmtId="4" fontId="5" fillId="0" borderId="10" xfId="50" applyNumberFormat="1" applyFont="1" applyBorder="1" applyAlignment="1">
      <alignment vertical="center" wrapText="1"/>
    </xf>
    <xf numFmtId="0" fontId="5" fillId="0" borderId="3" xfId="50" applyFont="1" applyBorder="1" applyAlignment="1">
      <alignment horizontal="left" vertical="center"/>
    </xf>
    <xf numFmtId="0" fontId="5" fillId="0" borderId="3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Fill="1" applyBorder="1" applyAlignment="1">
      <alignment vertical="center" wrapText="1"/>
    </xf>
    <xf numFmtId="4" fontId="0" fillId="0" borderId="10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0" fontId="11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5" fillId="0" borderId="3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7" fillId="0" borderId="12" xfId="50" applyFont="1" applyFill="1" applyBorder="1" applyAlignment="1">
      <alignment horizontal="left" vertical="center" wrapText="1"/>
    </xf>
    <xf numFmtId="0" fontId="7" fillId="0" borderId="0" xfId="50" applyFont="1" applyFill="1" applyAlignment="1">
      <alignment horizontal="left" vertical="center" wrapText="1"/>
    </xf>
    <xf numFmtId="0" fontId="13" fillId="0" borderId="0" xfId="50" applyFont="1" applyFill="1" applyAlignment="1">
      <alignment horizontal="centerContinuous"/>
    </xf>
    <xf numFmtId="0" fontId="11" fillId="0" borderId="0" xfId="50" applyFont="1" applyAlignment="1"/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5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3" xfId="50" applyNumberFormat="1" applyFont="1" applyFill="1" applyBorder="1" applyAlignment="1" applyProtection="1"/>
    <xf numFmtId="0" fontId="10" fillId="0" borderId="0" xfId="50" applyFont="1" applyAlignment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6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8" xfId="50" applyNumberFormat="1" applyFont="1" applyFill="1" applyBorder="1" applyAlignment="1" applyProtection="1">
      <alignment horizontal="right" vertical="center" wrapText="1"/>
    </xf>
    <xf numFmtId="0" fontId="10" fillId="0" borderId="0" xfId="50" applyFont="1" applyAlignment="1">
      <alignment horizontal="right" vertical="center"/>
    </xf>
    <xf numFmtId="49" fontId="14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 wrapText="1"/>
    </xf>
    <xf numFmtId="0" fontId="0" fillId="2" borderId="0" xfId="0" applyNumberFormat="1" applyFill="1" applyAlignment="1">
      <alignment vertical="center"/>
    </xf>
    <xf numFmtId="49" fontId="5" fillId="0" borderId="1" xfId="50" applyNumberFormat="1" applyFont="1" applyFill="1" applyBorder="1" applyAlignment="1" applyProtection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18" xfId="5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0" xfId="50" applyFont="1" applyFill="1" applyBorder="1" applyAlignment="1">
      <alignment horizontal="left" vertical="center" wrapText="1"/>
    </xf>
    <xf numFmtId="0" fontId="11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1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1" fillId="0" borderId="0" xfId="49" applyFont="1" applyAlignment="1">
      <alignment horizontal="centerContinuous"/>
    </xf>
    <xf numFmtId="0" fontId="11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4" fontId="5" fillId="0" borderId="11" xfId="49" applyNumberFormat="1" applyFont="1" applyFill="1" applyBorder="1" applyAlignment="1">
      <alignment horizontal="right" vertical="center" wrapText="1"/>
    </xf>
    <xf numFmtId="4" fontId="5" fillId="0" borderId="5" xfId="49" applyNumberFormat="1" applyFont="1" applyBorder="1" applyAlignment="1">
      <alignment horizontal="left" vertical="center"/>
    </xf>
    <xf numFmtId="4" fontId="5" fillId="0" borderId="1" xfId="49" applyNumberFormat="1" applyFont="1" applyFill="1" applyBorder="1" applyAlignment="1">
      <alignment horizontal="center" vertical="center"/>
    </xf>
    <xf numFmtId="4" fontId="5" fillId="0" borderId="5" xfId="49" applyNumberFormat="1" applyFont="1" applyBorder="1" applyAlignment="1">
      <alignment horizontal="right" vertical="center"/>
    </xf>
    <xf numFmtId="0" fontId="5" fillId="0" borderId="3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0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3" xfId="49" applyFont="1" applyBorder="1" applyAlignment="1">
      <alignment horizontal="left" vertical="center"/>
    </xf>
    <xf numFmtId="4" fontId="5" fillId="0" borderId="5" xfId="49" applyNumberFormat="1" applyFont="1" applyFill="1" applyBorder="1" applyAlignment="1" applyProtection="1">
      <alignment horizontal="right" vertical="center" wrapText="1"/>
    </xf>
    <xf numFmtId="4" fontId="5" fillId="0" borderId="10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0" fontId="1" fillId="0" borderId="12" xfId="49" applyBorder="1" applyAlignment="1">
      <alignment wrapText="1"/>
    </xf>
    <xf numFmtId="0" fontId="11" fillId="0" borderId="0" xfId="49" applyFont="1" applyFill="1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3" hidden="1" customWidth="1"/>
    <col min="2" max="2" width="15.375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75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2.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2.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2.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2.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2.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2.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2.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2.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2.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2.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2.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2.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2.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2.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2.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2.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2.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2.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2.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2.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2.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2.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2.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2.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2.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2.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2.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2.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2.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2.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2.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2.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2.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2.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2.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2.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2.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2.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2.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2.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2.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2.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2.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2.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2.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2.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2.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2.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2.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2.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2.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2.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2.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2.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2.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2.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2.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2.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2.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2.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2.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2.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2.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2.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2.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2.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2.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2.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2.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2.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2.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2.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2.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2.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2.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2.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2.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2.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2.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2.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2.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2.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2.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2.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2.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2.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2.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2.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2.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2.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2.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2.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2.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2.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2.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2.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2.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2.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2.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2.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2.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2.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2.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2.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2.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2.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2.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2.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2.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2.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2.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2.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2.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2.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2.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2.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2.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2.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2.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2.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2.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2.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2.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2.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2.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2.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2.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2.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2.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2.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2.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2.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2.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2.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2.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2.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2.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2.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2.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2.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2.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2.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2.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2.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2.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2.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2.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2.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2.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2.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2.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2.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2.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2.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2.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2.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2.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2.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2.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2.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2.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2.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2.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2.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2.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2.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2.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2.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2.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2.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2.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2.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2.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2.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2.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2.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2.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2.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2.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2.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2.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2.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2.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2.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2.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2.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2.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2.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2.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2.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2.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2.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2.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2.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2.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2.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2.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2.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2.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2.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2.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2.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2.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2.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2.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2.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2.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2.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2.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2.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2.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2.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2.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2.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2.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2.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2.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2.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2.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2.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2.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2.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2.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2.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2.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2.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2.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2.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2.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2.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2.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2.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2.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2.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2.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2.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2.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2.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2.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2.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2.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2.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2.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2.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2.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2.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2.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2.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2.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2.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2.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2.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2.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2.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2.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D9" sqref="D9"/>
    </sheetView>
  </sheetViews>
  <sheetFormatPr defaultColWidth="6.875" defaultRowHeight="20.1" customHeight="1"/>
  <cols>
    <col min="1" max="1" width="22.875" style="139" customWidth="1"/>
    <col min="2" max="2" width="19" style="139" customWidth="1"/>
    <col min="3" max="3" width="20.5" style="139" customWidth="1"/>
    <col min="4" max="7" width="19" style="139" customWidth="1"/>
    <col min="8" max="256" width="6.875" style="140"/>
    <col min="257" max="257" width="22.875" style="140" customWidth="1"/>
    <col min="258" max="258" width="19" style="140" customWidth="1"/>
    <col min="259" max="259" width="20.5" style="140" customWidth="1"/>
    <col min="260" max="263" width="19" style="140" customWidth="1"/>
    <col min="264" max="512" width="6.875" style="140"/>
    <col min="513" max="513" width="22.875" style="140" customWidth="1"/>
    <col min="514" max="514" width="19" style="140" customWidth="1"/>
    <col min="515" max="515" width="20.5" style="140" customWidth="1"/>
    <col min="516" max="519" width="19" style="140" customWidth="1"/>
    <col min="520" max="768" width="6.875" style="140"/>
    <col min="769" max="769" width="22.875" style="140" customWidth="1"/>
    <col min="770" max="770" width="19" style="140" customWidth="1"/>
    <col min="771" max="771" width="20.5" style="140" customWidth="1"/>
    <col min="772" max="775" width="19" style="140" customWidth="1"/>
    <col min="776" max="1024" width="6.875" style="140"/>
    <col min="1025" max="1025" width="22.875" style="140" customWidth="1"/>
    <col min="1026" max="1026" width="19" style="140" customWidth="1"/>
    <col min="1027" max="1027" width="20.5" style="140" customWidth="1"/>
    <col min="1028" max="1031" width="19" style="140" customWidth="1"/>
    <col min="1032" max="1280" width="6.875" style="140"/>
    <col min="1281" max="1281" width="22.875" style="140" customWidth="1"/>
    <col min="1282" max="1282" width="19" style="140" customWidth="1"/>
    <col min="1283" max="1283" width="20.5" style="140" customWidth="1"/>
    <col min="1284" max="1287" width="19" style="140" customWidth="1"/>
    <col min="1288" max="1536" width="6.875" style="140"/>
    <col min="1537" max="1537" width="22.875" style="140" customWidth="1"/>
    <col min="1538" max="1538" width="19" style="140" customWidth="1"/>
    <col min="1539" max="1539" width="20.5" style="140" customWidth="1"/>
    <col min="1540" max="1543" width="19" style="140" customWidth="1"/>
    <col min="1544" max="1792" width="6.875" style="140"/>
    <col min="1793" max="1793" width="22.875" style="140" customWidth="1"/>
    <col min="1794" max="1794" width="19" style="140" customWidth="1"/>
    <col min="1795" max="1795" width="20.5" style="140" customWidth="1"/>
    <col min="1796" max="1799" width="19" style="140" customWidth="1"/>
    <col min="1800" max="2048" width="6.875" style="140"/>
    <col min="2049" max="2049" width="22.875" style="140" customWidth="1"/>
    <col min="2050" max="2050" width="19" style="140" customWidth="1"/>
    <col min="2051" max="2051" width="20.5" style="140" customWidth="1"/>
    <col min="2052" max="2055" width="19" style="140" customWidth="1"/>
    <col min="2056" max="2304" width="6.875" style="140"/>
    <col min="2305" max="2305" width="22.875" style="140" customWidth="1"/>
    <col min="2306" max="2306" width="19" style="140" customWidth="1"/>
    <col min="2307" max="2307" width="20.5" style="140" customWidth="1"/>
    <col min="2308" max="2311" width="19" style="140" customWidth="1"/>
    <col min="2312" max="2560" width="6.875" style="140"/>
    <col min="2561" max="2561" width="22.875" style="140" customWidth="1"/>
    <col min="2562" max="2562" width="19" style="140" customWidth="1"/>
    <col min="2563" max="2563" width="20.5" style="140" customWidth="1"/>
    <col min="2564" max="2567" width="19" style="140" customWidth="1"/>
    <col min="2568" max="2816" width="6.875" style="140"/>
    <col min="2817" max="2817" width="22.875" style="140" customWidth="1"/>
    <col min="2818" max="2818" width="19" style="140" customWidth="1"/>
    <col min="2819" max="2819" width="20.5" style="140" customWidth="1"/>
    <col min="2820" max="2823" width="19" style="140" customWidth="1"/>
    <col min="2824" max="3072" width="6.875" style="140"/>
    <col min="3073" max="3073" width="22.875" style="140" customWidth="1"/>
    <col min="3074" max="3074" width="19" style="140" customWidth="1"/>
    <col min="3075" max="3075" width="20.5" style="140" customWidth="1"/>
    <col min="3076" max="3079" width="19" style="140" customWidth="1"/>
    <col min="3080" max="3328" width="6.875" style="140"/>
    <col min="3329" max="3329" width="22.875" style="140" customWidth="1"/>
    <col min="3330" max="3330" width="19" style="140" customWidth="1"/>
    <col min="3331" max="3331" width="20.5" style="140" customWidth="1"/>
    <col min="3332" max="3335" width="19" style="140" customWidth="1"/>
    <col min="3336" max="3584" width="6.875" style="140"/>
    <col min="3585" max="3585" width="22.875" style="140" customWidth="1"/>
    <col min="3586" max="3586" width="19" style="140" customWidth="1"/>
    <col min="3587" max="3587" width="20.5" style="140" customWidth="1"/>
    <col min="3588" max="3591" width="19" style="140" customWidth="1"/>
    <col min="3592" max="3840" width="6.875" style="140"/>
    <col min="3841" max="3841" width="22.875" style="140" customWidth="1"/>
    <col min="3842" max="3842" width="19" style="140" customWidth="1"/>
    <col min="3843" max="3843" width="20.5" style="140" customWidth="1"/>
    <col min="3844" max="3847" width="19" style="140" customWidth="1"/>
    <col min="3848" max="4096" width="6.875" style="140"/>
    <col min="4097" max="4097" width="22.875" style="140" customWidth="1"/>
    <col min="4098" max="4098" width="19" style="140" customWidth="1"/>
    <col min="4099" max="4099" width="20.5" style="140" customWidth="1"/>
    <col min="4100" max="4103" width="19" style="140" customWidth="1"/>
    <col min="4104" max="4352" width="6.875" style="140"/>
    <col min="4353" max="4353" width="22.875" style="140" customWidth="1"/>
    <col min="4354" max="4354" width="19" style="140" customWidth="1"/>
    <col min="4355" max="4355" width="20.5" style="140" customWidth="1"/>
    <col min="4356" max="4359" width="19" style="140" customWidth="1"/>
    <col min="4360" max="4608" width="6.875" style="140"/>
    <col min="4609" max="4609" width="22.875" style="140" customWidth="1"/>
    <col min="4610" max="4610" width="19" style="140" customWidth="1"/>
    <col min="4611" max="4611" width="20.5" style="140" customWidth="1"/>
    <col min="4612" max="4615" width="19" style="140" customWidth="1"/>
    <col min="4616" max="4864" width="6.875" style="140"/>
    <col min="4865" max="4865" width="22.875" style="140" customWidth="1"/>
    <col min="4866" max="4866" width="19" style="140" customWidth="1"/>
    <col min="4867" max="4867" width="20.5" style="140" customWidth="1"/>
    <col min="4868" max="4871" width="19" style="140" customWidth="1"/>
    <col min="4872" max="5120" width="6.875" style="140"/>
    <col min="5121" max="5121" width="22.875" style="140" customWidth="1"/>
    <col min="5122" max="5122" width="19" style="140" customWidth="1"/>
    <col min="5123" max="5123" width="20.5" style="140" customWidth="1"/>
    <col min="5124" max="5127" width="19" style="140" customWidth="1"/>
    <col min="5128" max="5376" width="6.875" style="140"/>
    <col min="5377" max="5377" width="22.875" style="140" customWidth="1"/>
    <col min="5378" max="5378" width="19" style="140" customWidth="1"/>
    <col min="5379" max="5379" width="20.5" style="140" customWidth="1"/>
    <col min="5380" max="5383" width="19" style="140" customWidth="1"/>
    <col min="5384" max="5632" width="6.875" style="140"/>
    <col min="5633" max="5633" width="22.875" style="140" customWidth="1"/>
    <col min="5634" max="5634" width="19" style="140" customWidth="1"/>
    <col min="5635" max="5635" width="20.5" style="140" customWidth="1"/>
    <col min="5636" max="5639" width="19" style="140" customWidth="1"/>
    <col min="5640" max="5888" width="6.875" style="140"/>
    <col min="5889" max="5889" width="22.875" style="140" customWidth="1"/>
    <col min="5890" max="5890" width="19" style="140" customWidth="1"/>
    <col min="5891" max="5891" width="20.5" style="140" customWidth="1"/>
    <col min="5892" max="5895" width="19" style="140" customWidth="1"/>
    <col min="5896" max="6144" width="6.875" style="140"/>
    <col min="6145" max="6145" width="22.875" style="140" customWidth="1"/>
    <col min="6146" max="6146" width="19" style="140" customWidth="1"/>
    <col min="6147" max="6147" width="20.5" style="140" customWidth="1"/>
    <col min="6148" max="6151" width="19" style="140" customWidth="1"/>
    <col min="6152" max="6400" width="6.875" style="140"/>
    <col min="6401" max="6401" width="22.875" style="140" customWidth="1"/>
    <col min="6402" max="6402" width="19" style="140" customWidth="1"/>
    <col min="6403" max="6403" width="20.5" style="140" customWidth="1"/>
    <col min="6404" max="6407" width="19" style="140" customWidth="1"/>
    <col min="6408" max="6656" width="6.875" style="140"/>
    <col min="6657" max="6657" width="22.875" style="140" customWidth="1"/>
    <col min="6658" max="6658" width="19" style="140" customWidth="1"/>
    <col min="6659" max="6659" width="20.5" style="140" customWidth="1"/>
    <col min="6660" max="6663" width="19" style="140" customWidth="1"/>
    <col min="6664" max="6912" width="6.875" style="140"/>
    <col min="6913" max="6913" width="22.875" style="140" customWidth="1"/>
    <col min="6914" max="6914" width="19" style="140" customWidth="1"/>
    <col min="6915" max="6915" width="20.5" style="140" customWidth="1"/>
    <col min="6916" max="6919" width="19" style="140" customWidth="1"/>
    <col min="6920" max="7168" width="6.875" style="140"/>
    <col min="7169" max="7169" width="22.875" style="140" customWidth="1"/>
    <col min="7170" max="7170" width="19" style="140" customWidth="1"/>
    <col min="7171" max="7171" width="20.5" style="140" customWidth="1"/>
    <col min="7172" max="7175" width="19" style="140" customWidth="1"/>
    <col min="7176" max="7424" width="6.875" style="140"/>
    <col min="7425" max="7425" width="22.875" style="140" customWidth="1"/>
    <col min="7426" max="7426" width="19" style="140" customWidth="1"/>
    <col min="7427" max="7427" width="20.5" style="140" customWidth="1"/>
    <col min="7428" max="7431" width="19" style="140" customWidth="1"/>
    <col min="7432" max="7680" width="6.875" style="140"/>
    <col min="7681" max="7681" width="22.875" style="140" customWidth="1"/>
    <col min="7682" max="7682" width="19" style="140" customWidth="1"/>
    <col min="7683" max="7683" width="20.5" style="140" customWidth="1"/>
    <col min="7684" max="7687" width="19" style="140" customWidth="1"/>
    <col min="7688" max="7936" width="6.875" style="140"/>
    <col min="7937" max="7937" width="22.875" style="140" customWidth="1"/>
    <col min="7938" max="7938" width="19" style="140" customWidth="1"/>
    <col min="7939" max="7939" width="20.5" style="140" customWidth="1"/>
    <col min="7940" max="7943" width="19" style="140" customWidth="1"/>
    <col min="7944" max="8192" width="6.875" style="140"/>
    <col min="8193" max="8193" width="22.875" style="140" customWidth="1"/>
    <col min="8194" max="8194" width="19" style="140" customWidth="1"/>
    <col min="8195" max="8195" width="20.5" style="140" customWidth="1"/>
    <col min="8196" max="8199" width="19" style="140" customWidth="1"/>
    <col min="8200" max="8448" width="6.875" style="140"/>
    <col min="8449" max="8449" width="22.875" style="140" customWidth="1"/>
    <col min="8450" max="8450" width="19" style="140" customWidth="1"/>
    <col min="8451" max="8451" width="20.5" style="140" customWidth="1"/>
    <col min="8452" max="8455" width="19" style="140" customWidth="1"/>
    <col min="8456" max="8704" width="6.875" style="140"/>
    <col min="8705" max="8705" width="22.875" style="140" customWidth="1"/>
    <col min="8706" max="8706" width="19" style="140" customWidth="1"/>
    <col min="8707" max="8707" width="20.5" style="140" customWidth="1"/>
    <col min="8708" max="8711" width="19" style="140" customWidth="1"/>
    <col min="8712" max="8960" width="6.875" style="140"/>
    <col min="8961" max="8961" width="22.875" style="140" customWidth="1"/>
    <col min="8962" max="8962" width="19" style="140" customWidth="1"/>
    <col min="8963" max="8963" width="20.5" style="140" customWidth="1"/>
    <col min="8964" max="8967" width="19" style="140" customWidth="1"/>
    <col min="8968" max="9216" width="6.875" style="140"/>
    <col min="9217" max="9217" width="22.875" style="140" customWidth="1"/>
    <col min="9218" max="9218" width="19" style="140" customWidth="1"/>
    <col min="9219" max="9219" width="20.5" style="140" customWidth="1"/>
    <col min="9220" max="9223" width="19" style="140" customWidth="1"/>
    <col min="9224" max="9472" width="6.875" style="140"/>
    <col min="9473" max="9473" width="22.875" style="140" customWidth="1"/>
    <col min="9474" max="9474" width="19" style="140" customWidth="1"/>
    <col min="9475" max="9475" width="20.5" style="140" customWidth="1"/>
    <col min="9476" max="9479" width="19" style="140" customWidth="1"/>
    <col min="9480" max="9728" width="6.875" style="140"/>
    <col min="9729" max="9729" width="22.875" style="140" customWidth="1"/>
    <col min="9730" max="9730" width="19" style="140" customWidth="1"/>
    <col min="9731" max="9731" width="20.5" style="140" customWidth="1"/>
    <col min="9732" max="9735" width="19" style="140" customWidth="1"/>
    <col min="9736" max="9984" width="6.875" style="140"/>
    <col min="9985" max="9985" width="22.875" style="140" customWidth="1"/>
    <col min="9986" max="9986" width="19" style="140" customWidth="1"/>
    <col min="9987" max="9987" width="20.5" style="140" customWidth="1"/>
    <col min="9988" max="9991" width="19" style="140" customWidth="1"/>
    <col min="9992" max="10240" width="6.875" style="140"/>
    <col min="10241" max="10241" width="22.875" style="140" customWidth="1"/>
    <col min="10242" max="10242" width="19" style="140" customWidth="1"/>
    <col min="10243" max="10243" width="20.5" style="140" customWidth="1"/>
    <col min="10244" max="10247" width="19" style="140" customWidth="1"/>
    <col min="10248" max="10496" width="6.875" style="140"/>
    <col min="10497" max="10497" width="22.875" style="140" customWidth="1"/>
    <col min="10498" max="10498" width="19" style="140" customWidth="1"/>
    <col min="10499" max="10499" width="20.5" style="140" customWidth="1"/>
    <col min="10500" max="10503" width="19" style="140" customWidth="1"/>
    <col min="10504" max="10752" width="6.875" style="140"/>
    <col min="10753" max="10753" width="22.875" style="140" customWidth="1"/>
    <col min="10754" max="10754" width="19" style="140" customWidth="1"/>
    <col min="10755" max="10755" width="20.5" style="140" customWidth="1"/>
    <col min="10756" max="10759" width="19" style="140" customWidth="1"/>
    <col min="10760" max="11008" width="6.875" style="140"/>
    <col min="11009" max="11009" width="22.875" style="140" customWidth="1"/>
    <col min="11010" max="11010" width="19" style="140" customWidth="1"/>
    <col min="11011" max="11011" width="20.5" style="140" customWidth="1"/>
    <col min="11012" max="11015" width="19" style="140" customWidth="1"/>
    <col min="11016" max="11264" width="6.875" style="140"/>
    <col min="11265" max="11265" width="22.875" style="140" customWidth="1"/>
    <col min="11266" max="11266" width="19" style="140" customWidth="1"/>
    <col min="11267" max="11267" width="20.5" style="140" customWidth="1"/>
    <col min="11268" max="11271" width="19" style="140" customWidth="1"/>
    <col min="11272" max="11520" width="6.875" style="140"/>
    <col min="11521" max="11521" width="22.875" style="140" customWidth="1"/>
    <col min="11522" max="11522" width="19" style="140" customWidth="1"/>
    <col min="11523" max="11523" width="20.5" style="140" customWidth="1"/>
    <col min="11524" max="11527" width="19" style="140" customWidth="1"/>
    <col min="11528" max="11776" width="6.875" style="140"/>
    <col min="11777" max="11777" width="22.875" style="140" customWidth="1"/>
    <col min="11778" max="11778" width="19" style="140" customWidth="1"/>
    <col min="11779" max="11779" width="20.5" style="140" customWidth="1"/>
    <col min="11780" max="11783" width="19" style="140" customWidth="1"/>
    <col min="11784" max="12032" width="6.875" style="140"/>
    <col min="12033" max="12033" width="22.875" style="140" customWidth="1"/>
    <col min="12034" max="12034" width="19" style="140" customWidth="1"/>
    <col min="12035" max="12035" width="20.5" style="140" customWidth="1"/>
    <col min="12036" max="12039" width="19" style="140" customWidth="1"/>
    <col min="12040" max="12288" width="6.875" style="140"/>
    <col min="12289" max="12289" width="22.875" style="140" customWidth="1"/>
    <col min="12290" max="12290" width="19" style="140" customWidth="1"/>
    <col min="12291" max="12291" width="20.5" style="140" customWidth="1"/>
    <col min="12292" max="12295" width="19" style="140" customWidth="1"/>
    <col min="12296" max="12544" width="6.875" style="140"/>
    <col min="12545" max="12545" width="22.875" style="140" customWidth="1"/>
    <col min="12546" max="12546" width="19" style="140" customWidth="1"/>
    <col min="12547" max="12547" width="20.5" style="140" customWidth="1"/>
    <col min="12548" max="12551" width="19" style="140" customWidth="1"/>
    <col min="12552" max="12800" width="6.875" style="140"/>
    <col min="12801" max="12801" width="22.875" style="140" customWidth="1"/>
    <col min="12802" max="12802" width="19" style="140" customWidth="1"/>
    <col min="12803" max="12803" width="20.5" style="140" customWidth="1"/>
    <col min="12804" max="12807" width="19" style="140" customWidth="1"/>
    <col min="12808" max="13056" width="6.875" style="140"/>
    <col min="13057" max="13057" width="22.875" style="140" customWidth="1"/>
    <col min="13058" max="13058" width="19" style="140" customWidth="1"/>
    <col min="13059" max="13059" width="20.5" style="140" customWidth="1"/>
    <col min="13060" max="13063" width="19" style="140" customWidth="1"/>
    <col min="13064" max="13312" width="6.875" style="140"/>
    <col min="13313" max="13313" width="22.875" style="140" customWidth="1"/>
    <col min="13314" max="13314" width="19" style="140" customWidth="1"/>
    <col min="13315" max="13315" width="20.5" style="140" customWidth="1"/>
    <col min="13316" max="13319" width="19" style="140" customWidth="1"/>
    <col min="13320" max="13568" width="6.875" style="140"/>
    <col min="13569" max="13569" width="22.875" style="140" customWidth="1"/>
    <col min="13570" max="13570" width="19" style="140" customWidth="1"/>
    <col min="13571" max="13571" width="20.5" style="140" customWidth="1"/>
    <col min="13572" max="13575" width="19" style="140" customWidth="1"/>
    <col min="13576" max="13824" width="6.875" style="140"/>
    <col min="13825" max="13825" width="22.875" style="140" customWidth="1"/>
    <col min="13826" max="13826" width="19" style="140" customWidth="1"/>
    <col min="13827" max="13827" width="20.5" style="140" customWidth="1"/>
    <col min="13828" max="13831" width="19" style="140" customWidth="1"/>
    <col min="13832" max="14080" width="6.875" style="140"/>
    <col min="14081" max="14081" width="22.875" style="140" customWidth="1"/>
    <col min="14082" max="14082" width="19" style="140" customWidth="1"/>
    <col min="14083" max="14083" width="20.5" style="140" customWidth="1"/>
    <col min="14084" max="14087" width="19" style="140" customWidth="1"/>
    <col min="14088" max="14336" width="6.875" style="140"/>
    <col min="14337" max="14337" width="22.875" style="140" customWidth="1"/>
    <col min="14338" max="14338" width="19" style="140" customWidth="1"/>
    <col min="14339" max="14339" width="20.5" style="140" customWidth="1"/>
    <col min="14340" max="14343" width="19" style="140" customWidth="1"/>
    <col min="14344" max="14592" width="6.875" style="140"/>
    <col min="14593" max="14593" width="22.875" style="140" customWidth="1"/>
    <col min="14594" max="14594" width="19" style="140" customWidth="1"/>
    <col min="14595" max="14595" width="20.5" style="140" customWidth="1"/>
    <col min="14596" max="14599" width="19" style="140" customWidth="1"/>
    <col min="14600" max="14848" width="6.875" style="140"/>
    <col min="14849" max="14849" width="22.875" style="140" customWidth="1"/>
    <col min="14850" max="14850" width="19" style="140" customWidth="1"/>
    <col min="14851" max="14851" width="20.5" style="140" customWidth="1"/>
    <col min="14852" max="14855" width="19" style="140" customWidth="1"/>
    <col min="14856" max="15104" width="6.875" style="140"/>
    <col min="15105" max="15105" width="22.875" style="140" customWidth="1"/>
    <col min="15106" max="15106" width="19" style="140" customWidth="1"/>
    <col min="15107" max="15107" width="20.5" style="140" customWidth="1"/>
    <col min="15108" max="15111" width="19" style="140" customWidth="1"/>
    <col min="15112" max="15360" width="6.875" style="140"/>
    <col min="15361" max="15361" width="22.875" style="140" customWidth="1"/>
    <col min="15362" max="15362" width="19" style="140" customWidth="1"/>
    <col min="15363" max="15363" width="20.5" style="140" customWidth="1"/>
    <col min="15364" max="15367" width="19" style="140" customWidth="1"/>
    <col min="15368" max="15616" width="6.875" style="140"/>
    <col min="15617" max="15617" width="22.875" style="140" customWidth="1"/>
    <col min="15618" max="15618" width="19" style="140" customWidth="1"/>
    <col min="15619" max="15619" width="20.5" style="140" customWidth="1"/>
    <col min="15620" max="15623" width="19" style="140" customWidth="1"/>
    <col min="15624" max="15872" width="6.875" style="140"/>
    <col min="15873" max="15873" width="22.875" style="140" customWidth="1"/>
    <col min="15874" max="15874" width="19" style="140" customWidth="1"/>
    <col min="15875" max="15875" width="20.5" style="140" customWidth="1"/>
    <col min="15876" max="15879" width="19" style="140" customWidth="1"/>
    <col min="15880" max="16128" width="6.875" style="140"/>
    <col min="16129" max="16129" width="22.875" style="140" customWidth="1"/>
    <col min="16130" max="16130" width="19" style="140" customWidth="1"/>
    <col min="16131" max="16131" width="20.5" style="140" customWidth="1"/>
    <col min="16132" max="16135" width="19" style="140" customWidth="1"/>
    <col min="16136" max="16384" width="6.875" style="140"/>
  </cols>
  <sheetData>
    <row r="1" s="138" customFormat="1" customHeight="1" spans="1:7">
      <c r="A1" s="141" t="s">
        <v>311</v>
      </c>
      <c r="B1" s="142"/>
      <c r="C1" s="142"/>
      <c r="D1" s="142"/>
      <c r="E1" s="142"/>
      <c r="F1" s="142"/>
      <c r="G1" s="142"/>
    </row>
    <row r="2" s="138" customFormat="1" ht="39" customHeight="1" spans="1:7">
      <c r="A2" s="143" t="s">
        <v>312</v>
      </c>
      <c r="B2" s="144"/>
      <c r="C2" s="144"/>
      <c r="D2" s="144"/>
      <c r="E2" s="144"/>
      <c r="F2" s="144"/>
      <c r="G2" s="144"/>
    </row>
    <row r="3" s="138" customFormat="1" customHeight="1" spans="1:7">
      <c r="A3" s="145"/>
      <c r="B3" s="142"/>
      <c r="C3" s="142"/>
      <c r="D3" s="142"/>
      <c r="E3" s="142"/>
      <c r="F3" s="142"/>
      <c r="G3" s="142"/>
    </row>
    <row r="4" s="138" customFormat="1" ht="30.75" customHeight="1" spans="1:7">
      <c r="A4" s="146"/>
      <c r="B4" s="147"/>
      <c r="C4" s="147"/>
      <c r="D4" s="147"/>
      <c r="E4" s="147"/>
      <c r="F4" s="147"/>
      <c r="G4" s="148" t="s">
        <v>313</v>
      </c>
    </row>
    <row r="5" s="138" customFormat="1" customHeight="1" spans="1:7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="138" customFormat="1" ht="45" customHeight="1" spans="1:7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="138" customFormat="1" customHeight="1" spans="1:7">
      <c r="A7" s="151" t="s">
        <v>322</v>
      </c>
      <c r="B7" s="152">
        <v>3478</v>
      </c>
      <c r="C7" s="153" t="s">
        <v>323</v>
      </c>
      <c r="D7" s="154">
        <v>3608.27</v>
      </c>
      <c r="E7" s="154">
        <v>3608.27</v>
      </c>
      <c r="F7" s="155"/>
      <c r="G7" s="155"/>
    </row>
    <row r="8" s="138" customFormat="1" customHeight="1" spans="1:7">
      <c r="A8" s="156" t="s">
        <v>324</v>
      </c>
      <c r="B8" s="157"/>
      <c r="C8" s="158"/>
      <c r="D8" s="154">
        <v>3608.27</v>
      </c>
      <c r="E8" s="154">
        <v>3608.27</v>
      </c>
      <c r="F8" s="159"/>
      <c r="G8" s="159"/>
    </row>
    <row r="9" s="138" customFormat="1" customHeight="1" spans="1:7">
      <c r="A9" s="156" t="s">
        <v>325</v>
      </c>
      <c r="B9" s="160"/>
      <c r="C9" s="158"/>
      <c r="D9" s="155">
        <f>E9+F9+G9</f>
        <v>0</v>
      </c>
      <c r="E9" s="159"/>
      <c r="F9" s="159"/>
      <c r="G9" s="159"/>
    </row>
    <row r="10" s="138" customFormat="1" customHeight="1" spans="1:7">
      <c r="A10" s="161" t="s">
        <v>326</v>
      </c>
      <c r="B10" s="162"/>
      <c r="C10" s="163"/>
      <c r="D10" s="155">
        <f>E10+F10+G10</f>
        <v>0</v>
      </c>
      <c r="E10" s="159"/>
      <c r="F10" s="159"/>
      <c r="G10" s="159"/>
    </row>
    <row r="11" s="138" customFormat="1" customHeight="1" spans="1:7">
      <c r="A11" s="164" t="s">
        <v>327</v>
      </c>
      <c r="B11" s="152">
        <f>B12+B13+B14</f>
        <v>130.27</v>
      </c>
      <c r="C11" s="165"/>
      <c r="D11" s="155"/>
      <c r="E11" s="159"/>
      <c r="F11" s="159"/>
      <c r="G11" s="159"/>
    </row>
    <row r="12" s="138" customFormat="1" customHeight="1" spans="1:7">
      <c r="A12" s="161" t="s">
        <v>324</v>
      </c>
      <c r="B12" s="157">
        <v>130.27</v>
      </c>
      <c r="C12" s="163"/>
      <c r="D12" s="155"/>
      <c r="E12" s="159"/>
      <c r="F12" s="159"/>
      <c r="G12" s="159"/>
    </row>
    <row r="13" s="138" customFormat="1" customHeight="1" spans="1:7">
      <c r="A13" s="161" t="s">
        <v>325</v>
      </c>
      <c r="B13" s="160"/>
      <c r="C13" s="163"/>
      <c r="D13" s="155">
        <f t="shared" ref="D13:D14" si="0">E13+F13+G13</f>
        <v>0</v>
      </c>
      <c r="E13" s="159"/>
      <c r="F13" s="159"/>
      <c r="G13" s="159"/>
    </row>
    <row r="14" s="138" customFormat="1" customHeight="1" spans="1:13">
      <c r="A14" s="156" t="s">
        <v>326</v>
      </c>
      <c r="B14" s="162"/>
      <c r="C14" s="163"/>
      <c r="D14" s="155">
        <f t="shared" si="0"/>
        <v>0</v>
      </c>
      <c r="E14" s="159"/>
      <c r="F14" s="159"/>
      <c r="G14" s="159"/>
      <c r="M14" s="172"/>
    </row>
    <row r="15" s="138" customFormat="1" customHeight="1" spans="1:7">
      <c r="A15" s="164"/>
      <c r="B15" s="166"/>
      <c r="C15" s="165"/>
      <c r="D15" s="167"/>
      <c r="E15" s="167"/>
      <c r="F15" s="167"/>
      <c r="G15" s="167"/>
    </row>
    <row r="16" s="138" customFormat="1" customHeight="1" spans="1:7">
      <c r="A16" s="164"/>
      <c r="B16" s="166"/>
      <c r="C16" s="166" t="s">
        <v>328</v>
      </c>
      <c r="D16" s="168"/>
      <c r="E16" s="169"/>
      <c r="F16" s="169">
        <f>B9+B13-F7</f>
        <v>0</v>
      </c>
      <c r="G16" s="169">
        <f>B10+B14-G7</f>
        <v>0</v>
      </c>
    </row>
    <row r="17" s="138" customFormat="1" customHeight="1" spans="1:7">
      <c r="A17" s="164"/>
      <c r="B17" s="166"/>
      <c r="C17" s="166"/>
      <c r="D17" s="169"/>
      <c r="E17" s="169"/>
      <c r="F17" s="169"/>
      <c r="G17" s="170"/>
    </row>
    <row r="18" s="138" customFormat="1" customHeight="1" spans="1:7">
      <c r="A18" s="164" t="s">
        <v>329</v>
      </c>
      <c r="B18" s="154">
        <f>B7+B11</f>
        <v>3608.27</v>
      </c>
      <c r="C18" s="154" t="s">
        <v>330</v>
      </c>
      <c r="D18" s="169">
        <f>D7+D16</f>
        <v>3608.27</v>
      </c>
      <c r="E18" s="169">
        <f>E8+E16</f>
        <v>3608.27</v>
      </c>
      <c r="F18" s="169">
        <f>SUM(F7+F16)</f>
        <v>0</v>
      </c>
      <c r="G18" s="169">
        <f>SUM(G7+G16)</f>
        <v>0</v>
      </c>
    </row>
    <row r="19" customHeight="1" spans="1:6">
      <c r="A19" s="171"/>
      <c r="B19" s="171"/>
      <c r="C19" s="171"/>
      <c r="D19" s="171"/>
      <c r="E19" s="171"/>
      <c r="F19" s="17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topLeftCell="A16" workbookViewId="0">
      <selection activeCell="A31" sqref="A31:F31"/>
    </sheetView>
  </sheetViews>
  <sheetFormatPr defaultColWidth="6.875" defaultRowHeight="12.75" customHeight="1" outlineLevelCol="5"/>
  <cols>
    <col min="1" max="1" width="10.25" style="1" customWidth="1"/>
    <col min="2" max="2" width="30.875" style="1" customWidth="1"/>
    <col min="3" max="3" width="14.125" style="1" customWidth="1"/>
    <col min="4" max="5" width="13.625" style="1" customWidth="1"/>
    <col min="6" max="6" width="12" style="1" customWidth="1"/>
    <col min="7" max="253" width="6.875" style="1"/>
    <col min="254" max="254" width="23.625" style="1" customWidth="1"/>
    <col min="255" max="255" width="44.625" style="1" customWidth="1"/>
    <col min="256" max="256" width="16.5" style="1" customWidth="1"/>
    <col min="257" max="259" width="13.625" style="1" customWidth="1"/>
    <col min="260" max="509" width="6.875" style="1"/>
    <col min="510" max="510" width="23.625" style="1" customWidth="1"/>
    <col min="511" max="511" width="44.625" style="1" customWidth="1"/>
    <col min="512" max="512" width="16.5" style="1" customWidth="1"/>
    <col min="513" max="515" width="13.625" style="1" customWidth="1"/>
    <col min="516" max="765" width="6.875" style="1"/>
    <col min="766" max="766" width="23.625" style="1" customWidth="1"/>
    <col min="767" max="767" width="44.625" style="1" customWidth="1"/>
    <col min="768" max="768" width="16.5" style="1" customWidth="1"/>
    <col min="769" max="771" width="13.625" style="1" customWidth="1"/>
    <col min="772" max="1021" width="6.875" style="1"/>
    <col min="1022" max="1022" width="23.625" style="1" customWidth="1"/>
    <col min="1023" max="1023" width="44.625" style="1" customWidth="1"/>
    <col min="1024" max="1024" width="16.5" style="1" customWidth="1"/>
    <col min="1025" max="1027" width="13.625" style="1" customWidth="1"/>
    <col min="1028" max="1277" width="6.875" style="1"/>
    <col min="1278" max="1278" width="23.625" style="1" customWidth="1"/>
    <col min="1279" max="1279" width="44.625" style="1" customWidth="1"/>
    <col min="1280" max="1280" width="16.5" style="1" customWidth="1"/>
    <col min="1281" max="1283" width="13.625" style="1" customWidth="1"/>
    <col min="1284" max="1533" width="6.875" style="1"/>
    <col min="1534" max="1534" width="23.625" style="1" customWidth="1"/>
    <col min="1535" max="1535" width="44.625" style="1" customWidth="1"/>
    <col min="1536" max="1536" width="16.5" style="1" customWidth="1"/>
    <col min="1537" max="1539" width="13.625" style="1" customWidth="1"/>
    <col min="1540" max="1789" width="6.875" style="1"/>
    <col min="1790" max="1790" width="23.625" style="1" customWidth="1"/>
    <col min="1791" max="1791" width="44.625" style="1" customWidth="1"/>
    <col min="1792" max="1792" width="16.5" style="1" customWidth="1"/>
    <col min="1793" max="1795" width="13.625" style="1" customWidth="1"/>
    <col min="1796" max="2045" width="6.875" style="1"/>
    <col min="2046" max="2046" width="23.625" style="1" customWidth="1"/>
    <col min="2047" max="2047" width="44.625" style="1" customWidth="1"/>
    <col min="2048" max="2048" width="16.5" style="1" customWidth="1"/>
    <col min="2049" max="2051" width="13.625" style="1" customWidth="1"/>
    <col min="2052" max="2301" width="6.875" style="1"/>
    <col min="2302" max="2302" width="23.625" style="1" customWidth="1"/>
    <col min="2303" max="2303" width="44.625" style="1" customWidth="1"/>
    <col min="2304" max="2304" width="16.5" style="1" customWidth="1"/>
    <col min="2305" max="2307" width="13.625" style="1" customWidth="1"/>
    <col min="2308" max="2557" width="6.875" style="1"/>
    <col min="2558" max="2558" width="23.625" style="1" customWidth="1"/>
    <col min="2559" max="2559" width="44.625" style="1" customWidth="1"/>
    <col min="2560" max="2560" width="16.5" style="1" customWidth="1"/>
    <col min="2561" max="2563" width="13.625" style="1" customWidth="1"/>
    <col min="2564" max="2813" width="6.875" style="1"/>
    <col min="2814" max="2814" width="23.625" style="1" customWidth="1"/>
    <col min="2815" max="2815" width="44.625" style="1" customWidth="1"/>
    <col min="2816" max="2816" width="16.5" style="1" customWidth="1"/>
    <col min="2817" max="2819" width="13.625" style="1" customWidth="1"/>
    <col min="2820" max="3069" width="6.875" style="1"/>
    <col min="3070" max="3070" width="23.625" style="1" customWidth="1"/>
    <col min="3071" max="3071" width="44.625" style="1" customWidth="1"/>
    <col min="3072" max="3072" width="16.5" style="1" customWidth="1"/>
    <col min="3073" max="3075" width="13.625" style="1" customWidth="1"/>
    <col min="3076" max="3325" width="6.875" style="1"/>
    <col min="3326" max="3326" width="23.625" style="1" customWidth="1"/>
    <col min="3327" max="3327" width="44.625" style="1" customWidth="1"/>
    <col min="3328" max="3328" width="16.5" style="1" customWidth="1"/>
    <col min="3329" max="3331" width="13.625" style="1" customWidth="1"/>
    <col min="3332" max="3581" width="6.875" style="1"/>
    <col min="3582" max="3582" width="23.625" style="1" customWidth="1"/>
    <col min="3583" max="3583" width="44.625" style="1" customWidth="1"/>
    <col min="3584" max="3584" width="16.5" style="1" customWidth="1"/>
    <col min="3585" max="3587" width="13.625" style="1" customWidth="1"/>
    <col min="3588" max="3837" width="6.875" style="1"/>
    <col min="3838" max="3838" width="23.625" style="1" customWidth="1"/>
    <col min="3839" max="3839" width="44.625" style="1" customWidth="1"/>
    <col min="3840" max="3840" width="16.5" style="1" customWidth="1"/>
    <col min="3841" max="3843" width="13.625" style="1" customWidth="1"/>
    <col min="3844" max="4093" width="6.875" style="1"/>
    <col min="4094" max="4094" width="23.625" style="1" customWidth="1"/>
    <col min="4095" max="4095" width="44.625" style="1" customWidth="1"/>
    <col min="4096" max="4096" width="16.5" style="1" customWidth="1"/>
    <col min="4097" max="4099" width="13.625" style="1" customWidth="1"/>
    <col min="4100" max="4349" width="6.875" style="1"/>
    <col min="4350" max="4350" width="23.625" style="1" customWidth="1"/>
    <col min="4351" max="4351" width="44.625" style="1" customWidth="1"/>
    <col min="4352" max="4352" width="16.5" style="1" customWidth="1"/>
    <col min="4353" max="4355" width="13.625" style="1" customWidth="1"/>
    <col min="4356" max="4605" width="6.875" style="1"/>
    <col min="4606" max="4606" width="23.625" style="1" customWidth="1"/>
    <col min="4607" max="4607" width="44.625" style="1" customWidth="1"/>
    <col min="4608" max="4608" width="16.5" style="1" customWidth="1"/>
    <col min="4609" max="4611" width="13.625" style="1" customWidth="1"/>
    <col min="4612" max="4861" width="6.875" style="1"/>
    <col min="4862" max="4862" width="23.625" style="1" customWidth="1"/>
    <col min="4863" max="4863" width="44.625" style="1" customWidth="1"/>
    <col min="4864" max="4864" width="16.5" style="1" customWidth="1"/>
    <col min="4865" max="4867" width="13.625" style="1" customWidth="1"/>
    <col min="4868" max="5117" width="6.875" style="1"/>
    <col min="5118" max="5118" width="23.625" style="1" customWidth="1"/>
    <col min="5119" max="5119" width="44.625" style="1" customWidth="1"/>
    <col min="5120" max="5120" width="16.5" style="1" customWidth="1"/>
    <col min="5121" max="5123" width="13.625" style="1" customWidth="1"/>
    <col min="5124" max="5373" width="6.875" style="1"/>
    <col min="5374" max="5374" width="23.625" style="1" customWidth="1"/>
    <col min="5375" max="5375" width="44.625" style="1" customWidth="1"/>
    <col min="5376" max="5376" width="16.5" style="1" customWidth="1"/>
    <col min="5377" max="5379" width="13.625" style="1" customWidth="1"/>
    <col min="5380" max="5629" width="6.875" style="1"/>
    <col min="5630" max="5630" width="23.625" style="1" customWidth="1"/>
    <col min="5631" max="5631" width="44.625" style="1" customWidth="1"/>
    <col min="5632" max="5632" width="16.5" style="1" customWidth="1"/>
    <col min="5633" max="5635" width="13.625" style="1" customWidth="1"/>
    <col min="5636" max="5885" width="6.875" style="1"/>
    <col min="5886" max="5886" width="23.625" style="1" customWidth="1"/>
    <col min="5887" max="5887" width="44.625" style="1" customWidth="1"/>
    <col min="5888" max="5888" width="16.5" style="1" customWidth="1"/>
    <col min="5889" max="5891" width="13.625" style="1" customWidth="1"/>
    <col min="5892" max="6141" width="6.875" style="1"/>
    <col min="6142" max="6142" width="23.625" style="1" customWidth="1"/>
    <col min="6143" max="6143" width="44.625" style="1" customWidth="1"/>
    <col min="6144" max="6144" width="16.5" style="1" customWidth="1"/>
    <col min="6145" max="6147" width="13.625" style="1" customWidth="1"/>
    <col min="6148" max="6397" width="6.875" style="1"/>
    <col min="6398" max="6398" width="23.625" style="1" customWidth="1"/>
    <col min="6399" max="6399" width="44.625" style="1" customWidth="1"/>
    <col min="6400" max="6400" width="16.5" style="1" customWidth="1"/>
    <col min="6401" max="6403" width="13.625" style="1" customWidth="1"/>
    <col min="6404" max="6653" width="6.875" style="1"/>
    <col min="6654" max="6654" width="23.625" style="1" customWidth="1"/>
    <col min="6655" max="6655" width="44.625" style="1" customWidth="1"/>
    <col min="6656" max="6656" width="16.5" style="1" customWidth="1"/>
    <col min="6657" max="6659" width="13.625" style="1" customWidth="1"/>
    <col min="6660" max="6909" width="6.875" style="1"/>
    <col min="6910" max="6910" width="23.625" style="1" customWidth="1"/>
    <col min="6911" max="6911" width="44.625" style="1" customWidth="1"/>
    <col min="6912" max="6912" width="16.5" style="1" customWidth="1"/>
    <col min="6913" max="6915" width="13.625" style="1" customWidth="1"/>
    <col min="6916" max="7165" width="6.875" style="1"/>
    <col min="7166" max="7166" width="23.625" style="1" customWidth="1"/>
    <col min="7167" max="7167" width="44.625" style="1" customWidth="1"/>
    <col min="7168" max="7168" width="16.5" style="1" customWidth="1"/>
    <col min="7169" max="7171" width="13.625" style="1" customWidth="1"/>
    <col min="7172" max="7421" width="6.875" style="1"/>
    <col min="7422" max="7422" width="23.625" style="1" customWidth="1"/>
    <col min="7423" max="7423" width="44.625" style="1" customWidth="1"/>
    <col min="7424" max="7424" width="16.5" style="1" customWidth="1"/>
    <col min="7425" max="7427" width="13.625" style="1" customWidth="1"/>
    <col min="7428" max="7677" width="6.875" style="1"/>
    <col min="7678" max="7678" width="23.625" style="1" customWidth="1"/>
    <col min="7679" max="7679" width="44.625" style="1" customWidth="1"/>
    <col min="7680" max="7680" width="16.5" style="1" customWidth="1"/>
    <col min="7681" max="7683" width="13.625" style="1" customWidth="1"/>
    <col min="7684" max="7933" width="6.875" style="1"/>
    <col min="7934" max="7934" width="23.625" style="1" customWidth="1"/>
    <col min="7935" max="7935" width="44.625" style="1" customWidth="1"/>
    <col min="7936" max="7936" width="16.5" style="1" customWidth="1"/>
    <col min="7937" max="7939" width="13.625" style="1" customWidth="1"/>
    <col min="7940" max="8189" width="6.875" style="1"/>
    <col min="8190" max="8190" width="23.625" style="1" customWidth="1"/>
    <col min="8191" max="8191" width="44.625" style="1" customWidth="1"/>
    <col min="8192" max="8192" width="16.5" style="1" customWidth="1"/>
    <col min="8193" max="8195" width="13.625" style="1" customWidth="1"/>
    <col min="8196" max="8445" width="6.875" style="1"/>
    <col min="8446" max="8446" width="23.625" style="1" customWidth="1"/>
    <col min="8447" max="8447" width="44.625" style="1" customWidth="1"/>
    <col min="8448" max="8448" width="16.5" style="1" customWidth="1"/>
    <col min="8449" max="8451" width="13.625" style="1" customWidth="1"/>
    <col min="8452" max="8701" width="6.875" style="1"/>
    <col min="8702" max="8702" width="23.625" style="1" customWidth="1"/>
    <col min="8703" max="8703" width="44.625" style="1" customWidth="1"/>
    <col min="8704" max="8704" width="16.5" style="1" customWidth="1"/>
    <col min="8705" max="8707" width="13.625" style="1" customWidth="1"/>
    <col min="8708" max="8957" width="6.875" style="1"/>
    <col min="8958" max="8958" width="23.625" style="1" customWidth="1"/>
    <col min="8959" max="8959" width="44.625" style="1" customWidth="1"/>
    <col min="8960" max="8960" width="16.5" style="1" customWidth="1"/>
    <col min="8961" max="8963" width="13.625" style="1" customWidth="1"/>
    <col min="8964" max="9213" width="6.875" style="1"/>
    <col min="9214" max="9214" width="23.625" style="1" customWidth="1"/>
    <col min="9215" max="9215" width="44.625" style="1" customWidth="1"/>
    <col min="9216" max="9216" width="16.5" style="1" customWidth="1"/>
    <col min="9217" max="9219" width="13.625" style="1" customWidth="1"/>
    <col min="9220" max="9469" width="6.875" style="1"/>
    <col min="9470" max="9470" width="23.625" style="1" customWidth="1"/>
    <col min="9471" max="9471" width="44.625" style="1" customWidth="1"/>
    <col min="9472" max="9472" width="16.5" style="1" customWidth="1"/>
    <col min="9473" max="9475" width="13.625" style="1" customWidth="1"/>
    <col min="9476" max="9725" width="6.875" style="1"/>
    <col min="9726" max="9726" width="23.625" style="1" customWidth="1"/>
    <col min="9727" max="9727" width="44.625" style="1" customWidth="1"/>
    <col min="9728" max="9728" width="16.5" style="1" customWidth="1"/>
    <col min="9729" max="9731" width="13.625" style="1" customWidth="1"/>
    <col min="9732" max="9981" width="6.875" style="1"/>
    <col min="9982" max="9982" width="23.625" style="1" customWidth="1"/>
    <col min="9983" max="9983" width="44.625" style="1" customWidth="1"/>
    <col min="9984" max="9984" width="16.5" style="1" customWidth="1"/>
    <col min="9985" max="9987" width="13.625" style="1" customWidth="1"/>
    <col min="9988" max="10237" width="6.875" style="1"/>
    <col min="10238" max="10238" width="23.625" style="1" customWidth="1"/>
    <col min="10239" max="10239" width="44.625" style="1" customWidth="1"/>
    <col min="10240" max="10240" width="16.5" style="1" customWidth="1"/>
    <col min="10241" max="10243" width="13.625" style="1" customWidth="1"/>
    <col min="10244" max="10493" width="6.875" style="1"/>
    <col min="10494" max="10494" width="23.625" style="1" customWidth="1"/>
    <col min="10495" max="10495" width="44.625" style="1" customWidth="1"/>
    <col min="10496" max="10496" width="16.5" style="1" customWidth="1"/>
    <col min="10497" max="10499" width="13.625" style="1" customWidth="1"/>
    <col min="10500" max="10749" width="6.875" style="1"/>
    <col min="10750" max="10750" width="23.625" style="1" customWidth="1"/>
    <col min="10751" max="10751" width="44.625" style="1" customWidth="1"/>
    <col min="10752" max="10752" width="16.5" style="1" customWidth="1"/>
    <col min="10753" max="10755" width="13.625" style="1" customWidth="1"/>
    <col min="10756" max="11005" width="6.875" style="1"/>
    <col min="11006" max="11006" width="23.625" style="1" customWidth="1"/>
    <col min="11007" max="11007" width="44.625" style="1" customWidth="1"/>
    <col min="11008" max="11008" width="16.5" style="1" customWidth="1"/>
    <col min="11009" max="11011" width="13.625" style="1" customWidth="1"/>
    <col min="11012" max="11261" width="6.875" style="1"/>
    <col min="11262" max="11262" width="23.625" style="1" customWidth="1"/>
    <col min="11263" max="11263" width="44.625" style="1" customWidth="1"/>
    <col min="11264" max="11264" width="16.5" style="1" customWidth="1"/>
    <col min="11265" max="11267" width="13.625" style="1" customWidth="1"/>
    <col min="11268" max="11517" width="6.875" style="1"/>
    <col min="11518" max="11518" width="23.625" style="1" customWidth="1"/>
    <col min="11519" max="11519" width="44.625" style="1" customWidth="1"/>
    <col min="11520" max="11520" width="16.5" style="1" customWidth="1"/>
    <col min="11521" max="11523" width="13.625" style="1" customWidth="1"/>
    <col min="11524" max="11773" width="6.875" style="1"/>
    <col min="11774" max="11774" width="23.625" style="1" customWidth="1"/>
    <col min="11775" max="11775" width="44.625" style="1" customWidth="1"/>
    <col min="11776" max="11776" width="16.5" style="1" customWidth="1"/>
    <col min="11777" max="11779" width="13.625" style="1" customWidth="1"/>
    <col min="11780" max="12029" width="6.875" style="1"/>
    <col min="12030" max="12030" width="23.625" style="1" customWidth="1"/>
    <col min="12031" max="12031" width="44.625" style="1" customWidth="1"/>
    <col min="12032" max="12032" width="16.5" style="1" customWidth="1"/>
    <col min="12033" max="12035" width="13.625" style="1" customWidth="1"/>
    <col min="12036" max="12285" width="6.875" style="1"/>
    <col min="12286" max="12286" width="23.625" style="1" customWidth="1"/>
    <col min="12287" max="12287" width="44.625" style="1" customWidth="1"/>
    <col min="12288" max="12288" width="16.5" style="1" customWidth="1"/>
    <col min="12289" max="12291" width="13.625" style="1" customWidth="1"/>
    <col min="12292" max="12541" width="6.875" style="1"/>
    <col min="12542" max="12542" width="23.625" style="1" customWidth="1"/>
    <col min="12543" max="12543" width="44.625" style="1" customWidth="1"/>
    <col min="12544" max="12544" width="16.5" style="1" customWidth="1"/>
    <col min="12545" max="12547" width="13.625" style="1" customWidth="1"/>
    <col min="12548" max="12797" width="6.875" style="1"/>
    <col min="12798" max="12798" width="23.625" style="1" customWidth="1"/>
    <col min="12799" max="12799" width="44.625" style="1" customWidth="1"/>
    <col min="12800" max="12800" width="16.5" style="1" customWidth="1"/>
    <col min="12801" max="12803" width="13.625" style="1" customWidth="1"/>
    <col min="12804" max="13053" width="6.875" style="1"/>
    <col min="13054" max="13054" width="23.625" style="1" customWidth="1"/>
    <col min="13055" max="13055" width="44.625" style="1" customWidth="1"/>
    <col min="13056" max="13056" width="16.5" style="1" customWidth="1"/>
    <col min="13057" max="13059" width="13.625" style="1" customWidth="1"/>
    <col min="13060" max="13309" width="6.875" style="1"/>
    <col min="13310" max="13310" width="23.625" style="1" customWidth="1"/>
    <col min="13311" max="13311" width="44.625" style="1" customWidth="1"/>
    <col min="13312" max="13312" width="16.5" style="1" customWidth="1"/>
    <col min="13313" max="13315" width="13.625" style="1" customWidth="1"/>
    <col min="13316" max="13565" width="6.875" style="1"/>
    <col min="13566" max="13566" width="23.625" style="1" customWidth="1"/>
    <col min="13567" max="13567" width="44.625" style="1" customWidth="1"/>
    <col min="13568" max="13568" width="16.5" style="1" customWidth="1"/>
    <col min="13569" max="13571" width="13.625" style="1" customWidth="1"/>
    <col min="13572" max="13821" width="6.875" style="1"/>
    <col min="13822" max="13822" width="23.625" style="1" customWidth="1"/>
    <col min="13823" max="13823" width="44.625" style="1" customWidth="1"/>
    <col min="13824" max="13824" width="16.5" style="1" customWidth="1"/>
    <col min="13825" max="13827" width="13.625" style="1" customWidth="1"/>
    <col min="13828" max="14077" width="6.875" style="1"/>
    <col min="14078" max="14078" width="23.625" style="1" customWidth="1"/>
    <col min="14079" max="14079" width="44.625" style="1" customWidth="1"/>
    <col min="14080" max="14080" width="16.5" style="1" customWidth="1"/>
    <col min="14081" max="14083" width="13.625" style="1" customWidth="1"/>
    <col min="14084" max="14333" width="6.875" style="1"/>
    <col min="14334" max="14334" width="23.625" style="1" customWidth="1"/>
    <col min="14335" max="14335" width="44.625" style="1" customWidth="1"/>
    <col min="14336" max="14336" width="16.5" style="1" customWidth="1"/>
    <col min="14337" max="14339" width="13.625" style="1" customWidth="1"/>
    <col min="14340" max="14589" width="6.875" style="1"/>
    <col min="14590" max="14590" width="23.625" style="1" customWidth="1"/>
    <col min="14591" max="14591" width="44.625" style="1" customWidth="1"/>
    <col min="14592" max="14592" width="16.5" style="1" customWidth="1"/>
    <col min="14593" max="14595" width="13.625" style="1" customWidth="1"/>
    <col min="14596" max="14845" width="6.875" style="1"/>
    <col min="14846" max="14846" width="23.625" style="1" customWidth="1"/>
    <col min="14847" max="14847" width="44.625" style="1" customWidth="1"/>
    <col min="14848" max="14848" width="16.5" style="1" customWidth="1"/>
    <col min="14849" max="14851" width="13.625" style="1" customWidth="1"/>
    <col min="14852" max="15101" width="6.875" style="1"/>
    <col min="15102" max="15102" width="23.625" style="1" customWidth="1"/>
    <col min="15103" max="15103" width="44.625" style="1" customWidth="1"/>
    <col min="15104" max="15104" width="16.5" style="1" customWidth="1"/>
    <col min="15105" max="15107" width="13.625" style="1" customWidth="1"/>
    <col min="15108" max="15357" width="6.875" style="1"/>
    <col min="15358" max="15358" width="23.625" style="1" customWidth="1"/>
    <col min="15359" max="15359" width="44.625" style="1" customWidth="1"/>
    <col min="15360" max="15360" width="16.5" style="1" customWidth="1"/>
    <col min="15361" max="15363" width="13.625" style="1" customWidth="1"/>
    <col min="15364" max="15613" width="6.875" style="1"/>
    <col min="15614" max="15614" width="23.625" style="1" customWidth="1"/>
    <col min="15615" max="15615" width="44.625" style="1" customWidth="1"/>
    <col min="15616" max="15616" width="16.5" style="1" customWidth="1"/>
    <col min="15617" max="15619" width="13.625" style="1" customWidth="1"/>
    <col min="15620" max="15869" width="6.875" style="1"/>
    <col min="15870" max="15870" width="23.625" style="1" customWidth="1"/>
    <col min="15871" max="15871" width="44.625" style="1" customWidth="1"/>
    <col min="15872" max="15872" width="16.5" style="1" customWidth="1"/>
    <col min="15873" max="15875" width="13.625" style="1" customWidth="1"/>
    <col min="15876" max="16125" width="6.875" style="1"/>
    <col min="16126" max="16126" width="23.625" style="1" customWidth="1"/>
    <col min="16127" max="16127" width="44.625" style="1" customWidth="1"/>
    <col min="16128" max="16128" width="16.5" style="1" customWidth="1"/>
    <col min="16129" max="16131" width="13.625" style="1" customWidth="1"/>
    <col min="16132" max="16384" width="6.875" style="1"/>
  </cols>
  <sheetData>
    <row r="1" ht="20.1" customHeight="1" spans="1:1">
      <c r="A1" s="2" t="s">
        <v>331</v>
      </c>
    </row>
    <row r="2" ht="42" customHeight="1" spans="1:6">
      <c r="A2" s="132" t="s">
        <v>332</v>
      </c>
      <c r="B2" s="90"/>
      <c r="C2" s="90"/>
      <c r="D2" s="90"/>
      <c r="E2" s="90"/>
      <c r="F2" s="90"/>
    </row>
    <row r="3" ht="20.1" customHeight="1" spans="1:6">
      <c r="A3" s="99"/>
      <c r="B3" s="90"/>
      <c r="C3" s="90"/>
      <c r="D3" s="90"/>
      <c r="E3" s="90"/>
      <c r="F3" s="90"/>
    </row>
    <row r="4" ht="30.75" customHeight="1" spans="1:6">
      <c r="A4" s="10"/>
      <c r="B4" s="9"/>
      <c r="C4" s="9"/>
      <c r="D4" s="9"/>
      <c r="E4" s="9"/>
      <c r="F4" s="133" t="s">
        <v>313</v>
      </c>
    </row>
    <row r="5" ht="20.1" customHeight="1" spans="1:6">
      <c r="A5" s="17" t="s">
        <v>333</v>
      </c>
      <c r="B5" s="17"/>
      <c r="C5" s="134" t="s">
        <v>334</v>
      </c>
      <c r="D5" s="17" t="s">
        <v>335</v>
      </c>
      <c r="E5" s="17"/>
      <c r="F5" s="17"/>
    </row>
    <row r="6" ht="20.1" customHeight="1" spans="1:6">
      <c r="A6" s="41" t="s">
        <v>336</v>
      </c>
      <c r="B6" s="41" t="s">
        <v>337</v>
      </c>
      <c r="C6" s="104"/>
      <c r="D6" s="53" t="s">
        <v>338</v>
      </c>
      <c r="E6" s="53" t="s">
        <v>339</v>
      </c>
      <c r="F6" s="53" t="s">
        <v>340</v>
      </c>
    </row>
    <row r="7" ht="20.1" customHeight="1" spans="1:6">
      <c r="A7" s="41" t="s">
        <v>318</v>
      </c>
      <c r="B7" s="16"/>
      <c r="C7" s="17">
        <v>3267.38</v>
      </c>
      <c r="D7" s="17">
        <f>E7+F7</f>
        <v>3478</v>
      </c>
      <c r="E7" s="17">
        <f>E8+E17+E22+E28</f>
        <v>2151.55</v>
      </c>
      <c r="F7" s="17">
        <f>F8</f>
        <v>1326.45</v>
      </c>
    </row>
    <row r="8" ht="20.1" customHeight="1" spans="1:6">
      <c r="A8" s="48">
        <v>201</v>
      </c>
      <c r="B8" s="49" t="s">
        <v>341</v>
      </c>
      <c r="C8" s="17">
        <v>2804.17</v>
      </c>
      <c r="D8" s="17">
        <f>E8+F8</f>
        <v>2979.43</v>
      </c>
      <c r="E8" s="17">
        <f>E10+E15</f>
        <v>1652.98</v>
      </c>
      <c r="F8" s="17">
        <f>SUM(F11:F16)</f>
        <v>1326.45</v>
      </c>
    </row>
    <row r="9" ht="20.1" customHeight="1" spans="1:6">
      <c r="A9" s="48">
        <v>20106</v>
      </c>
      <c r="B9" s="49" t="s">
        <v>342</v>
      </c>
      <c r="C9" s="17">
        <v>2804.17</v>
      </c>
      <c r="D9" s="17">
        <v>2979.43</v>
      </c>
      <c r="E9" s="17">
        <v>1652.98</v>
      </c>
      <c r="F9" s="17">
        <v>1326.45</v>
      </c>
    </row>
    <row r="10" ht="20.1" customHeight="1" spans="1:6">
      <c r="A10" s="47">
        <v>2010601</v>
      </c>
      <c r="B10" s="45" t="s">
        <v>343</v>
      </c>
      <c r="C10" s="17">
        <v>1329.93</v>
      </c>
      <c r="D10" s="17">
        <f>E10+F10</f>
        <v>1527.84</v>
      </c>
      <c r="E10" s="17">
        <v>1527.84</v>
      </c>
      <c r="F10" s="17"/>
    </row>
    <row r="11" ht="20.1" customHeight="1" spans="1:6">
      <c r="A11" s="44">
        <v>2010602</v>
      </c>
      <c r="B11" s="45" t="s">
        <v>344</v>
      </c>
      <c r="C11" s="17">
        <v>455.5</v>
      </c>
      <c r="D11" s="17">
        <v>384.25</v>
      </c>
      <c r="E11" s="17"/>
      <c r="F11" s="17">
        <v>384.25</v>
      </c>
    </row>
    <row r="12" ht="20.1" customHeight="1" spans="1:6">
      <c r="A12" s="46">
        <v>2010605</v>
      </c>
      <c r="B12" s="45" t="s">
        <v>345</v>
      </c>
      <c r="C12" s="17">
        <v>313</v>
      </c>
      <c r="D12" s="17">
        <v>242.85</v>
      </c>
      <c r="E12" s="17"/>
      <c r="F12" s="17">
        <v>242.85</v>
      </c>
    </row>
    <row r="13" ht="20.1" customHeight="1" spans="1:6">
      <c r="A13" s="46">
        <v>2010607</v>
      </c>
      <c r="B13" s="45" t="s">
        <v>346</v>
      </c>
      <c r="C13" s="17">
        <v>15</v>
      </c>
      <c r="D13" s="17">
        <v>15</v>
      </c>
      <c r="E13" s="17"/>
      <c r="F13" s="17">
        <v>15</v>
      </c>
    </row>
    <row r="14" ht="20.1" customHeight="1" spans="1:6">
      <c r="A14" s="46">
        <v>2010608</v>
      </c>
      <c r="B14" s="45" t="s">
        <v>347</v>
      </c>
      <c r="C14" s="17">
        <v>400</v>
      </c>
      <c r="D14" s="17">
        <v>550</v>
      </c>
      <c r="E14" s="17"/>
      <c r="F14" s="17">
        <v>550</v>
      </c>
    </row>
    <row r="15" ht="20.1" customHeight="1" spans="1:6">
      <c r="A15" s="47">
        <v>2010650</v>
      </c>
      <c r="B15" s="45" t="s">
        <v>348</v>
      </c>
      <c r="C15" s="17">
        <v>90.9</v>
      </c>
      <c r="D15" s="17">
        <f>E15+F16</f>
        <v>259.49</v>
      </c>
      <c r="E15" s="17">
        <v>125.14</v>
      </c>
      <c r="F15" s="17"/>
    </row>
    <row r="16" ht="20.1" customHeight="1" spans="1:6">
      <c r="A16" s="44">
        <v>2010699</v>
      </c>
      <c r="B16" s="45" t="s">
        <v>349</v>
      </c>
      <c r="C16" s="17">
        <v>199.94</v>
      </c>
      <c r="D16" s="17">
        <v>134.35</v>
      </c>
      <c r="E16" s="17"/>
      <c r="F16" s="17">
        <v>134.35</v>
      </c>
    </row>
    <row r="17" ht="20.1" customHeight="1" spans="1:6">
      <c r="A17" s="48">
        <v>208</v>
      </c>
      <c r="B17" s="49" t="s">
        <v>350</v>
      </c>
      <c r="C17" s="17">
        <v>273.72</v>
      </c>
      <c r="D17" s="17">
        <f>E17+F17</f>
        <v>306.2</v>
      </c>
      <c r="E17" s="17">
        <f>E19+E20+E21</f>
        <v>306.2</v>
      </c>
      <c r="F17" s="17"/>
    </row>
    <row r="18" ht="20.1" customHeight="1" spans="1:6">
      <c r="A18" s="50">
        <v>20805</v>
      </c>
      <c r="B18" s="30" t="s">
        <v>351</v>
      </c>
      <c r="C18" s="17">
        <v>273.72</v>
      </c>
      <c r="D18" s="17">
        <v>306.2</v>
      </c>
      <c r="E18" s="17">
        <v>306.2</v>
      </c>
      <c r="F18" s="17"/>
    </row>
    <row r="19" ht="20.1" customHeight="1" spans="1:6">
      <c r="A19" s="47">
        <v>2080505</v>
      </c>
      <c r="B19" s="45" t="s">
        <v>352</v>
      </c>
      <c r="C19" s="17">
        <v>47.63</v>
      </c>
      <c r="D19" s="17">
        <f>E19+F19</f>
        <v>162.73</v>
      </c>
      <c r="E19" s="17">
        <v>162.73</v>
      </c>
      <c r="F19" s="17"/>
    </row>
    <row r="20" ht="20.1" customHeight="1" spans="1:6">
      <c r="A20" s="47">
        <v>2080506</v>
      </c>
      <c r="B20" s="45" t="s">
        <v>353</v>
      </c>
      <c r="C20" s="17">
        <v>161.49</v>
      </c>
      <c r="D20" s="17">
        <f>E20+F20</f>
        <v>65.09</v>
      </c>
      <c r="E20" s="17">
        <v>65.09</v>
      </c>
      <c r="F20" s="17"/>
    </row>
    <row r="21" ht="20.1" customHeight="1" spans="1:6">
      <c r="A21" s="47">
        <v>2080599</v>
      </c>
      <c r="B21" s="45" t="s">
        <v>354</v>
      </c>
      <c r="C21" s="17">
        <v>64.6</v>
      </c>
      <c r="D21" s="17">
        <f>E21+F21</f>
        <v>78.38</v>
      </c>
      <c r="E21" s="17">
        <v>78.38</v>
      </c>
      <c r="F21" s="17"/>
    </row>
    <row r="22" ht="20.1" customHeight="1" spans="1:6">
      <c r="A22" s="48">
        <v>210</v>
      </c>
      <c r="B22" s="49" t="s">
        <v>355</v>
      </c>
      <c r="C22" s="17">
        <v>98.61</v>
      </c>
      <c r="D22" s="17">
        <f>E22</f>
        <v>94.73</v>
      </c>
      <c r="E22" s="17">
        <f>E24+E25+E26+E27</f>
        <v>94.73</v>
      </c>
      <c r="F22" s="17"/>
    </row>
    <row r="23" ht="20.1" customHeight="1" spans="1:6">
      <c r="A23" s="50">
        <v>21011</v>
      </c>
      <c r="B23" s="30" t="s">
        <v>356</v>
      </c>
      <c r="C23" s="17">
        <v>98.61</v>
      </c>
      <c r="D23" s="17">
        <v>94.73</v>
      </c>
      <c r="E23" s="17">
        <v>94.73</v>
      </c>
      <c r="F23" s="17"/>
    </row>
    <row r="24" ht="20.1" customHeight="1" spans="1:6">
      <c r="A24" s="47">
        <v>2101101</v>
      </c>
      <c r="B24" s="45" t="s">
        <v>357</v>
      </c>
      <c r="C24" s="17">
        <v>69.53</v>
      </c>
      <c r="D24" s="17">
        <f t="shared" ref="D24:D27" si="0">E24+F24</f>
        <v>71.57</v>
      </c>
      <c r="E24" s="17">
        <v>71.57</v>
      </c>
      <c r="F24" s="17"/>
    </row>
    <row r="25" ht="20.1" customHeight="1" spans="1:6">
      <c r="A25" s="47">
        <v>2101102</v>
      </c>
      <c r="B25" s="45" t="s">
        <v>358</v>
      </c>
      <c r="C25" s="17">
        <v>5.16</v>
      </c>
      <c r="D25" s="17">
        <f t="shared" si="0"/>
        <v>5.72</v>
      </c>
      <c r="E25" s="17">
        <v>5.72</v>
      </c>
      <c r="F25" s="17"/>
    </row>
    <row r="26" ht="20.1" customHeight="1" spans="1:6">
      <c r="A26" s="47">
        <v>2101103</v>
      </c>
      <c r="B26" s="45" t="s">
        <v>359</v>
      </c>
      <c r="C26" s="17">
        <v>22.48</v>
      </c>
      <c r="D26" s="17">
        <f t="shared" si="0"/>
        <v>16</v>
      </c>
      <c r="E26" s="17">
        <v>16</v>
      </c>
      <c r="F26" s="17"/>
    </row>
    <row r="27" ht="20.1" customHeight="1" spans="1:6">
      <c r="A27" s="135">
        <v>2101199</v>
      </c>
      <c r="B27" s="136" t="s">
        <v>360</v>
      </c>
      <c r="C27" s="104">
        <v>1.44</v>
      </c>
      <c r="D27" s="104">
        <f t="shared" si="0"/>
        <v>1.44</v>
      </c>
      <c r="E27" s="104">
        <v>1.44</v>
      </c>
      <c r="F27" s="104"/>
    </row>
    <row r="28" ht="20.1" customHeight="1" spans="1:6">
      <c r="A28" s="20">
        <v>221</v>
      </c>
      <c r="B28" s="20" t="s">
        <v>361</v>
      </c>
      <c r="C28" s="17">
        <v>90.88</v>
      </c>
      <c r="D28" s="17">
        <f>E28</f>
        <v>97.64</v>
      </c>
      <c r="E28" s="17">
        <f>E30</f>
        <v>97.64</v>
      </c>
      <c r="F28" s="17"/>
    </row>
    <row r="29" ht="20.1" customHeight="1" spans="1:6">
      <c r="A29" s="20">
        <v>22102</v>
      </c>
      <c r="B29" s="20" t="s">
        <v>362</v>
      </c>
      <c r="C29" s="17">
        <v>90.88</v>
      </c>
      <c r="D29" s="17">
        <v>97.64</v>
      </c>
      <c r="E29" s="17">
        <v>97.64</v>
      </c>
      <c r="F29" s="17"/>
    </row>
    <row r="30" ht="20.1" customHeight="1" spans="1:6">
      <c r="A30" s="47">
        <v>2210201</v>
      </c>
      <c r="B30" s="22" t="s">
        <v>363</v>
      </c>
      <c r="C30" s="17">
        <v>90.88</v>
      </c>
      <c r="D30" s="17">
        <f>E30+F30</f>
        <v>97.64</v>
      </c>
      <c r="E30" s="17">
        <v>97.64</v>
      </c>
      <c r="F30" s="17"/>
    </row>
    <row r="31" ht="67.5" customHeight="1" spans="1:6">
      <c r="A31" s="137"/>
      <c r="B31" s="137"/>
      <c r="C31" s="137"/>
      <c r="D31" s="137"/>
      <c r="E31" s="137"/>
      <c r="F31" s="137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D33" s="3"/>
      <c r="E33" s="3"/>
      <c r="F33" s="3"/>
    </row>
    <row r="34" customHeight="1" spans="1:6">
      <c r="A34" s="3"/>
      <c r="D34" s="3"/>
      <c r="E34" s="3"/>
      <c r="F34" s="3"/>
    </row>
    <row r="35" customHeight="1" spans="5:6">
      <c r="E35" s="3"/>
      <c r="F35" s="3"/>
    </row>
    <row r="36" customHeight="1" spans="5:6">
      <c r="E36" s="3"/>
      <c r="F36" s="3"/>
    </row>
    <row r="37" s="3" customFormat="1" customHeight="1"/>
  </sheetData>
  <mergeCells count="4">
    <mergeCell ref="A5:B5"/>
    <mergeCell ref="D5:F5"/>
    <mergeCell ref="A31:F31"/>
    <mergeCell ref="C5:C6"/>
  </mergeCells>
  <printOptions horizontalCentered="1"/>
  <pageMargins left="0" right="0" top="0.984027777777778" bottom="0.984027777777778" header="0.511805555555556" footer="0.511805555555556"/>
  <pageSetup paperSize="9" scale="7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GridLines="0" topLeftCell="A14" workbookViewId="0">
      <selection activeCell="B1" sqref="A1:E38"/>
    </sheetView>
  </sheetViews>
  <sheetFormatPr defaultColWidth="6.875" defaultRowHeight="20.1" customHeight="1"/>
  <cols>
    <col min="1" max="1" width="8.375" style="1" customWidth="1"/>
    <col min="2" max="2" width="31.5" style="1" customWidth="1"/>
    <col min="3" max="3" width="15.25" style="1" customWidth="1"/>
    <col min="4" max="4" width="15.125" style="1" customWidth="1"/>
    <col min="5" max="5" width="17.5" style="1" customWidth="1"/>
    <col min="6" max="254" width="6.875" style="1"/>
    <col min="255" max="255" width="14.5" style="1" customWidth="1"/>
    <col min="256" max="256" width="33.375" style="1" customWidth="1"/>
    <col min="257" max="259" width="20.625" style="1" customWidth="1"/>
    <col min="260" max="510" width="6.875" style="1"/>
    <col min="511" max="511" width="14.5" style="1" customWidth="1"/>
    <col min="512" max="512" width="33.375" style="1" customWidth="1"/>
    <col min="513" max="515" width="20.625" style="1" customWidth="1"/>
    <col min="516" max="766" width="6.875" style="1"/>
    <col min="767" max="767" width="14.5" style="1" customWidth="1"/>
    <col min="768" max="768" width="33.375" style="1" customWidth="1"/>
    <col min="769" max="771" width="20.625" style="1" customWidth="1"/>
    <col min="772" max="1022" width="6.875" style="1"/>
    <col min="1023" max="1023" width="14.5" style="1" customWidth="1"/>
    <col min="1024" max="1024" width="33.375" style="1" customWidth="1"/>
    <col min="1025" max="1027" width="20.625" style="1" customWidth="1"/>
    <col min="1028" max="1278" width="6.875" style="1"/>
    <col min="1279" max="1279" width="14.5" style="1" customWidth="1"/>
    <col min="1280" max="1280" width="33.375" style="1" customWidth="1"/>
    <col min="1281" max="1283" width="20.625" style="1" customWidth="1"/>
    <col min="1284" max="1534" width="6.875" style="1"/>
    <col min="1535" max="1535" width="14.5" style="1" customWidth="1"/>
    <col min="1536" max="1536" width="33.375" style="1" customWidth="1"/>
    <col min="1537" max="1539" width="20.625" style="1" customWidth="1"/>
    <col min="1540" max="1790" width="6.875" style="1"/>
    <col min="1791" max="1791" width="14.5" style="1" customWidth="1"/>
    <col min="1792" max="1792" width="33.375" style="1" customWidth="1"/>
    <col min="1793" max="1795" width="20.625" style="1" customWidth="1"/>
    <col min="1796" max="2046" width="6.875" style="1"/>
    <col min="2047" max="2047" width="14.5" style="1" customWidth="1"/>
    <col min="2048" max="2048" width="33.375" style="1" customWidth="1"/>
    <col min="2049" max="2051" width="20.625" style="1" customWidth="1"/>
    <col min="2052" max="2302" width="6.875" style="1"/>
    <col min="2303" max="2303" width="14.5" style="1" customWidth="1"/>
    <col min="2304" max="2304" width="33.375" style="1" customWidth="1"/>
    <col min="2305" max="2307" width="20.625" style="1" customWidth="1"/>
    <col min="2308" max="2558" width="6.875" style="1"/>
    <col min="2559" max="2559" width="14.5" style="1" customWidth="1"/>
    <col min="2560" max="2560" width="33.375" style="1" customWidth="1"/>
    <col min="2561" max="2563" width="20.625" style="1" customWidth="1"/>
    <col min="2564" max="2814" width="6.875" style="1"/>
    <col min="2815" max="2815" width="14.5" style="1" customWidth="1"/>
    <col min="2816" max="2816" width="33.375" style="1" customWidth="1"/>
    <col min="2817" max="2819" width="20.625" style="1" customWidth="1"/>
    <col min="2820" max="3070" width="6.875" style="1"/>
    <col min="3071" max="3071" width="14.5" style="1" customWidth="1"/>
    <col min="3072" max="3072" width="33.375" style="1" customWidth="1"/>
    <col min="3073" max="3075" width="20.625" style="1" customWidth="1"/>
    <col min="3076" max="3326" width="6.875" style="1"/>
    <col min="3327" max="3327" width="14.5" style="1" customWidth="1"/>
    <col min="3328" max="3328" width="33.375" style="1" customWidth="1"/>
    <col min="3329" max="3331" width="20.625" style="1" customWidth="1"/>
    <col min="3332" max="3582" width="6.875" style="1"/>
    <col min="3583" max="3583" width="14.5" style="1" customWidth="1"/>
    <col min="3584" max="3584" width="33.375" style="1" customWidth="1"/>
    <col min="3585" max="3587" width="20.625" style="1" customWidth="1"/>
    <col min="3588" max="3838" width="6.875" style="1"/>
    <col min="3839" max="3839" width="14.5" style="1" customWidth="1"/>
    <col min="3840" max="3840" width="33.375" style="1" customWidth="1"/>
    <col min="3841" max="3843" width="20.625" style="1" customWidth="1"/>
    <col min="3844" max="4094" width="6.875" style="1"/>
    <col min="4095" max="4095" width="14.5" style="1" customWidth="1"/>
    <col min="4096" max="4096" width="33.375" style="1" customWidth="1"/>
    <col min="4097" max="4099" width="20.625" style="1" customWidth="1"/>
    <col min="4100" max="4350" width="6.875" style="1"/>
    <col min="4351" max="4351" width="14.5" style="1" customWidth="1"/>
    <col min="4352" max="4352" width="33.375" style="1" customWidth="1"/>
    <col min="4353" max="4355" width="20.625" style="1" customWidth="1"/>
    <col min="4356" max="4606" width="6.875" style="1"/>
    <col min="4607" max="4607" width="14.5" style="1" customWidth="1"/>
    <col min="4608" max="4608" width="33.375" style="1" customWidth="1"/>
    <col min="4609" max="4611" width="20.625" style="1" customWidth="1"/>
    <col min="4612" max="4862" width="6.875" style="1"/>
    <col min="4863" max="4863" width="14.5" style="1" customWidth="1"/>
    <col min="4864" max="4864" width="33.375" style="1" customWidth="1"/>
    <col min="4865" max="4867" width="20.625" style="1" customWidth="1"/>
    <col min="4868" max="5118" width="6.875" style="1"/>
    <col min="5119" max="5119" width="14.5" style="1" customWidth="1"/>
    <col min="5120" max="5120" width="33.375" style="1" customWidth="1"/>
    <col min="5121" max="5123" width="20.625" style="1" customWidth="1"/>
    <col min="5124" max="5374" width="6.875" style="1"/>
    <col min="5375" max="5375" width="14.5" style="1" customWidth="1"/>
    <col min="5376" max="5376" width="33.375" style="1" customWidth="1"/>
    <col min="5377" max="5379" width="20.625" style="1" customWidth="1"/>
    <col min="5380" max="5630" width="6.875" style="1"/>
    <col min="5631" max="5631" width="14.5" style="1" customWidth="1"/>
    <col min="5632" max="5632" width="33.375" style="1" customWidth="1"/>
    <col min="5633" max="5635" width="20.625" style="1" customWidth="1"/>
    <col min="5636" max="5886" width="6.875" style="1"/>
    <col min="5887" max="5887" width="14.5" style="1" customWidth="1"/>
    <col min="5888" max="5888" width="33.375" style="1" customWidth="1"/>
    <col min="5889" max="5891" width="20.625" style="1" customWidth="1"/>
    <col min="5892" max="6142" width="6.875" style="1"/>
    <col min="6143" max="6143" width="14.5" style="1" customWidth="1"/>
    <col min="6144" max="6144" width="33.375" style="1" customWidth="1"/>
    <col min="6145" max="6147" width="20.625" style="1" customWidth="1"/>
    <col min="6148" max="6398" width="6.875" style="1"/>
    <col min="6399" max="6399" width="14.5" style="1" customWidth="1"/>
    <col min="6400" max="6400" width="33.375" style="1" customWidth="1"/>
    <col min="6401" max="6403" width="20.625" style="1" customWidth="1"/>
    <col min="6404" max="6654" width="6.875" style="1"/>
    <col min="6655" max="6655" width="14.5" style="1" customWidth="1"/>
    <col min="6656" max="6656" width="33.375" style="1" customWidth="1"/>
    <col min="6657" max="6659" width="20.625" style="1" customWidth="1"/>
    <col min="6660" max="6910" width="6.875" style="1"/>
    <col min="6911" max="6911" width="14.5" style="1" customWidth="1"/>
    <col min="6912" max="6912" width="33.375" style="1" customWidth="1"/>
    <col min="6913" max="6915" width="20.625" style="1" customWidth="1"/>
    <col min="6916" max="7166" width="6.875" style="1"/>
    <col min="7167" max="7167" width="14.5" style="1" customWidth="1"/>
    <col min="7168" max="7168" width="33.375" style="1" customWidth="1"/>
    <col min="7169" max="7171" width="20.625" style="1" customWidth="1"/>
    <col min="7172" max="7422" width="6.875" style="1"/>
    <col min="7423" max="7423" width="14.5" style="1" customWidth="1"/>
    <col min="7424" max="7424" width="33.375" style="1" customWidth="1"/>
    <col min="7425" max="7427" width="20.625" style="1" customWidth="1"/>
    <col min="7428" max="7678" width="6.875" style="1"/>
    <col min="7679" max="7679" width="14.5" style="1" customWidth="1"/>
    <col min="7680" max="7680" width="33.375" style="1" customWidth="1"/>
    <col min="7681" max="7683" width="20.625" style="1" customWidth="1"/>
    <col min="7684" max="7934" width="6.875" style="1"/>
    <col min="7935" max="7935" width="14.5" style="1" customWidth="1"/>
    <col min="7936" max="7936" width="33.375" style="1" customWidth="1"/>
    <col min="7937" max="7939" width="20.625" style="1" customWidth="1"/>
    <col min="7940" max="8190" width="6.875" style="1"/>
    <col min="8191" max="8191" width="14.5" style="1" customWidth="1"/>
    <col min="8192" max="8192" width="33.375" style="1" customWidth="1"/>
    <col min="8193" max="8195" width="20.625" style="1" customWidth="1"/>
    <col min="8196" max="8446" width="6.875" style="1"/>
    <col min="8447" max="8447" width="14.5" style="1" customWidth="1"/>
    <col min="8448" max="8448" width="33.375" style="1" customWidth="1"/>
    <col min="8449" max="8451" width="20.625" style="1" customWidth="1"/>
    <col min="8452" max="8702" width="6.875" style="1"/>
    <col min="8703" max="8703" width="14.5" style="1" customWidth="1"/>
    <col min="8704" max="8704" width="33.375" style="1" customWidth="1"/>
    <col min="8705" max="8707" width="20.625" style="1" customWidth="1"/>
    <col min="8708" max="8958" width="6.875" style="1"/>
    <col min="8959" max="8959" width="14.5" style="1" customWidth="1"/>
    <col min="8960" max="8960" width="33.375" style="1" customWidth="1"/>
    <col min="8961" max="8963" width="20.625" style="1" customWidth="1"/>
    <col min="8964" max="9214" width="6.875" style="1"/>
    <col min="9215" max="9215" width="14.5" style="1" customWidth="1"/>
    <col min="9216" max="9216" width="33.375" style="1" customWidth="1"/>
    <col min="9217" max="9219" width="20.625" style="1" customWidth="1"/>
    <col min="9220" max="9470" width="6.875" style="1"/>
    <col min="9471" max="9471" width="14.5" style="1" customWidth="1"/>
    <col min="9472" max="9472" width="33.375" style="1" customWidth="1"/>
    <col min="9473" max="9475" width="20.625" style="1" customWidth="1"/>
    <col min="9476" max="9726" width="6.875" style="1"/>
    <col min="9727" max="9727" width="14.5" style="1" customWidth="1"/>
    <col min="9728" max="9728" width="33.375" style="1" customWidth="1"/>
    <col min="9729" max="9731" width="20.625" style="1" customWidth="1"/>
    <col min="9732" max="9982" width="6.875" style="1"/>
    <col min="9983" max="9983" width="14.5" style="1" customWidth="1"/>
    <col min="9984" max="9984" width="33.375" style="1" customWidth="1"/>
    <col min="9985" max="9987" width="20.625" style="1" customWidth="1"/>
    <col min="9988" max="10238" width="6.875" style="1"/>
    <col min="10239" max="10239" width="14.5" style="1" customWidth="1"/>
    <col min="10240" max="10240" width="33.375" style="1" customWidth="1"/>
    <col min="10241" max="10243" width="20.625" style="1" customWidth="1"/>
    <col min="10244" max="10494" width="6.875" style="1"/>
    <col min="10495" max="10495" width="14.5" style="1" customWidth="1"/>
    <col min="10496" max="10496" width="33.375" style="1" customWidth="1"/>
    <col min="10497" max="10499" width="20.625" style="1" customWidth="1"/>
    <col min="10500" max="10750" width="6.875" style="1"/>
    <col min="10751" max="10751" width="14.5" style="1" customWidth="1"/>
    <col min="10752" max="10752" width="33.375" style="1" customWidth="1"/>
    <col min="10753" max="10755" width="20.625" style="1" customWidth="1"/>
    <col min="10756" max="11006" width="6.875" style="1"/>
    <col min="11007" max="11007" width="14.5" style="1" customWidth="1"/>
    <col min="11008" max="11008" width="33.375" style="1" customWidth="1"/>
    <col min="11009" max="11011" width="20.625" style="1" customWidth="1"/>
    <col min="11012" max="11262" width="6.875" style="1"/>
    <col min="11263" max="11263" width="14.5" style="1" customWidth="1"/>
    <col min="11264" max="11264" width="33.375" style="1" customWidth="1"/>
    <col min="11265" max="11267" width="20.625" style="1" customWidth="1"/>
    <col min="11268" max="11518" width="6.875" style="1"/>
    <col min="11519" max="11519" width="14.5" style="1" customWidth="1"/>
    <col min="11520" max="11520" width="33.375" style="1" customWidth="1"/>
    <col min="11521" max="11523" width="20.625" style="1" customWidth="1"/>
    <col min="11524" max="11774" width="6.875" style="1"/>
    <col min="11775" max="11775" width="14.5" style="1" customWidth="1"/>
    <col min="11776" max="11776" width="33.375" style="1" customWidth="1"/>
    <col min="11777" max="11779" width="20.625" style="1" customWidth="1"/>
    <col min="11780" max="12030" width="6.875" style="1"/>
    <col min="12031" max="12031" width="14.5" style="1" customWidth="1"/>
    <col min="12032" max="12032" width="33.375" style="1" customWidth="1"/>
    <col min="12033" max="12035" width="20.625" style="1" customWidth="1"/>
    <col min="12036" max="12286" width="6.875" style="1"/>
    <col min="12287" max="12287" width="14.5" style="1" customWidth="1"/>
    <col min="12288" max="12288" width="33.375" style="1" customWidth="1"/>
    <col min="12289" max="12291" width="20.625" style="1" customWidth="1"/>
    <col min="12292" max="12542" width="6.875" style="1"/>
    <col min="12543" max="12543" width="14.5" style="1" customWidth="1"/>
    <col min="12544" max="12544" width="33.375" style="1" customWidth="1"/>
    <col min="12545" max="12547" width="20.625" style="1" customWidth="1"/>
    <col min="12548" max="12798" width="6.875" style="1"/>
    <col min="12799" max="12799" width="14.5" style="1" customWidth="1"/>
    <col min="12800" max="12800" width="33.375" style="1" customWidth="1"/>
    <col min="12801" max="12803" width="20.625" style="1" customWidth="1"/>
    <col min="12804" max="13054" width="6.875" style="1"/>
    <col min="13055" max="13055" width="14.5" style="1" customWidth="1"/>
    <col min="13056" max="13056" width="33.375" style="1" customWidth="1"/>
    <col min="13057" max="13059" width="20.625" style="1" customWidth="1"/>
    <col min="13060" max="13310" width="6.875" style="1"/>
    <col min="13311" max="13311" width="14.5" style="1" customWidth="1"/>
    <col min="13312" max="13312" width="33.375" style="1" customWidth="1"/>
    <col min="13313" max="13315" width="20.625" style="1" customWidth="1"/>
    <col min="13316" max="13566" width="6.875" style="1"/>
    <col min="13567" max="13567" width="14.5" style="1" customWidth="1"/>
    <col min="13568" max="13568" width="33.375" style="1" customWidth="1"/>
    <col min="13569" max="13571" width="20.625" style="1" customWidth="1"/>
    <col min="13572" max="13822" width="6.875" style="1"/>
    <col min="13823" max="13823" width="14.5" style="1" customWidth="1"/>
    <col min="13824" max="13824" width="33.375" style="1" customWidth="1"/>
    <col min="13825" max="13827" width="20.625" style="1" customWidth="1"/>
    <col min="13828" max="14078" width="6.875" style="1"/>
    <col min="14079" max="14079" width="14.5" style="1" customWidth="1"/>
    <col min="14080" max="14080" width="33.375" style="1" customWidth="1"/>
    <col min="14081" max="14083" width="20.625" style="1" customWidth="1"/>
    <col min="14084" max="14334" width="6.875" style="1"/>
    <col min="14335" max="14335" width="14.5" style="1" customWidth="1"/>
    <col min="14336" max="14336" width="33.375" style="1" customWidth="1"/>
    <col min="14337" max="14339" width="20.625" style="1" customWidth="1"/>
    <col min="14340" max="14590" width="6.875" style="1"/>
    <col min="14591" max="14591" width="14.5" style="1" customWidth="1"/>
    <col min="14592" max="14592" width="33.375" style="1" customWidth="1"/>
    <col min="14593" max="14595" width="20.625" style="1" customWidth="1"/>
    <col min="14596" max="14846" width="6.875" style="1"/>
    <col min="14847" max="14847" width="14.5" style="1" customWidth="1"/>
    <col min="14848" max="14848" width="33.375" style="1" customWidth="1"/>
    <col min="14849" max="14851" width="20.625" style="1" customWidth="1"/>
    <col min="14852" max="15102" width="6.875" style="1"/>
    <col min="15103" max="15103" width="14.5" style="1" customWidth="1"/>
    <col min="15104" max="15104" width="33.375" style="1" customWidth="1"/>
    <col min="15105" max="15107" width="20.625" style="1" customWidth="1"/>
    <col min="15108" max="15358" width="6.875" style="1"/>
    <col min="15359" max="15359" width="14.5" style="1" customWidth="1"/>
    <col min="15360" max="15360" width="33.375" style="1" customWidth="1"/>
    <col min="15361" max="15363" width="20.625" style="1" customWidth="1"/>
    <col min="15364" max="15614" width="6.875" style="1"/>
    <col min="15615" max="15615" width="14.5" style="1" customWidth="1"/>
    <col min="15616" max="15616" width="33.375" style="1" customWidth="1"/>
    <col min="15617" max="15619" width="20.625" style="1" customWidth="1"/>
    <col min="15620" max="15870" width="6.875" style="1"/>
    <col min="15871" max="15871" width="14.5" style="1" customWidth="1"/>
    <col min="15872" max="15872" width="33.375" style="1" customWidth="1"/>
    <col min="15873" max="15875" width="20.625" style="1" customWidth="1"/>
    <col min="15876" max="16126" width="6.875" style="1"/>
    <col min="16127" max="16127" width="14.5" style="1" customWidth="1"/>
    <col min="16128" max="16128" width="33.375" style="1" customWidth="1"/>
    <col min="16129" max="16131" width="20.625" style="1" customWidth="1"/>
    <col min="16132" max="16384" width="6.875" style="1"/>
  </cols>
  <sheetData>
    <row r="1" customHeight="1" spans="1:5">
      <c r="A1" s="2" t="s">
        <v>364</v>
      </c>
      <c r="E1" s="115"/>
    </row>
    <row r="2" ht="29.1" customHeight="1" spans="1:5">
      <c r="A2" s="116" t="s">
        <v>365</v>
      </c>
      <c r="B2" s="117"/>
      <c r="C2" s="117"/>
      <c r="D2" s="117"/>
      <c r="E2" s="117"/>
    </row>
    <row r="3" customHeight="1" spans="1:5">
      <c r="A3" s="117"/>
      <c r="B3" s="117"/>
      <c r="C3" s="117"/>
      <c r="D3" s="117"/>
      <c r="E3" s="117"/>
    </row>
    <row r="4" s="100" customFormat="1" ht="24" customHeight="1" spans="1:5">
      <c r="A4" s="10"/>
      <c r="B4" s="9"/>
      <c r="C4" s="9"/>
      <c r="D4" s="9"/>
      <c r="E4" s="118" t="s">
        <v>313</v>
      </c>
    </row>
    <row r="5" s="100" customFormat="1" customHeight="1" spans="1:5">
      <c r="A5" s="17" t="s">
        <v>366</v>
      </c>
      <c r="B5" s="17"/>
      <c r="C5" s="17" t="s">
        <v>367</v>
      </c>
      <c r="D5" s="17"/>
      <c r="E5" s="17"/>
    </row>
    <row r="6" s="100" customFormat="1" customHeight="1" spans="1:5">
      <c r="A6" s="17" t="s">
        <v>336</v>
      </c>
      <c r="B6" s="17" t="s">
        <v>337</v>
      </c>
      <c r="C6" s="17" t="s">
        <v>318</v>
      </c>
      <c r="D6" s="17" t="s">
        <v>368</v>
      </c>
      <c r="E6" s="17" t="s">
        <v>369</v>
      </c>
    </row>
    <row r="7" s="100" customFormat="1" customHeight="1" spans="1:8">
      <c r="A7" s="119" t="s">
        <v>370</v>
      </c>
      <c r="B7" s="120" t="s">
        <v>371</v>
      </c>
      <c r="C7" s="71">
        <f t="shared" ref="C7:C9" si="0">D7+E7</f>
        <v>2151.55</v>
      </c>
      <c r="D7" s="71">
        <f>D8+D21+D34</f>
        <v>1741.45</v>
      </c>
      <c r="E7" s="71">
        <f>E8+E21+E34</f>
        <v>410.1</v>
      </c>
      <c r="H7" s="88"/>
    </row>
    <row r="8" s="100" customFormat="1" ht="15" customHeight="1" spans="1:5">
      <c r="A8" s="121" t="s">
        <v>372</v>
      </c>
      <c r="B8" s="122" t="s">
        <v>373</v>
      </c>
      <c r="C8" s="80">
        <f t="shared" si="0"/>
        <v>1674.97</v>
      </c>
      <c r="D8" s="80">
        <f>SUM(D9:D20)</f>
        <v>1674.97</v>
      </c>
      <c r="E8" s="80">
        <f>SUM(E9:E14)</f>
        <v>0</v>
      </c>
    </row>
    <row r="9" s="100" customFormat="1" ht="15" customHeight="1" spans="1:9">
      <c r="A9" s="123" t="s">
        <v>374</v>
      </c>
      <c r="B9" s="122" t="s">
        <v>375</v>
      </c>
      <c r="C9" s="71">
        <f t="shared" si="0"/>
        <v>391.26</v>
      </c>
      <c r="D9" s="71">
        <v>391.26</v>
      </c>
      <c r="E9" s="71"/>
      <c r="I9" s="88"/>
    </row>
    <row r="10" s="100" customFormat="1" ht="15" customHeight="1" spans="1:6">
      <c r="A10" s="121" t="s">
        <v>376</v>
      </c>
      <c r="B10" s="122" t="s">
        <v>377</v>
      </c>
      <c r="C10" s="71">
        <f t="shared" ref="C10" si="1">D10+E10</f>
        <v>334.75</v>
      </c>
      <c r="D10" s="71">
        <v>334.75</v>
      </c>
      <c r="E10" s="71"/>
      <c r="F10" s="88"/>
    </row>
    <row r="11" s="100" customFormat="1" ht="15" customHeight="1" spans="1:6">
      <c r="A11" s="121" t="s">
        <v>378</v>
      </c>
      <c r="B11" s="122" t="s">
        <v>379</v>
      </c>
      <c r="C11" s="71">
        <f t="shared" ref="C11:C38" si="2">D11+E11</f>
        <v>55.96</v>
      </c>
      <c r="D11" s="71">
        <v>55.96</v>
      </c>
      <c r="E11" s="71"/>
      <c r="F11" s="88"/>
    </row>
    <row r="12" s="100" customFormat="1" ht="15" customHeight="1" spans="1:6">
      <c r="A12" s="121" t="s">
        <v>380</v>
      </c>
      <c r="B12" s="122" t="s">
        <v>381</v>
      </c>
      <c r="C12" s="71">
        <f t="shared" si="2"/>
        <v>48.08</v>
      </c>
      <c r="D12" s="71">
        <v>48.08</v>
      </c>
      <c r="E12" s="71"/>
      <c r="F12" s="88"/>
    </row>
    <row r="13" s="100" customFormat="1" ht="15" customHeight="1" spans="1:8">
      <c r="A13" s="121" t="s">
        <v>382</v>
      </c>
      <c r="B13" s="124" t="s">
        <v>383</v>
      </c>
      <c r="C13" s="71">
        <f t="shared" si="2"/>
        <v>162.74</v>
      </c>
      <c r="D13" s="125">
        <v>162.74</v>
      </c>
      <c r="E13" s="71"/>
      <c r="H13" s="88"/>
    </row>
    <row r="14" s="100" customFormat="1" ht="15" customHeight="1" spans="1:9">
      <c r="A14" s="121" t="s">
        <v>384</v>
      </c>
      <c r="B14" s="122" t="s">
        <v>385</v>
      </c>
      <c r="C14" s="71">
        <f t="shared" si="2"/>
        <v>65.09</v>
      </c>
      <c r="D14" s="71">
        <v>65.09</v>
      </c>
      <c r="E14" s="71"/>
      <c r="I14" s="88"/>
    </row>
    <row r="15" s="100" customFormat="1" ht="15" customHeight="1" spans="1:9">
      <c r="A15" s="126" t="s">
        <v>386</v>
      </c>
      <c r="B15" s="122" t="s">
        <v>387</v>
      </c>
      <c r="C15" s="71">
        <f t="shared" si="2"/>
        <v>97.64</v>
      </c>
      <c r="D15" s="71">
        <v>97.64</v>
      </c>
      <c r="E15" s="71"/>
      <c r="I15" s="88"/>
    </row>
    <row r="16" s="100" customFormat="1" ht="15" customHeight="1" spans="1:9">
      <c r="A16" s="127" t="s">
        <v>388</v>
      </c>
      <c r="B16" s="128" t="s">
        <v>389</v>
      </c>
      <c r="C16" s="71">
        <f t="shared" si="2"/>
        <v>77.3</v>
      </c>
      <c r="D16" s="71">
        <v>77.3</v>
      </c>
      <c r="E16" s="71"/>
      <c r="I16" s="88"/>
    </row>
    <row r="17" s="100" customFormat="1" ht="15" customHeight="1" spans="1:9">
      <c r="A17" s="127" t="s">
        <v>390</v>
      </c>
      <c r="B17" s="128" t="s">
        <v>391</v>
      </c>
      <c r="C17" s="71">
        <f t="shared" si="2"/>
        <v>16</v>
      </c>
      <c r="D17" s="71">
        <v>16</v>
      </c>
      <c r="E17" s="71"/>
      <c r="I17" s="88"/>
    </row>
    <row r="18" s="100" customFormat="1" ht="15" customHeight="1" spans="1:9">
      <c r="A18" s="127" t="s">
        <v>392</v>
      </c>
      <c r="B18" s="128" t="s">
        <v>393</v>
      </c>
      <c r="C18" s="71">
        <f t="shared" si="2"/>
        <v>7.95</v>
      </c>
      <c r="D18" s="71">
        <v>7.95</v>
      </c>
      <c r="E18" s="71"/>
      <c r="I18" s="88"/>
    </row>
    <row r="19" s="100" customFormat="1" ht="15" customHeight="1" spans="1:9">
      <c r="A19" s="127" t="s">
        <v>394</v>
      </c>
      <c r="B19" s="128" t="s">
        <v>395</v>
      </c>
      <c r="C19" s="71">
        <f t="shared" si="2"/>
        <v>10.16</v>
      </c>
      <c r="D19" s="71">
        <v>10.16</v>
      </c>
      <c r="E19" s="71"/>
      <c r="I19" s="88"/>
    </row>
    <row r="20" s="100" customFormat="1" ht="15" customHeight="1" spans="1:9">
      <c r="A20" s="127" t="s">
        <v>396</v>
      </c>
      <c r="B20" s="128" t="s">
        <v>397</v>
      </c>
      <c r="C20" s="71">
        <f t="shared" si="2"/>
        <v>408.04</v>
      </c>
      <c r="D20" s="71">
        <v>408.04</v>
      </c>
      <c r="E20" s="71"/>
      <c r="I20" s="88"/>
    </row>
    <row r="21" s="100" customFormat="1" ht="15" customHeight="1" spans="1:9">
      <c r="A21" s="126" t="s">
        <v>398</v>
      </c>
      <c r="B21" s="122" t="s">
        <v>399</v>
      </c>
      <c r="C21" s="71">
        <f t="shared" si="2"/>
        <v>410.1</v>
      </c>
      <c r="D21" s="71">
        <f>SUM(D22:D33)</f>
        <v>0</v>
      </c>
      <c r="E21" s="71">
        <f>SUM(E22:E33)</f>
        <v>410.1</v>
      </c>
      <c r="I21" s="88"/>
    </row>
    <row r="22" s="100" customFormat="1" ht="15" customHeight="1" spans="1:5">
      <c r="A22" s="127" t="s">
        <v>400</v>
      </c>
      <c r="B22" s="129" t="s">
        <v>401</v>
      </c>
      <c r="C22" s="71">
        <f t="shared" si="2"/>
        <v>9.81</v>
      </c>
      <c r="D22" s="128"/>
      <c r="E22" s="128">
        <v>9.81</v>
      </c>
    </row>
    <row r="23" s="100" customFormat="1" ht="15" customHeight="1" spans="1:5">
      <c r="A23" s="127" t="s">
        <v>402</v>
      </c>
      <c r="B23" s="130" t="s">
        <v>403</v>
      </c>
      <c r="C23" s="71">
        <f t="shared" si="2"/>
        <v>6.68</v>
      </c>
      <c r="D23" s="128"/>
      <c r="E23" s="128">
        <v>6.68</v>
      </c>
    </row>
    <row r="24" s="100" customFormat="1" ht="15" customHeight="1" spans="1:12">
      <c r="A24" s="127" t="s">
        <v>404</v>
      </c>
      <c r="B24" s="130" t="s">
        <v>405</v>
      </c>
      <c r="C24" s="71">
        <f t="shared" si="2"/>
        <v>35.44</v>
      </c>
      <c r="D24" s="128"/>
      <c r="E24" s="128">
        <v>35.44</v>
      </c>
      <c r="L24" s="88"/>
    </row>
    <row r="25" s="100" customFormat="1" ht="15" customHeight="1" spans="1:7">
      <c r="A25" s="127" t="s">
        <v>406</v>
      </c>
      <c r="B25" s="129" t="s">
        <v>407</v>
      </c>
      <c r="C25" s="71">
        <f t="shared" si="2"/>
        <v>196.2</v>
      </c>
      <c r="D25" s="128"/>
      <c r="E25" s="128">
        <v>196.2</v>
      </c>
      <c r="G25" s="88"/>
    </row>
    <row r="26" s="100" customFormat="1" ht="15" customHeight="1" spans="1:5">
      <c r="A26" s="127" t="s">
        <v>408</v>
      </c>
      <c r="B26" s="129" t="s">
        <v>409</v>
      </c>
      <c r="C26" s="71">
        <f t="shared" si="2"/>
        <v>19.6</v>
      </c>
      <c r="D26" s="128"/>
      <c r="E26" s="128">
        <v>19.6</v>
      </c>
    </row>
    <row r="27" s="100" customFormat="1" ht="15" customHeight="1" spans="1:6">
      <c r="A27" s="127" t="s">
        <v>410</v>
      </c>
      <c r="B27" s="129" t="s">
        <v>411</v>
      </c>
      <c r="C27" s="71">
        <f t="shared" si="2"/>
        <v>7.63</v>
      </c>
      <c r="D27" s="128"/>
      <c r="E27" s="128">
        <v>7.63</v>
      </c>
      <c r="F27" s="88"/>
    </row>
    <row r="28" s="100" customFormat="1" ht="15" customHeight="1" spans="1:5">
      <c r="A28" s="127" t="s">
        <v>412</v>
      </c>
      <c r="B28" s="129" t="s">
        <v>413</v>
      </c>
      <c r="C28" s="71">
        <f t="shared" si="2"/>
        <v>11.38</v>
      </c>
      <c r="D28" s="128"/>
      <c r="E28" s="131">
        <v>11.38</v>
      </c>
    </row>
    <row r="29" s="100" customFormat="1" ht="15" customHeight="1" spans="1:5">
      <c r="A29" s="127" t="s">
        <v>414</v>
      </c>
      <c r="B29" s="129" t="s">
        <v>415</v>
      </c>
      <c r="C29" s="71">
        <f t="shared" si="2"/>
        <v>15.15</v>
      </c>
      <c r="D29" s="128"/>
      <c r="E29" s="128">
        <v>15.15</v>
      </c>
    </row>
    <row r="30" s="100" customFormat="1" ht="15" customHeight="1" spans="1:5">
      <c r="A30" s="127" t="s">
        <v>416</v>
      </c>
      <c r="B30" s="129" t="s">
        <v>417</v>
      </c>
      <c r="C30" s="71">
        <f t="shared" si="2"/>
        <v>13.69</v>
      </c>
      <c r="D30" s="128"/>
      <c r="E30" s="128">
        <v>13.69</v>
      </c>
    </row>
    <row r="31" s="100" customFormat="1" ht="15" customHeight="1" spans="1:5">
      <c r="A31" s="127" t="s">
        <v>418</v>
      </c>
      <c r="B31" s="129" t="s">
        <v>419</v>
      </c>
      <c r="C31" s="71">
        <f t="shared" si="2"/>
        <v>10.5</v>
      </c>
      <c r="D31" s="128"/>
      <c r="E31" s="128">
        <v>10.5</v>
      </c>
    </row>
    <row r="32" s="100" customFormat="1" ht="15" customHeight="1" spans="1:5">
      <c r="A32" s="127" t="s">
        <v>420</v>
      </c>
      <c r="B32" s="129" t="s">
        <v>421</v>
      </c>
      <c r="C32" s="71">
        <f t="shared" si="2"/>
        <v>79.81</v>
      </c>
      <c r="D32" s="128"/>
      <c r="E32" s="128">
        <v>79.81</v>
      </c>
    </row>
    <row r="33" s="100" customFormat="1" ht="15" customHeight="1" spans="1:5">
      <c r="A33" s="127" t="s">
        <v>422</v>
      </c>
      <c r="B33" s="129" t="s">
        <v>423</v>
      </c>
      <c r="C33" s="71">
        <f t="shared" si="2"/>
        <v>4.21</v>
      </c>
      <c r="D33" s="128"/>
      <c r="E33" s="128">
        <v>4.21</v>
      </c>
    </row>
    <row r="34" s="100" customFormat="1" ht="15" customHeight="1" spans="1:6">
      <c r="A34" s="121" t="s">
        <v>424</v>
      </c>
      <c r="B34" s="122" t="s">
        <v>425</v>
      </c>
      <c r="C34" s="71">
        <f t="shared" si="2"/>
        <v>66.48</v>
      </c>
      <c r="D34" s="80">
        <f>SUM(D35:D38)</f>
        <v>66.48</v>
      </c>
      <c r="E34" s="80">
        <f>SUM(E35:E38)</f>
        <v>0</v>
      </c>
      <c r="F34" s="88"/>
    </row>
    <row r="35" s="100" customFormat="1" ht="15" customHeight="1" spans="1:5">
      <c r="A35" s="127" t="s">
        <v>426</v>
      </c>
      <c r="B35" s="129" t="s">
        <v>427</v>
      </c>
      <c r="C35" s="71">
        <f t="shared" si="2"/>
        <v>11.7</v>
      </c>
      <c r="D35" s="128">
        <v>11.7</v>
      </c>
      <c r="E35" s="71"/>
    </row>
    <row r="36" s="100" customFormat="1" ht="15" customHeight="1" spans="1:8">
      <c r="A36" s="127" t="s">
        <v>428</v>
      </c>
      <c r="B36" s="129" t="s">
        <v>429</v>
      </c>
      <c r="C36" s="71">
        <f t="shared" si="2"/>
        <v>2.41</v>
      </c>
      <c r="D36" s="128">
        <v>2.41</v>
      </c>
      <c r="E36" s="71"/>
      <c r="G36" s="88"/>
      <c r="H36" s="88"/>
    </row>
    <row r="37" s="100" customFormat="1" ht="15" customHeight="1" spans="1:6">
      <c r="A37" s="127" t="s">
        <v>430</v>
      </c>
      <c r="B37" s="129" t="s">
        <v>431</v>
      </c>
      <c r="C37" s="71">
        <f t="shared" si="2"/>
        <v>0.07</v>
      </c>
      <c r="D37" s="128">
        <v>0.07</v>
      </c>
      <c r="E37" s="71"/>
      <c r="F37" s="88"/>
    </row>
    <row r="38" s="100" customFormat="1" ht="15" customHeight="1" spans="1:5">
      <c r="A38" s="127" t="s">
        <v>432</v>
      </c>
      <c r="B38" s="129" t="s">
        <v>433</v>
      </c>
      <c r="C38" s="71">
        <f t="shared" si="2"/>
        <v>52.3</v>
      </c>
      <c r="D38" s="128">
        <v>52.3</v>
      </c>
      <c r="E38" s="71"/>
    </row>
    <row r="39" customHeight="1" spans="3:5">
      <c r="C39" s="3"/>
      <c r="D39" s="3"/>
      <c r="E39" s="3"/>
    </row>
    <row r="40" customHeight="1" spans="4:12">
      <c r="D40" s="3"/>
      <c r="E40" s="3"/>
      <c r="L40" s="3"/>
    </row>
  </sheetData>
  <mergeCells count="2">
    <mergeCell ref="A5:B5"/>
    <mergeCell ref="C5:E5"/>
  </mergeCells>
  <printOptions horizontalCentered="1"/>
  <pageMargins left="0" right="0" top="0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E12" sqref="E12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434</v>
      </c>
      <c r="L1" s="109"/>
    </row>
    <row r="2" ht="33" customHeight="1" spans="1:12">
      <c r="A2" s="89" t="s">
        <v>435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9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ht="30.75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1" t="s">
        <v>313</v>
      </c>
    </row>
    <row r="5" ht="20.1" customHeight="1" spans="1:12">
      <c r="A5" s="17" t="s">
        <v>334</v>
      </c>
      <c r="B5" s="17"/>
      <c r="C5" s="17"/>
      <c r="D5" s="17"/>
      <c r="E5" s="17"/>
      <c r="F5" s="101"/>
      <c r="G5" s="17" t="s">
        <v>335</v>
      </c>
      <c r="H5" s="17"/>
      <c r="I5" s="17"/>
      <c r="J5" s="17"/>
      <c r="K5" s="17"/>
      <c r="L5" s="17"/>
    </row>
    <row r="6" ht="14.25" customHeight="1" spans="1:12">
      <c r="A6" s="41" t="s">
        <v>318</v>
      </c>
      <c r="B6" s="102" t="s">
        <v>436</v>
      </c>
      <c r="C6" s="41" t="s">
        <v>437</v>
      </c>
      <c r="D6" s="41"/>
      <c r="E6" s="41"/>
      <c r="F6" s="103" t="s">
        <v>438</v>
      </c>
      <c r="G6" s="16" t="s">
        <v>318</v>
      </c>
      <c r="H6" s="18" t="s">
        <v>436</v>
      </c>
      <c r="I6" s="41" t="s">
        <v>437</v>
      </c>
      <c r="J6" s="41"/>
      <c r="K6" s="110"/>
      <c r="L6" s="41" t="s">
        <v>438</v>
      </c>
    </row>
    <row r="7" ht="28.5" customHeight="1" spans="1:12">
      <c r="A7" s="104"/>
      <c r="B7" s="13"/>
      <c r="C7" s="53" t="s">
        <v>338</v>
      </c>
      <c r="D7" s="105" t="s">
        <v>439</v>
      </c>
      <c r="E7" s="105" t="s">
        <v>440</v>
      </c>
      <c r="F7" s="104"/>
      <c r="G7" s="106"/>
      <c r="H7" s="13"/>
      <c r="I7" s="111" t="s">
        <v>338</v>
      </c>
      <c r="J7" s="105" t="s">
        <v>439</v>
      </c>
      <c r="K7" s="112" t="s">
        <v>440</v>
      </c>
      <c r="L7" s="104"/>
    </row>
    <row r="8" ht="20.1" customHeight="1" spans="1:12">
      <c r="A8" s="107">
        <f>B8+C8+F8</f>
        <v>65.5</v>
      </c>
      <c r="B8" s="107"/>
      <c r="C8" s="107">
        <f>D8+E8</f>
        <v>18.5</v>
      </c>
      <c r="D8" s="107"/>
      <c r="E8" s="107">
        <v>18.5</v>
      </c>
      <c r="F8" s="108">
        <v>47</v>
      </c>
      <c r="G8" s="96">
        <f>H8+I8+L8</f>
        <v>18.5</v>
      </c>
      <c r="H8" s="71"/>
      <c r="I8" s="113">
        <f>J8+K8</f>
        <v>10.5</v>
      </c>
      <c r="J8" s="114"/>
      <c r="K8" s="96">
        <v>10.5</v>
      </c>
      <c r="L8" s="71">
        <v>8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workbookViewId="0">
      <selection activeCell="B24" sqref="B24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441</v>
      </c>
      <c r="E1" s="59"/>
    </row>
    <row r="2" ht="33" customHeight="1" spans="1:5">
      <c r="A2" s="89" t="s">
        <v>442</v>
      </c>
      <c r="B2" s="90"/>
      <c r="C2" s="90"/>
      <c r="D2" s="90"/>
      <c r="E2" s="90"/>
    </row>
    <row r="3" ht="20.1" customHeight="1" spans="1:5">
      <c r="A3" s="90"/>
      <c r="B3" s="90"/>
      <c r="C3" s="90"/>
      <c r="D3" s="90"/>
      <c r="E3" s="90"/>
    </row>
    <row r="4" ht="30.75" customHeight="1" spans="1:5">
      <c r="A4" s="91"/>
      <c r="B4" s="92"/>
      <c r="C4" s="92"/>
      <c r="D4" s="92"/>
      <c r="E4" s="93" t="s">
        <v>313</v>
      </c>
    </row>
    <row r="5" ht="20.1" customHeight="1" spans="1:5">
      <c r="A5" s="17" t="s">
        <v>336</v>
      </c>
      <c r="B5" s="17" t="s">
        <v>337</v>
      </c>
      <c r="C5" s="17" t="s">
        <v>443</v>
      </c>
      <c r="D5" s="17"/>
      <c r="E5" s="17"/>
    </row>
    <row r="6" ht="20.1" customHeight="1" spans="1:5">
      <c r="A6" s="17"/>
      <c r="B6" s="17"/>
      <c r="C6" s="17" t="s">
        <v>318</v>
      </c>
      <c r="D6" s="17" t="s">
        <v>339</v>
      </c>
      <c r="E6" s="17" t="s">
        <v>340</v>
      </c>
    </row>
    <row r="7" ht="20.1" customHeight="1" spans="1:5">
      <c r="A7" s="94"/>
      <c r="B7" s="95"/>
      <c r="C7" s="17">
        <f t="shared" ref="C7" si="0">D7+E7</f>
        <v>0</v>
      </c>
      <c r="D7" s="96"/>
      <c r="E7" s="71"/>
    </row>
    <row r="8" ht="20.25" customHeight="1" spans="1:5">
      <c r="A8" s="97" t="s">
        <v>444</v>
      </c>
      <c r="B8" s="97"/>
      <c r="C8" s="97"/>
      <c r="D8" s="97"/>
      <c r="E8" s="97"/>
    </row>
    <row r="9" ht="20.25" customHeight="1" spans="1:5">
      <c r="A9" s="98"/>
      <c r="B9" s="98"/>
      <c r="C9" s="98"/>
      <c r="D9" s="98"/>
      <c r="E9" s="98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4">
    <mergeCell ref="C5:E5"/>
    <mergeCell ref="A5:A6"/>
    <mergeCell ref="B5:B6"/>
    <mergeCell ref="A8:E9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B16" sqref="B1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445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ht="24" customHeight="1" spans="1:251">
      <c r="A2" s="60" t="s">
        <v>446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ht="18.95" customHeight="1" spans="1:251">
      <c r="A4" s="10"/>
      <c r="B4" s="63"/>
      <c r="C4" s="64"/>
      <c r="D4" s="11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ht="23.25" customHeight="1" spans="1:251">
      <c r="A5" s="17" t="s">
        <v>314</v>
      </c>
      <c r="B5" s="17"/>
      <c r="C5" s="17" t="s">
        <v>315</v>
      </c>
      <c r="D5" s="1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ht="24" customHeight="1" spans="1:251">
      <c r="A6" s="41" t="s">
        <v>316</v>
      </c>
      <c r="B6" s="65" t="s">
        <v>317</v>
      </c>
      <c r="C6" s="41" t="s">
        <v>316</v>
      </c>
      <c r="D6" s="41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customHeight="1" spans="1:251">
      <c r="A7" s="66" t="s">
        <v>447</v>
      </c>
      <c r="B7" s="67">
        <v>3478</v>
      </c>
      <c r="C7" s="68" t="s">
        <v>448</v>
      </c>
      <c r="D7" s="69">
        <v>3091.88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customHeight="1" spans="1:251">
      <c r="A8" s="70" t="s">
        <v>449</v>
      </c>
      <c r="B8" s="71"/>
      <c r="C8" s="72" t="s">
        <v>450</v>
      </c>
      <c r="D8" s="73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customHeight="1" spans="1:251">
      <c r="A9" s="74" t="s">
        <v>451</v>
      </c>
      <c r="B9" s="67"/>
      <c r="C9" s="72" t="s">
        <v>452</v>
      </c>
      <c r="D9" s="73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customHeight="1" spans="1:251">
      <c r="A10" s="75" t="s">
        <v>453</v>
      </c>
      <c r="B10" s="76"/>
      <c r="C10" s="72" t="s">
        <v>454</v>
      </c>
      <c r="D10" s="7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customHeight="1" spans="1:251">
      <c r="A11" s="75" t="s">
        <v>455</v>
      </c>
      <c r="B11" s="76"/>
      <c r="C11" s="72" t="s">
        <v>456</v>
      </c>
      <c r="D11" s="73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customHeight="1" spans="1:251">
      <c r="A12" s="75" t="s">
        <v>457</v>
      </c>
      <c r="B12" s="71"/>
      <c r="C12" s="77" t="s">
        <v>350</v>
      </c>
      <c r="D12" s="73">
        <v>316.97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customHeight="1" spans="1:251">
      <c r="A13" s="75"/>
      <c r="B13" s="71"/>
      <c r="C13" s="77" t="s">
        <v>355</v>
      </c>
      <c r="D13" s="73">
        <v>98.46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customHeight="1" spans="1:251">
      <c r="A14" s="75"/>
      <c r="B14" s="71"/>
      <c r="C14" s="77" t="s">
        <v>458</v>
      </c>
      <c r="D14" s="73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customHeight="1" spans="1:251">
      <c r="A15" s="75"/>
      <c r="B15" s="71"/>
      <c r="C15" s="77" t="s">
        <v>459</v>
      </c>
      <c r="D15" s="73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customHeight="1" spans="1:251">
      <c r="A16" s="75"/>
      <c r="B16" s="71"/>
      <c r="C16" s="77" t="s">
        <v>460</v>
      </c>
      <c r="D16" s="73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customHeight="1" spans="1:251">
      <c r="A17" s="75"/>
      <c r="B17" s="71"/>
      <c r="C17" s="77" t="s">
        <v>361</v>
      </c>
      <c r="D17" s="73">
        <v>100.96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customHeight="1" spans="1:251">
      <c r="A18" s="75"/>
      <c r="B18" s="71"/>
      <c r="C18" s="77" t="s">
        <v>461</v>
      </c>
      <c r="D18" s="7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customHeight="1" spans="1:251">
      <c r="A19" s="79"/>
      <c r="B19" s="80"/>
      <c r="C19" s="81"/>
      <c r="D19" s="82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customHeight="1" spans="1:251">
      <c r="A20" s="83" t="s">
        <v>462</v>
      </c>
      <c r="B20" s="84">
        <f>SUM(B7:B12)</f>
        <v>3478</v>
      </c>
      <c r="C20" s="85" t="s">
        <v>463</v>
      </c>
      <c r="D20" s="82">
        <f>SUM(D7:D18)</f>
        <v>3608.27</v>
      </c>
      <c r="F20" s="3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customHeight="1" spans="1:251">
      <c r="A21" s="75" t="s">
        <v>464</v>
      </c>
      <c r="B21" s="84"/>
      <c r="C21" s="72" t="s">
        <v>465</v>
      </c>
      <c r="D21" s="82"/>
      <c r="E21" s="3"/>
      <c r="F21" s="3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customHeight="1" spans="1:251">
      <c r="A22" s="75" t="s">
        <v>466</v>
      </c>
      <c r="B22" s="71">
        <v>130.27</v>
      </c>
      <c r="C22" s="77"/>
      <c r="D22" s="82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customHeight="1" spans="1:5">
      <c r="A23" s="86" t="s">
        <v>467</v>
      </c>
      <c r="B23" s="87">
        <f>B20+B21+B22</f>
        <v>3608.27</v>
      </c>
      <c r="C23" s="81" t="s">
        <v>468</v>
      </c>
      <c r="D23" s="82">
        <v>3608.27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workbookViewId="0">
      <selection activeCell="A1" sqref="A1:L30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3" width="15.375" style="1" customWidth="1"/>
    <col min="4" max="4" width="12.625" style="1" customWidth="1"/>
    <col min="5" max="5" width="15" style="1" customWidth="1"/>
    <col min="6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469</v>
      </c>
      <c r="L1" s="55"/>
    </row>
    <row r="2" ht="30.95" customHeight="1" spans="1:12">
      <c r="A2" s="4" t="s">
        <v>470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8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18.95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56" t="s">
        <v>313</v>
      </c>
    </row>
    <row r="5" ht="24" customHeight="1" spans="1:12">
      <c r="A5" s="17" t="s">
        <v>471</v>
      </c>
      <c r="B5" s="17"/>
      <c r="C5" s="33" t="s">
        <v>318</v>
      </c>
      <c r="D5" s="12" t="s">
        <v>466</v>
      </c>
      <c r="E5" s="12" t="s">
        <v>447</v>
      </c>
      <c r="F5" s="12" t="s">
        <v>449</v>
      </c>
      <c r="G5" s="12" t="s">
        <v>451</v>
      </c>
      <c r="H5" s="17" t="s">
        <v>453</v>
      </c>
      <c r="I5" s="17"/>
      <c r="J5" s="12" t="s">
        <v>455</v>
      </c>
      <c r="K5" s="12" t="s">
        <v>457</v>
      </c>
      <c r="L5" s="18" t="s">
        <v>464</v>
      </c>
    </row>
    <row r="6" ht="27" customHeight="1" spans="1:12">
      <c r="A6" s="34" t="s">
        <v>336</v>
      </c>
      <c r="B6" s="35" t="s">
        <v>337</v>
      </c>
      <c r="C6" s="13"/>
      <c r="D6" s="13"/>
      <c r="E6" s="13"/>
      <c r="F6" s="13"/>
      <c r="G6" s="13"/>
      <c r="H6" s="36" t="s">
        <v>472</v>
      </c>
      <c r="I6" s="36" t="s">
        <v>473</v>
      </c>
      <c r="J6" s="13"/>
      <c r="K6" s="13"/>
      <c r="L6" s="13"/>
    </row>
    <row r="7" ht="21" customHeight="1" spans="1:12">
      <c r="A7" s="37"/>
      <c r="B7" s="38" t="s">
        <v>318</v>
      </c>
      <c r="C7" s="33">
        <f>D7+E7</f>
        <v>3608.27</v>
      </c>
      <c r="D7" s="12">
        <v>130.27</v>
      </c>
      <c r="E7" s="12">
        <v>3478</v>
      </c>
      <c r="F7" s="13"/>
      <c r="G7" s="39"/>
      <c r="H7" s="40"/>
      <c r="I7" s="40"/>
      <c r="J7" s="13"/>
      <c r="K7" s="39"/>
      <c r="L7" s="13"/>
    </row>
    <row r="8" ht="15.95" customHeight="1" spans="1:12">
      <c r="A8" s="20">
        <v>201</v>
      </c>
      <c r="B8" s="20" t="s">
        <v>341</v>
      </c>
      <c r="C8" s="33">
        <f t="shared" ref="C8" si="0">D8+E8</f>
        <v>3091.88</v>
      </c>
      <c r="D8" s="12">
        <f>SUM(D10:D16)</f>
        <v>112.45</v>
      </c>
      <c r="E8" s="41">
        <v>2979.43</v>
      </c>
      <c r="F8" s="13"/>
      <c r="G8" s="39"/>
      <c r="H8" s="40"/>
      <c r="I8" s="40"/>
      <c r="J8" s="13"/>
      <c r="K8" s="39"/>
      <c r="L8" s="13"/>
    </row>
    <row r="9" ht="15.95" customHeight="1" spans="1:12">
      <c r="A9" s="20">
        <v>20106</v>
      </c>
      <c r="B9" s="20" t="s">
        <v>342</v>
      </c>
      <c r="C9" s="33">
        <f t="shared" ref="C9:C30" si="1">D9+E9</f>
        <v>3091.88</v>
      </c>
      <c r="D9" s="12">
        <v>112.45</v>
      </c>
      <c r="E9" s="41">
        <v>2979.43</v>
      </c>
      <c r="F9" s="13"/>
      <c r="G9" s="39"/>
      <c r="H9" s="40"/>
      <c r="I9" s="40"/>
      <c r="J9" s="13"/>
      <c r="K9" s="39"/>
      <c r="L9" s="13"/>
    </row>
    <row r="10" ht="15.95" customHeight="1" spans="1:12">
      <c r="A10" s="42">
        <v>2010601</v>
      </c>
      <c r="B10" s="43" t="s">
        <v>343</v>
      </c>
      <c r="C10" s="12">
        <f t="shared" si="1"/>
        <v>1559.3</v>
      </c>
      <c r="D10" s="12">
        <v>31.46</v>
      </c>
      <c r="E10" s="41">
        <v>1527.84</v>
      </c>
      <c r="F10" s="13"/>
      <c r="G10" s="39"/>
      <c r="H10" s="40"/>
      <c r="I10" s="40"/>
      <c r="J10" s="13"/>
      <c r="K10" s="39"/>
      <c r="L10" s="13"/>
    </row>
    <row r="11" ht="15.95" customHeight="1" spans="1:12">
      <c r="A11" s="44">
        <v>2010602</v>
      </c>
      <c r="B11" s="45" t="s">
        <v>344</v>
      </c>
      <c r="C11" s="12">
        <f t="shared" si="1"/>
        <v>384.25</v>
      </c>
      <c r="D11" s="12"/>
      <c r="E11" s="41">
        <v>384.25</v>
      </c>
      <c r="F11" s="13"/>
      <c r="G11" s="39"/>
      <c r="H11" s="40"/>
      <c r="I11" s="40"/>
      <c r="J11" s="13"/>
      <c r="K11" s="39"/>
      <c r="L11" s="13"/>
    </row>
    <row r="12" ht="15.95" customHeight="1" spans="1:12">
      <c r="A12" s="46">
        <v>2010605</v>
      </c>
      <c r="B12" s="45" t="s">
        <v>345</v>
      </c>
      <c r="C12" s="12">
        <f t="shared" si="1"/>
        <v>242.85</v>
      </c>
      <c r="D12" s="12"/>
      <c r="E12" s="41">
        <v>242.85</v>
      </c>
      <c r="F12" s="13"/>
      <c r="G12" s="39"/>
      <c r="H12" s="40"/>
      <c r="I12" s="40"/>
      <c r="J12" s="13"/>
      <c r="K12" s="39"/>
      <c r="L12" s="13"/>
    </row>
    <row r="13" ht="15.95" customHeight="1" spans="1:12">
      <c r="A13" s="46">
        <v>2010607</v>
      </c>
      <c r="B13" s="45" t="s">
        <v>346</v>
      </c>
      <c r="C13" s="12">
        <f t="shared" si="1"/>
        <v>15</v>
      </c>
      <c r="D13" s="12"/>
      <c r="E13" s="41">
        <v>15</v>
      </c>
      <c r="F13" s="13"/>
      <c r="G13" s="39"/>
      <c r="H13" s="40"/>
      <c r="I13" s="40"/>
      <c r="J13" s="13"/>
      <c r="K13" s="39"/>
      <c r="L13" s="13"/>
    </row>
    <row r="14" ht="15.95" customHeight="1" spans="1:12">
      <c r="A14" s="46">
        <v>2010608</v>
      </c>
      <c r="B14" s="45" t="s">
        <v>347</v>
      </c>
      <c r="C14" s="12">
        <f t="shared" si="1"/>
        <v>580</v>
      </c>
      <c r="D14" s="12">
        <v>30</v>
      </c>
      <c r="E14" s="41">
        <v>550</v>
      </c>
      <c r="F14" s="13"/>
      <c r="G14" s="39"/>
      <c r="H14" s="40"/>
      <c r="I14" s="40"/>
      <c r="J14" s="13"/>
      <c r="K14" s="39"/>
      <c r="L14" s="13"/>
    </row>
    <row r="15" ht="15.95" customHeight="1" spans="1:12">
      <c r="A15" s="47">
        <v>2010650</v>
      </c>
      <c r="B15" s="45" t="s">
        <v>348</v>
      </c>
      <c r="C15" s="12">
        <f t="shared" si="1"/>
        <v>262.1</v>
      </c>
      <c r="D15" s="12">
        <v>2.61</v>
      </c>
      <c r="E15" s="41">
        <v>259.49</v>
      </c>
      <c r="F15" s="13"/>
      <c r="G15" s="39"/>
      <c r="H15" s="40"/>
      <c r="I15" s="40"/>
      <c r="J15" s="13"/>
      <c r="K15" s="39"/>
      <c r="L15" s="13"/>
    </row>
    <row r="16" ht="15.95" customHeight="1" spans="1:12">
      <c r="A16" s="44">
        <v>2010699</v>
      </c>
      <c r="B16" s="45" t="s">
        <v>349</v>
      </c>
      <c r="C16" s="12">
        <f t="shared" si="1"/>
        <v>182.73</v>
      </c>
      <c r="D16" s="12">
        <v>48.38</v>
      </c>
      <c r="E16" s="41">
        <v>134.35</v>
      </c>
      <c r="F16" s="13"/>
      <c r="G16" s="39"/>
      <c r="H16" s="40"/>
      <c r="I16" s="40"/>
      <c r="J16" s="13"/>
      <c r="K16" s="39"/>
      <c r="L16" s="13"/>
    </row>
    <row r="17" ht="15.95" customHeight="1" spans="1:12">
      <c r="A17" s="48">
        <v>208</v>
      </c>
      <c r="B17" s="49" t="s">
        <v>350</v>
      </c>
      <c r="C17" s="12">
        <f t="shared" si="1"/>
        <v>316.97</v>
      </c>
      <c r="D17" s="12">
        <v>10.77</v>
      </c>
      <c r="E17" s="41">
        <v>306.2</v>
      </c>
      <c r="F17" s="13"/>
      <c r="G17" s="39"/>
      <c r="H17" s="40"/>
      <c r="I17" s="40"/>
      <c r="J17" s="13"/>
      <c r="K17" s="39"/>
      <c r="L17" s="13"/>
    </row>
    <row r="18" ht="15.95" customHeight="1" spans="1:12">
      <c r="A18" s="50">
        <v>20805</v>
      </c>
      <c r="B18" s="30" t="s">
        <v>351</v>
      </c>
      <c r="C18" s="12">
        <f t="shared" si="1"/>
        <v>316.97</v>
      </c>
      <c r="D18" s="12">
        <v>10.77</v>
      </c>
      <c r="E18" s="41">
        <v>306.2</v>
      </c>
      <c r="F18" s="13"/>
      <c r="G18" s="39"/>
      <c r="H18" s="40"/>
      <c r="I18" s="40"/>
      <c r="J18" s="13"/>
      <c r="K18" s="39"/>
      <c r="L18" s="13"/>
    </row>
    <row r="19" ht="15.95" customHeight="1" spans="1:12">
      <c r="A19" s="47">
        <v>2080505</v>
      </c>
      <c r="B19" s="45" t="s">
        <v>352</v>
      </c>
      <c r="C19" s="12">
        <f t="shared" si="1"/>
        <v>170.42</v>
      </c>
      <c r="D19" s="12">
        <v>7.69</v>
      </c>
      <c r="E19" s="41">
        <v>162.73</v>
      </c>
      <c r="F19" s="13"/>
      <c r="G19" s="39"/>
      <c r="H19" s="40"/>
      <c r="I19" s="40"/>
      <c r="J19" s="13"/>
      <c r="K19" s="39"/>
      <c r="L19" s="13"/>
    </row>
    <row r="20" ht="15.95" customHeight="1" spans="1:12">
      <c r="A20" s="47">
        <v>2080506</v>
      </c>
      <c r="B20" s="45" t="s">
        <v>353</v>
      </c>
      <c r="C20" s="12">
        <f t="shared" si="1"/>
        <v>68.17</v>
      </c>
      <c r="D20" s="12">
        <v>3.08</v>
      </c>
      <c r="E20" s="41">
        <v>65.09</v>
      </c>
      <c r="F20" s="13"/>
      <c r="G20" s="39"/>
      <c r="H20" s="40"/>
      <c r="I20" s="40"/>
      <c r="J20" s="13"/>
      <c r="K20" s="39"/>
      <c r="L20" s="13"/>
    </row>
    <row r="21" ht="15.95" customHeight="1" spans="1:12">
      <c r="A21" s="47">
        <v>2080599</v>
      </c>
      <c r="B21" s="45" t="s">
        <v>354</v>
      </c>
      <c r="C21" s="12">
        <f t="shared" si="1"/>
        <v>78.38</v>
      </c>
      <c r="D21" s="12"/>
      <c r="E21" s="41">
        <v>78.38</v>
      </c>
      <c r="F21" s="13"/>
      <c r="G21" s="39"/>
      <c r="H21" s="40"/>
      <c r="I21" s="40"/>
      <c r="J21" s="13"/>
      <c r="K21" s="39"/>
      <c r="L21" s="13"/>
    </row>
    <row r="22" ht="15.95" customHeight="1" spans="1:12">
      <c r="A22" s="48">
        <v>210</v>
      </c>
      <c r="B22" s="49" t="s">
        <v>355</v>
      </c>
      <c r="C22" s="12">
        <f t="shared" si="1"/>
        <v>98.46</v>
      </c>
      <c r="D22" s="12">
        <v>3.73</v>
      </c>
      <c r="E22" s="41">
        <v>94.73</v>
      </c>
      <c r="F22" s="13"/>
      <c r="G22" s="39"/>
      <c r="H22" s="40"/>
      <c r="I22" s="40"/>
      <c r="J22" s="13"/>
      <c r="K22" s="39"/>
      <c r="L22" s="13"/>
    </row>
    <row r="23" ht="15.95" customHeight="1" spans="1:12">
      <c r="A23" s="50">
        <v>21011</v>
      </c>
      <c r="B23" s="30" t="s">
        <v>356</v>
      </c>
      <c r="C23" s="12">
        <f t="shared" si="1"/>
        <v>98.46</v>
      </c>
      <c r="D23" s="12">
        <v>3.73</v>
      </c>
      <c r="E23" s="41">
        <v>94.73</v>
      </c>
      <c r="F23" s="13"/>
      <c r="G23" s="39"/>
      <c r="H23" s="40"/>
      <c r="I23" s="40"/>
      <c r="J23" s="13"/>
      <c r="K23" s="39"/>
      <c r="L23" s="13"/>
    </row>
    <row r="24" ht="15.95" customHeight="1" spans="1:12">
      <c r="A24" s="47">
        <v>2101101</v>
      </c>
      <c r="B24" s="45" t="s">
        <v>357</v>
      </c>
      <c r="C24" s="12">
        <f t="shared" si="1"/>
        <v>72.69</v>
      </c>
      <c r="D24" s="12">
        <v>1.12</v>
      </c>
      <c r="E24" s="41">
        <v>71.57</v>
      </c>
      <c r="F24" s="13"/>
      <c r="G24" s="39"/>
      <c r="H24" s="40"/>
      <c r="I24" s="40"/>
      <c r="J24" s="13"/>
      <c r="K24" s="39"/>
      <c r="L24" s="13"/>
    </row>
    <row r="25" ht="15.95" customHeight="1" spans="1:12">
      <c r="A25" s="47">
        <v>2101102</v>
      </c>
      <c r="B25" s="45" t="s">
        <v>358</v>
      </c>
      <c r="C25" s="12">
        <f t="shared" si="1"/>
        <v>7.37</v>
      </c>
      <c r="D25" s="12">
        <v>1.65</v>
      </c>
      <c r="E25" s="41">
        <v>5.72</v>
      </c>
      <c r="F25" s="13"/>
      <c r="G25" s="39"/>
      <c r="H25" s="40"/>
      <c r="I25" s="40"/>
      <c r="J25" s="13"/>
      <c r="K25" s="39"/>
      <c r="L25" s="13"/>
    </row>
    <row r="26" ht="15.95" customHeight="1" spans="1:12">
      <c r="A26" s="47">
        <v>2101103</v>
      </c>
      <c r="B26" s="45" t="s">
        <v>359</v>
      </c>
      <c r="C26" s="12">
        <f t="shared" si="1"/>
        <v>16.32</v>
      </c>
      <c r="D26" s="12">
        <v>0.32</v>
      </c>
      <c r="E26" s="41">
        <v>16</v>
      </c>
      <c r="F26" s="13"/>
      <c r="G26" s="39"/>
      <c r="H26" s="40"/>
      <c r="I26" s="40"/>
      <c r="J26" s="13"/>
      <c r="K26" s="39"/>
      <c r="L26" s="13"/>
    </row>
    <row r="27" ht="15.95" customHeight="1" spans="1:12">
      <c r="A27" s="47">
        <v>2101199</v>
      </c>
      <c r="B27" s="45" t="s">
        <v>360</v>
      </c>
      <c r="C27" s="12">
        <f t="shared" si="1"/>
        <v>2.08</v>
      </c>
      <c r="D27" s="12">
        <v>0.64</v>
      </c>
      <c r="E27" s="41">
        <v>1.44</v>
      </c>
      <c r="F27" s="13"/>
      <c r="G27" s="39"/>
      <c r="H27" s="40"/>
      <c r="I27" s="40"/>
      <c r="J27" s="13"/>
      <c r="K27" s="39"/>
      <c r="L27" s="13"/>
    </row>
    <row r="28" ht="15.95" customHeight="1" spans="1:12">
      <c r="A28" s="51">
        <v>221</v>
      </c>
      <c r="B28" s="52" t="s">
        <v>361</v>
      </c>
      <c r="C28" s="12">
        <f t="shared" si="1"/>
        <v>100.96</v>
      </c>
      <c r="D28" s="12">
        <v>3.32</v>
      </c>
      <c r="E28" s="41">
        <v>97.64</v>
      </c>
      <c r="F28" s="13"/>
      <c r="G28" s="39"/>
      <c r="H28" s="40"/>
      <c r="I28" s="40"/>
      <c r="J28" s="13"/>
      <c r="K28" s="39"/>
      <c r="L28" s="13"/>
    </row>
    <row r="29" ht="15.95" customHeight="1" spans="1:12">
      <c r="A29" s="20">
        <v>22102</v>
      </c>
      <c r="B29" s="20" t="s">
        <v>362</v>
      </c>
      <c r="C29" s="12">
        <f t="shared" si="1"/>
        <v>100.96</v>
      </c>
      <c r="D29" s="12">
        <v>3.32</v>
      </c>
      <c r="E29" s="53">
        <v>97.64</v>
      </c>
      <c r="F29" s="13"/>
      <c r="G29" s="39"/>
      <c r="H29" s="40"/>
      <c r="I29" s="40"/>
      <c r="J29" s="13"/>
      <c r="K29" s="39"/>
      <c r="L29" s="13"/>
    </row>
    <row r="30" ht="15.95" customHeight="1" spans="1:12">
      <c r="A30" s="47">
        <v>2210201</v>
      </c>
      <c r="B30" s="45" t="s">
        <v>363</v>
      </c>
      <c r="C30" s="12">
        <f t="shared" si="1"/>
        <v>100.96</v>
      </c>
      <c r="D30" s="12">
        <v>3.32</v>
      </c>
      <c r="E30" s="17">
        <v>97.64</v>
      </c>
      <c r="F30" s="12"/>
      <c r="G30" s="12"/>
      <c r="H30" s="54"/>
      <c r="I30" s="54"/>
      <c r="J30" s="12"/>
      <c r="K30" s="12"/>
      <c r="L30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workbookViewId="0">
      <selection activeCell="A1" sqref="A1:H29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474</v>
      </c>
      <c r="B1" s="3"/>
    </row>
    <row r="2" ht="27" customHeight="1" spans="1:8">
      <c r="A2" s="4" t="s">
        <v>475</v>
      </c>
      <c r="B2" s="5"/>
      <c r="C2" s="5"/>
      <c r="D2" s="5"/>
      <c r="E2" s="5"/>
      <c r="F2" s="5"/>
      <c r="G2" s="5"/>
      <c r="H2" s="6"/>
    </row>
    <row r="3" ht="6.95" customHeight="1" spans="1:8">
      <c r="A3" s="7"/>
      <c r="B3" s="8"/>
      <c r="C3" s="5"/>
      <c r="D3" s="5"/>
      <c r="E3" s="5"/>
      <c r="F3" s="5"/>
      <c r="G3" s="5"/>
      <c r="H3" s="6"/>
    </row>
    <row r="4" ht="12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476</v>
      </c>
      <c r="B5" s="13" t="s">
        <v>477</v>
      </c>
      <c r="C5" s="12" t="s">
        <v>318</v>
      </c>
      <c r="D5" s="12" t="s">
        <v>339</v>
      </c>
      <c r="E5" s="12" t="s">
        <v>340</v>
      </c>
      <c r="F5" s="12" t="s">
        <v>478</v>
      </c>
      <c r="G5" s="12" t="s">
        <v>479</v>
      </c>
      <c r="H5" s="12" t="s">
        <v>480</v>
      </c>
    </row>
    <row r="6" ht="15.95" customHeight="1" spans="1:8">
      <c r="A6" s="14"/>
      <c r="B6" s="15" t="s">
        <v>318</v>
      </c>
      <c r="C6" s="16">
        <v>3608.27</v>
      </c>
      <c r="D6" s="17">
        <f>C6-E6</f>
        <v>2203.44</v>
      </c>
      <c r="E6" s="12">
        <f>E7</f>
        <v>1404.83</v>
      </c>
      <c r="F6" s="18"/>
      <c r="G6" s="18"/>
      <c r="H6" s="18"/>
    </row>
    <row r="7" ht="15.95" customHeight="1" spans="1:8">
      <c r="A7" s="19">
        <v>201</v>
      </c>
      <c r="B7" s="20" t="s">
        <v>341</v>
      </c>
      <c r="C7" s="16">
        <v>3091.88</v>
      </c>
      <c r="D7" s="17">
        <f t="shared" ref="D7:D9" si="0">C7-E7</f>
        <v>1687.05</v>
      </c>
      <c r="E7" s="12">
        <f>E8</f>
        <v>1404.83</v>
      </c>
      <c r="F7" s="18"/>
      <c r="G7" s="18"/>
      <c r="H7" s="18"/>
    </row>
    <row r="8" ht="15.95" customHeight="1" spans="1:8">
      <c r="A8" s="19">
        <v>20106</v>
      </c>
      <c r="B8" s="20" t="s">
        <v>342</v>
      </c>
      <c r="C8" s="16">
        <v>3091.88</v>
      </c>
      <c r="D8" s="17">
        <f t="shared" si="0"/>
        <v>1687.05</v>
      </c>
      <c r="E8" s="12">
        <f>SUM(E9:E15)</f>
        <v>1404.83</v>
      </c>
      <c r="F8" s="18"/>
      <c r="G8" s="18"/>
      <c r="H8" s="18"/>
    </row>
    <row r="9" ht="15.95" customHeight="1" spans="1:8">
      <c r="A9" s="21">
        <v>2010601</v>
      </c>
      <c r="B9" s="22" t="s">
        <v>343</v>
      </c>
      <c r="C9" s="16">
        <v>1559.3</v>
      </c>
      <c r="D9" s="17">
        <f t="shared" si="0"/>
        <v>1559.3</v>
      </c>
      <c r="E9" s="12"/>
      <c r="F9" s="18"/>
      <c r="G9" s="18"/>
      <c r="H9" s="18"/>
    </row>
    <row r="10" ht="15.95" customHeight="1" spans="1:8">
      <c r="A10" s="23">
        <v>2010602</v>
      </c>
      <c r="B10" s="22" t="s">
        <v>344</v>
      </c>
      <c r="C10" s="16">
        <v>384.25</v>
      </c>
      <c r="D10" s="17"/>
      <c r="E10" s="12">
        <v>384.25</v>
      </c>
      <c r="F10" s="18"/>
      <c r="G10" s="18"/>
      <c r="H10" s="18"/>
    </row>
    <row r="11" ht="15.95" customHeight="1" spans="1:8">
      <c r="A11" s="24">
        <v>2010605</v>
      </c>
      <c r="B11" s="22" t="s">
        <v>345</v>
      </c>
      <c r="C11" s="16">
        <v>242.85</v>
      </c>
      <c r="D11" s="17"/>
      <c r="E11" s="12">
        <v>242.85</v>
      </c>
      <c r="F11" s="18"/>
      <c r="G11" s="18"/>
      <c r="H11" s="18"/>
    </row>
    <row r="12" ht="15.95" customHeight="1" spans="1:8">
      <c r="A12" s="24">
        <v>2010607</v>
      </c>
      <c r="B12" s="22" t="s">
        <v>346</v>
      </c>
      <c r="C12" s="16">
        <v>15</v>
      </c>
      <c r="D12" s="17"/>
      <c r="E12" s="12">
        <v>15</v>
      </c>
      <c r="F12" s="25"/>
      <c r="G12" s="25"/>
      <c r="H12" s="25"/>
    </row>
    <row r="13" ht="15.95" customHeight="1" spans="1:8">
      <c r="A13" s="24">
        <v>2010608</v>
      </c>
      <c r="B13" s="22" t="s">
        <v>347</v>
      </c>
      <c r="C13" s="16">
        <v>580</v>
      </c>
      <c r="D13" s="17"/>
      <c r="E13" s="12">
        <v>580</v>
      </c>
      <c r="F13" s="26"/>
      <c r="G13" s="26"/>
      <c r="H13" s="26"/>
    </row>
    <row r="14" ht="15.95" customHeight="1" spans="1:8">
      <c r="A14" s="21">
        <v>2010650</v>
      </c>
      <c r="B14" s="22" t="s">
        <v>348</v>
      </c>
      <c r="C14" s="16">
        <v>262.1</v>
      </c>
      <c r="D14" s="17">
        <f>C14-E14</f>
        <v>262.1</v>
      </c>
      <c r="E14" s="12"/>
      <c r="F14" s="26"/>
      <c r="G14" s="26"/>
      <c r="H14" s="26"/>
    </row>
    <row r="15" ht="15.95" customHeight="1" spans="1:8">
      <c r="A15" s="23">
        <v>2010699</v>
      </c>
      <c r="B15" s="22" t="s">
        <v>349</v>
      </c>
      <c r="C15" s="16">
        <v>182.73</v>
      </c>
      <c r="D15" s="17"/>
      <c r="E15" s="12">
        <v>182.73</v>
      </c>
      <c r="F15" s="26"/>
      <c r="G15" s="26"/>
      <c r="H15" s="26"/>
    </row>
    <row r="16" ht="15.95" customHeight="1" spans="1:9">
      <c r="A16" s="19">
        <v>208</v>
      </c>
      <c r="B16" s="20" t="s">
        <v>350</v>
      </c>
      <c r="C16" s="16">
        <v>316.97</v>
      </c>
      <c r="D16" s="17">
        <f t="shared" ref="D16:D29" si="1">C16-E16</f>
        <v>316.97</v>
      </c>
      <c r="E16" s="12"/>
      <c r="F16" s="26"/>
      <c r="G16" s="26"/>
      <c r="H16" s="26"/>
      <c r="I16" s="3"/>
    </row>
    <row r="17" ht="15.95" customHeight="1" spans="1:8">
      <c r="A17" s="27">
        <v>20805</v>
      </c>
      <c r="B17" s="20" t="s">
        <v>351</v>
      </c>
      <c r="C17" s="16">
        <v>316.97</v>
      </c>
      <c r="D17" s="17">
        <f t="shared" si="1"/>
        <v>316.97</v>
      </c>
      <c r="E17" s="12"/>
      <c r="F17" s="26"/>
      <c r="G17" s="26"/>
      <c r="H17" s="26"/>
    </row>
    <row r="18" ht="15.95" customHeight="1" spans="1:8">
      <c r="A18" s="21">
        <v>2080505</v>
      </c>
      <c r="B18" s="22" t="s">
        <v>352</v>
      </c>
      <c r="C18" s="16">
        <v>170.42</v>
      </c>
      <c r="D18" s="17">
        <f t="shared" si="1"/>
        <v>170.42</v>
      </c>
      <c r="E18" s="12"/>
      <c r="F18" s="26"/>
      <c r="G18" s="26"/>
      <c r="H18" s="28"/>
    </row>
    <row r="19" ht="15.95" customHeight="1" spans="1:9">
      <c r="A19" s="21">
        <v>2080506</v>
      </c>
      <c r="B19" s="22" t="s">
        <v>353</v>
      </c>
      <c r="C19" s="16">
        <v>68.17</v>
      </c>
      <c r="D19" s="17">
        <f t="shared" si="1"/>
        <v>68.17</v>
      </c>
      <c r="E19" s="12"/>
      <c r="F19" s="26"/>
      <c r="G19" s="26"/>
      <c r="H19" s="28"/>
      <c r="I19" s="3"/>
    </row>
    <row r="20" ht="15.95" customHeight="1" spans="1:8">
      <c r="A20" s="21">
        <v>2080599</v>
      </c>
      <c r="B20" s="22" t="s">
        <v>354</v>
      </c>
      <c r="C20" s="16">
        <v>78.38</v>
      </c>
      <c r="D20" s="17">
        <f t="shared" si="1"/>
        <v>78.38</v>
      </c>
      <c r="E20" s="12"/>
      <c r="F20" s="26"/>
      <c r="G20" s="26"/>
      <c r="H20" s="26"/>
    </row>
    <row r="21" ht="15.95" customHeight="1" spans="1:8">
      <c r="A21" s="19">
        <v>210</v>
      </c>
      <c r="B21" s="20" t="s">
        <v>355</v>
      </c>
      <c r="C21" s="16">
        <v>98.46</v>
      </c>
      <c r="D21" s="17">
        <f t="shared" si="1"/>
        <v>98.46</v>
      </c>
      <c r="E21" s="12"/>
      <c r="F21" s="28"/>
      <c r="G21" s="28"/>
      <c r="H21" s="28"/>
    </row>
    <row r="22" ht="15.95" customHeight="1" spans="1:8">
      <c r="A22" s="27">
        <v>21011</v>
      </c>
      <c r="B22" s="20" t="s">
        <v>356</v>
      </c>
      <c r="C22" s="16">
        <v>98.46</v>
      </c>
      <c r="D22" s="17">
        <f t="shared" si="1"/>
        <v>98.46</v>
      </c>
      <c r="E22" s="12"/>
      <c r="F22" s="28"/>
      <c r="G22" s="28"/>
      <c r="H22" s="28"/>
    </row>
    <row r="23" ht="15.95" customHeight="1" spans="1:8">
      <c r="A23" s="21">
        <v>2101101</v>
      </c>
      <c r="B23" s="22" t="s">
        <v>357</v>
      </c>
      <c r="C23" s="16">
        <v>72.69</v>
      </c>
      <c r="D23" s="17">
        <f t="shared" si="1"/>
        <v>72.69</v>
      </c>
      <c r="E23" s="12"/>
      <c r="F23" s="28"/>
      <c r="G23" s="28"/>
      <c r="H23" s="28"/>
    </row>
    <row r="24" ht="15.95" customHeight="1" spans="1:8">
      <c r="A24" s="21">
        <v>2101102</v>
      </c>
      <c r="B24" s="22" t="s">
        <v>358</v>
      </c>
      <c r="C24" s="16">
        <v>7.37</v>
      </c>
      <c r="D24" s="17">
        <f t="shared" si="1"/>
        <v>7.37</v>
      </c>
      <c r="E24" s="12"/>
      <c r="F24" s="28"/>
      <c r="G24" s="28"/>
      <c r="H24" s="28"/>
    </row>
    <row r="25" ht="15.95" customHeight="1" spans="1:8">
      <c r="A25" s="21">
        <v>2101103</v>
      </c>
      <c r="B25" s="22" t="s">
        <v>359</v>
      </c>
      <c r="C25" s="16">
        <v>16.32</v>
      </c>
      <c r="D25" s="17">
        <f t="shared" si="1"/>
        <v>16.32</v>
      </c>
      <c r="E25" s="12"/>
      <c r="F25" s="28"/>
      <c r="G25" s="28"/>
      <c r="H25" s="28"/>
    </row>
    <row r="26" ht="15.95" customHeight="1" spans="1:8">
      <c r="A26" s="21">
        <v>2101199</v>
      </c>
      <c r="B26" s="22" t="s">
        <v>360</v>
      </c>
      <c r="C26" s="16">
        <v>2.08</v>
      </c>
      <c r="D26" s="17">
        <f t="shared" si="1"/>
        <v>2.08</v>
      </c>
      <c r="E26" s="12"/>
      <c r="F26" s="28"/>
      <c r="G26" s="28"/>
      <c r="H26" s="28"/>
    </row>
    <row r="27" ht="15.95" customHeight="1" spans="1:8">
      <c r="A27" s="29">
        <v>221</v>
      </c>
      <c r="B27" s="20" t="s">
        <v>361</v>
      </c>
      <c r="C27" s="16">
        <v>100.96</v>
      </c>
      <c r="D27" s="17">
        <f t="shared" si="1"/>
        <v>100.96</v>
      </c>
      <c r="E27" s="12"/>
      <c r="F27" s="28"/>
      <c r="G27" s="28"/>
      <c r="H27" s="28"/>
    </row>
    <row r="28" ht="15.95" customHeight="1" spans="1:8">
      <c r="A28" s="30">
        <v>22102</v>
      </c>
      <c r="B28" s="20" t="s">
        <v>362</v>
      </c>
      <c r="C28" s="16">
        <v>100.96</v>
      </c>
      <c r="D28" s="17">
        <f t="shared" si="1"/>
        <v>100.96</v>
      </c>
      <c r="E28" s="12"/>
      <c r="F28" s="28"/>
      <c r="G28" s="28"/>
      <c r="H28" s="28"/>
    </row>
    <row r="29" ht="15.95" customHeight="1" spans="1:8">
      <c r="A29" s="21">
        <v>2210201</v>
      </c>
      <c r="B29" s="22" t="s">
        <v>363</v>
      </c>
      <c r="C29" s="16">
        <v>100.96</v>
      </c>
      <c r="D29" s="17">
        <f t="shared" si="1"/>
        <v>100.96</v>
      </c>
      <c r="E29" s="12"/>
      <c r="F29" s="28"/>
      <c r="G29" s="28"/>
      <c r="H29" s="28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cp:lastPrinted>2019-02-12T09:32:00Z</cp:lastPrinted>
  <dcterms:modified xsi:type="dcterms:W3CDTF">2022-06-30T01:58:42Z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4B474609B3EF45F390EC44229B23BD3F</vt:lpwstr>
  </property>
</Properties>
</file>