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6" sheetId="15" r:id="rId1"/>
  </sheets>
  <definedNames>
    <definedName name="_xlnm._FilterDatabase" localSheetId="0" hidden="1">附件6!$A$5:$D$569</definedName>
    <definedName name="_xlnm.Print_Titles" localSheetId="0">附件6!$2:$5</definedName>
  </definedNames>
  <calcPr calcId="144525" concurrentCalc="0"/>
</workbook>
</file>

<file path=xl/sharedStrings.xml><?xml version="1.0" encoding="utf-8"?>
<sst xmlns="http://schemas.openxmlformats.org/spreadsheetml/2006/main" count="568" uniqueCount="464">
  <si>
    <t>附件6</t>
  </si>
  <si>
    <t>重庆市綦江区2023年区级一般公共预算本级支出执行表</t>
  </si>
  <si>
    <t>（按功能分类科目到项级）</t>
  </si>
  <si>
    <t>制表：綦江区财政局</t>
  </si>
  <si>
    <t>单位：万元</t>
  </si>
  <si>
    <t>科目编码</t>
  </si>
  <si>
    <t>科目名称</t>
  </si>
  <si>
    <t>执行数</t>
  </si>
  <si>
    <t>全区合计</t>
  </si>
  <si>
    <t>201</t>
  </si>
  <si>
    <t>20101</t>
  </si>
  <si>
    <t>行政运行</t>
  </si>
  <si>
    <t>一般行政管理事务</t>
  </si>
  <si>
    <t>人大会议</t>
  </si>
  <si>
    <t>人大立法</t>
  </si>
  <si>
    <t>人大监督</t>
  </si>
  <si>
    <t>人大代表履职能力提升</t>
  </si>
  <si>
    <t>人大信访工作</t>
  </si>
  <si>
    <t>事业运行</t>
  </si>
  <si>
    <t>其他人大事务支出</t>
  </si>
  <si>
    <t>20102</t>
  </si>
  <si>
    <t>政协会议</t>
  </si>
  <si>
    <t>其他政协事务支出</t>
  </si>
  <si>
    <t>20103</t>
  </si>
  <si>
    <t>机关服务</t>
  </si>
  <si>
    <t>信访事务</t>
  </si>
  <si>
    <t>其他政府办公厅（室）及相关机构事务支出</t>
  </si>
  <si>
    <t>20104</t>
  </si>
  <si>
    <t>社会事业发展规划</t>
  </si>
  <si>
    <t>物价管理</t>
  </si>
  <si>
    <t>其他发展与改革事务支出</t>
  </si>
  <si>
    <t>20105</t>
  </si>
  <si>
    <t>专项统计业务</t>
  </si>
  <si>
    <t>统计管理</t>
  </si>
  <si>
    <t>专项普查活动</t>
  </si>
  <si>
    <t>统计抽样调查</t>
  </si>
  <si>
    <t>20106</t>
  </si>
  <si>
    <t>财政国库业务</t>
  </si>
  <si>
    <t>信息化建设</t>
  </si>
  <si>
    <t>财政委托业务支出</t>
  </si>
  <si>
    <t>其他财政事务支出</t>
  </si>
  <si>
    <t>20107</t>
  </si>
  <si>
    <t>20108</t>
  </si>
  <si>
    <t>审计业务</t>
  </si>
  <si>
    <t>20111</t>
  </si>
  <si>
    <t>其他纪检监察事务支出</t>
  </si>
  <si>
    <t>20113</t>
  </si>
  <si>
    <t>国内贸易管理</t>
  </si>
  <si>
    <t>招商引资</t>
  </si>
  <si>
    <t>其他商贸事务支出</t>
  </si>
  <si>
    <t>20123</t>
  </si>
  <si>
    <t>民族工作专项</t>
  </si>
  <si>
    <t>20125</t>
  </si>
  <si>
    <t>20126</t>
  </si>
  <si>
    <t>档案馆</t>
  </si>
  <si>
    <t>20128</t>
  </si>
  <si>
    <t>其他民主党派及工商联事务支出</t>
  </si>
  <si>
    <t>20129</t>
  </si>
  <si>
    <t>其他群众团体事务支出</t>
  </si>
  <si>
    <t>20131</t>
  </si>
  <si>
    <t>专项业务</t>
  </si>
  <si>
    <t>其他党委办公厅（室）及相关机构事务支出</t>
  </si>
  <si>
    <t>20132</t>
  </si>
  <si>
    <t>其他组织事务支出</t>
  </si>
  <si>
    <t>20133</t>
  </si>
  <si>
    <t>其他宣传事务支出</t>
  </si>
  <si>
    <t>20134</t>
  </si>
  <si>
    <t>宗教事务</t>
  </si>
  <si>
    <t>华侨事务</t>
  </si>
  <si>
    <t>其他统战事务支出</t>
  </si>
  <si>
    <t>20137</t>
  </si>
  <si>
    <t>其他网信事务支出</t>
  </si>
  <si>
    <t>20138</t>
  </si>
  <si>
    <t>市场主体管理</t>
  </si>
  <si>
    <t>质量基础</t>
  </si>
  <si>
    <t>质量安全监管</t>
  </si>
  <si>
    <t>食品安全监管</t>
  </si>
  <si>
    <t>其他市场监督管理事务</t>
  </si>
  <si>
    <t>203</t>
  </si>
  <si>
    <t>20306</t>
  </si>
  <si>
    <t>兵役征集</t>
  </si>
  <si>
    <t>民兵</t>
  </si>
  <si>
    <t>其他国防动员支出</t>
  </si>
  <si>
    <t>204</t>
  </si>
  <si>
    <t>20401</t>
  </si>
  <si>
    <t>其他武装警察部队支出</t>
  </si>
  <si>
    <t>20402</t>
  </si>
  <si>
    <t>执法办案</t>
  </si>
  <si>
    <t>特别业务</t>
  </si>
  <si>
    <t>“两庭”建设</t>
  </si>
  <si>
    <t>20406</t>
  </si>
  <si>
    <t>基层司法业务</t>
  </si>
  <si>
    <t>普法宣传</t>
  </si>
  <si>
    <t>公共法律服务</t>
  </si>
  <si>
    <t>社区矫正</t>
  </si>
  <si>
    <t>法治建设</t>
  </si>
  <si>
    <t>其他司法支出</t>
  </si>
  <si>
    <t>20409</t>
  </si>
  <si>
    <t>保密管理</t>
  </si>
  <si>
    <t>20499</t>
  </si>
  <si>
    <t>其他公共安全支出</t>
  </si>
  <si>
    <t>205</t>
  </si>
  <si>
    <t>20501</t>
  </si>
  <si>
    <t>其他教育管理事务支出</t>
  </si>
  <si>
    <t>20502</t>
  </si>
  <si>
    <t>学前教育</t>
  </si>
  <si>
    <t>小学教育</t>
  </si>
  <si>
    <t>初中教育</t>
  </si>
  <si>
    <t>高中教育</t>
  </si>
  <si>
    <t>其他普通教育支出</t>
  </si>
  <si>
    <t>20503</t>
  </si>
  <si>
    <t>中等职业教育</t>
  </si>
  <si>
    <t>高等职业教育</t>
  </si>
  <si>
    <t>20507</t>
  </si>
  <si>
    <t>特殊学校教育</t>
  </si>
  <si>
    <t>其他特殊教育支出</t>
  </si>
  <si>
    <t>20508</t>
  </si>
  <si>
    <t>教师进修</t>
  </si>
  <si>
    <t>干部教育</t>
  </si>
  <si>
    <t>培训支出</t>
  </si>
  <si>
    <t>20509</t>
  </si>
  <si>
    <t>其他教育费附加安排的支出</t>
  </si>
  <si>
    <t>20599</t>
  </si>
  <si>
    <t>其他教育支出</t>
  </si>
  <si>
    <t>206</t>
  </si>
  <si>
    <t>20601</t>
  </si>
  <si>
    <t>其他科学技术管理事务支出</t>
  </si>
  <si>
    <t>20604</t>
  </si>
  <si>
    <t>科技成果转化与扩散</t>
  </si>
  <si>
    <t>共性技术研究与开发</t>
  </si>
  <si>
    <t>20605</t>
  </si>
  <si>
    <t>技术创新服务体系</t>
  </si>
  <si>
    <t>20607</t>
  </si>
  <si>
    <t>机构运行</t>
  </si>
  <si>
    <t>科普活动</t>
  </si>
  <si>
    <t>青少年科技活动</t>
  </si>
  <si>
    <t>其他科学技术普及支出</t>
  </si>
  <si>
    <t>国际交流与合作</t>
  </si>
  <si>
    <t>20699</t>
  </si>
  <si>
    <t>其他科学技术支出</t>
  </si>
  <si>
    <t>207</t>
  </si>
  <si>
    <t>20701</t>
  </si>
  <si>
    <t>图书馆</t>
  </si>
  <si>
    <t>文化活动</t>
  </si>
  <si>
    <t>群众文化</t>
  </si>
  <si>
    <t>文化和旅游交流与合作</t>
  </si>
  <si>
    <t>文化创作与保护</t>
  </si>
  <si>
    <t>文化和旅游市场管理</t>
  </si>
  <si>
    <t>文化和旅游管理事务</t>
  </si>
  <si>
    <t>其他文化和旅游支出</t>
  </si>
  <si>
    <t>20702</t>
  </si>
  <si>
    <t>文物保护</t>
  </si>
  <si>
    <t>博物馆</t>
  </si>
  <si>
    <t>20703</t>
  </si>
  <si>
    <t>体育竞赛</t>
  </si>
  <si>
    <t>体育训练</t>
  </si>
  <si>
    <t>体育场馆</t>
  </si>
  <si>
    <t>群众体育</t>
  </si>
  <si>
    <t>其他体育支出</t>
  </si>
  <si>
    <t>20706</t>
  </si>
  <si>
    <t>新闻通讯</t>
  </si>
  <si>
    <t>出版发行</t>
  </si>
  <si>
    <t>电影</t>
  </si>
  <si>
    <t>20708</t>
  </si>
  <si>
    <t>监测监管</t>
  </si>
  <si>
    <t>20799</t>
  </si>
  <si>
    <t>宣传文化发展专项支出</t>
  </si>
  <si>
    <t>其他文化旅游体育与传媒支出</t>
  </si>
  <si>
    <t>208</t>
  </si>
  <si>
    <t>20801</t>
  </si>
  <si>
    <t>劳动保障监察</t>
  </si>
  <si>
    <t>就业管理事务</t>
  </si>
  <si>
    <t>社会保险经办机构</t>
  </si>
  <si>
    <t>劳动关系和维权</t>
  </si>
  <si>
    <t>公共就业服务和职业技能鉴定机构</t>
  </si>
  <si>
    <t>劳动人事争议调解仲裁</t>
  </si>
  <si>
    <t>其他人力资源和社会保障管理事务支出</t>
  </si>
  <si>
    <t>20802</t>
  </si>
  <si>
    <t>社会组织管理</t>
  </si>
  <si>
    <t>行政区划和地名管理</t>
  </si>
  <si>
    <t>基层政权建设和社区治理</t>
  </si>
  <si>
    <t>其他民政管理事务支出</t>
  </si>
  <si>
    <t>20805</t>
  </si>
  <si>
    <t>行政单位离退休</t>
  </si>
  <si>
    <t>事业单位离退休</t>
  </si>
  <si>
    <t>机关事业单位基本养老保险缴费支出</t>
  </si>
  <si>
    <t>机关事业单位职业年金缴费支出</t>
  </si>
  <si>
    <t>其他行政事业单位养老支出</t>
  </si>
  <si>
    <t>20807</t>
  </si>
  <si>
    <t>就业创业服务补贴</t>
  </si>
  <si>
    <t>其他就业补助支出</t>
  </si>
  <si>
    <t>20808</t>
  </si>
  <si>
    <t>死亡抚恤</t>
  </si>
  <si>
    <t>伤残抚恤</t>
  </si>
  <si>
    <t>在乡复员、退伍军人生活补助</t>
  </si>
  <si>
    <t>义务兵优待</t>
  </si>
  <si>
    <t>光荣院</t>
  </si>
  <si>
    <t>烈士纪念设施管理维护</t>
  </si>
  <si>
    <t>其他优抚支出</t>
  </si>
  <si>
    <t>20809</t>
  </si>
  <si>
    <t>退役士兵安置</t>
  </si>
  <si>
    <t>军队移交政府的离退休人员安置</t>
  </si>
  <si>
    <t>军队移交政府离退休干部管理机构</t>
  </si>
  <si>
    <t>退役士兵管理教育</t>
  </si>
  <si>
    <t>军队转业干部安置</t>
  </si>
  <si>
    <t>其他退役安置支出</t>
  </si>
  <si>
    <t>20810</t>
  </si>
  <si>
    <t>儿童福利</t>
  </si>
  <si>
    <t>老年福利</t>
  </si>
  <si>
    <t>殡葬</t>
  </si>
  <si>
    <t>社会福利事业单位</t>
  </si>
  <si>
    <t>养老服务</t>
  </si>
  <si>
    <t>其他社会福利支出</t>
  </si>
  <si>
    <t>20811</t>
  </si>
  <si>
    <t>残疾人康复</t>
  </si>
  <si>
    <t>残疾人就业</t>
  </si>
  <si>
    <t>残疾人体育</t>
  </si>
  <si>
    <t>残疾人生活和护理补贴</t>
  </si>
  <si>
    <t>其他残疾人事业支出</t>
  </si>
  <si>
    <t>20816</t>
  </si>
  <si>
    <t>其他红十字事业支出</t>
  </si>
  <si>
    <t>20819</t>
  </si>
  <si>
    <t>城市最低生活保障金支出</t>
  </si>
  <si>
    <t>农村最低生活保障金支出</t>
  </si>
  <si>
    <t>20820</t>
  </si>
  <si>
    <t>临时救助支出</t>
  </si>
  <si>
    <t>流浪乞讨人员救助支出</t>
  </si>
  <si>
    <t>20821</t>
  </si>
  <si>
    <t>农村特困人员救助供养支出</t>
  </si>
  <si>
    <t>20825</t>
  </si>
  <si>
    <t>其他农村生活救助</t>
  </si>
  <si>
    <t>20828</t>
  </si>
  <si>
    <t>拥军优属</t>
  </si>
  <si>
    <t>军供保障</t>
  </si>
  <si>
    <t>其他退役军人事务管理支出</t>
  </si>
  <si>
    <t>财政代缴其他社会保险费支出</t>
  </si>
  <si>
    <t>20899</t>
  </si>
  <si>
    <t>其他社会保障和就业支出</t>
  </si>
  <si>
    <t>210</t>
  </si>
  <si>
    <t>21001</t>
  </si>
  <si>
    <t>其他卫生健康管理事务支出</t>
  </si>
  <si>
    <t>21002</t>
  </si>
  <si>
    <t>综合医院</t>
  </si>
  <si>
    <t>中医（民族）医院</t>
  </si>
  <si>
    <t>职业病防治医院</t>
  </si>
  <si>
    <t>精神病医院</t>
  </si>
  <si>
    <t>其他公立医院支出</t>
  </si>
  <si>
    <t>21003</t>
  </si>
  <si>
    <t>乡镇卫生院</t>
  </si>
  <si>
    <t>其他基层医疗卫生机构支出</t>
  </si>
  <si>
    <t>21004</t>
  </si>
  <si>
    <t>疾病预防控制机构</t>
  </si>
  <si>
    <t>卫生监督机构</t>
  </si>
  <si>
    <t>妇幼保健机构</t>
  </si>
  <si>
    <t>采供血机构</t>
  </si>
  <si>
    <t>基本公共卫生服务</t>
  </si>
  <si>
    <t>重大公共卫生服务</t>
  </si>
  <si>
    <t>突发公共卫生事件应急处理</t>
  </si>
  <si>
    <t>其他公共卫生支出</t>
  </si>
  <si>
    <t>21006</t>
  </si>
  <si>
    <t>中医（民族医）药专项</t>
  </si>
  <si>
    <t>21007</t>
  </si>
  <si>
    <t>计划生育服务</t>
  </si>
  <si>
    <t>21011</t>
  </si>
  <si>
    <t>行政单位医疗</t>
  </si>
  <si>
    <t>事业单位医疗</t>
  </si>
  <si>
    <t>公务员医疗补助</t>
  </si>
  <si>
    <t>其他行政事业单位医疗支出</t>
  </si>
  <si>
    <t>21012</t>
  </si>
  <si>
    <t>财政对城乡居民基本医疗保险基金的补助</t>
  </si>
  <si>
    <t>21013</t>
  </si>
  <si>
    <t>城乡医疗救助</t>
  </si>
  <si>
    <t>其他医疗救助支出</t>
  </si>
  <si>
    <t>21014</t>
  </si>
  <si>
    <t>优抚对象医疗补助</t>
  </si>
  <si>
    <t>21015</t>
  </si>
  <si>
    <t>医疗保障政策管理</t>
  </si>
  <si>
    <t>医疗保障经办事务</t>
  </si>
  <si>
    <t>其他医疗保障管理事务支出</t>
  </si>
  <si>
    <t>21099</t>
  </si>
  <si>
    <t>其他卫生健康支出</t>
  </si>
  <si>
    <t>211</t>
  </si>
  <si>
    <t>21101</t>
  </si>
  <si>
    <t>其他环境保护管理事务支出</t>
  </si>
  <si>
    <t>21102</t>
  </si>
  <si>
    <t>其他环境监测与监察支出</t>
  </si>
  <si>
    <t>21103</t>
  </si>
  <si>
    <t>大气</t>
  </si>
  <si>
    <t>水体</t>
  </si>
  <si>
    <t>固体废弃物与化学品</t>
  </si>
  <si>
    <t>土壤</t>
  </si>
  <si>
    <t>其他污染防治支出</t>
  </si>
  <si>
    <t>21104</t>
  </si>
  <si>
    <t>生态保护</t>
  </si>
  <si>
    <t>农村环境保护</t>
  </si>
  <si>
    <t>自然保护地</t>
  </si>
  <si>
    <t>21105</t>
  </si>
  <si>
    <t>社会保险补助</t>
  </si>
  <si>
    <t>天然林保护工程建设</t>
  </si>
  <si>
    <t>21106</t>
  </si>
  <si>
    <t>退耕现金</t>
  </si>
  <si>
    <t>其他退耕还林还草支出</t>
  </si>
  <si>
    <t>21110</t>
  </si>
  <si>
    <t>能源节约利用</t>
  </si>
  <si>
    <t>21113</t>
  </si>
  <si>
    <t>循环经济</t>
  </si>
  <si>
    <t>21114</t>
  </si>
  <si>
    <t>其他能源管理事务支出</t>
  </si>
  <si>
    <t>21199</t>
  </si>
  <si>
    <t>其他节能环保支出</t>
  </si>
  <si>
    <t>212</t>
  </si>
  <si>
    <t>21201</t>
  </si>
  <si>
    <t>城管执法</t>
  </si>
  <si>
    <t>工程建设管理</t>
  </si>
  <si>
    <t>其他城乡社区管理事务支出</t>
  </si>
  <si>
    <t>21203</t>
  </si>
  <si>
    <t>小城镇基础设施建设</t>
  </si>
  <si>
    <t>其他城乡社区公共设施支出</t>
  </si>
  <si>
    <t>21205</t>
  </si>
  <si>
    <t>城乡社区环境卫生</t>
  </si>
  <si>
    <t>21206</t>
  </si>
  <si>
    <t>建设市场管理与监督</t>
  </si>
  <si>
    <t>21299</t>
  </si>
  <si>
    <t>其他城乡社区支出</t>
  </si>
  <si>
    <t>213</t>
  </si>
  <si>
    <t>21301</t>
  </si>
  <si>
    <t>科技转化与推广服务</t>
  </si>
  <si>
    <t>病虫害控制</t>
  </si>
  <si>
    <t>农产品质量安全</t>
  </si>
  <si>
    <t>执法监管</t>
  </si>
  <si>
    <t>统计监测与信息服务</t>
  </si>
  <si>
    <t>行业业务管理</t>
  </si>
  <si>
    <t>对外交流与合作</t>
  </si>
  <si>
    <t>防灾救灾</t>
  </si>
  <si>
    <t>农业生产发展</t>
  </si>
  <si>
    <t>农村合作经济</t>
  </si>
  <si>
    <t>农产品加工与促销</t>
  </si>
  <si>
    <t>农村社会事业</t>
  </si>
  <si>
    <t>农业资源保护修复与利用</t>
  </si>
  <si>
    <t>农村道路建设</t>
  </si>
  <si>
    <t>渔业发展</t>
  </si>
  <si>
    <t>农田建设</t>
  </si>
  <si>
    <t>其他农业农村支出</t>
  </si>
  <si>
    <t>21302</t>
  </si>
  <si>
    <t>事业机构</t>
  </si>
  <si>
    <t>森林资源培育</t>
  </si>
  <si>
    <t>技术推广与转化</t>
  </si>
  <si>
    <t>森林资源管理</t>
  </si>
  <si>
    <t>森林生态效益补偿</t>
  </si>
  <si>
    <t>动植物保护</t>
  </si>
  <si>
    <t>湿地保护</t>
  </si>
  <si>
    <t>执法与监督</t>
  </si>
  <si>
    <t>林区公共支出</t>
  </si>
  <si>
    <t>林业草原防灾减灾</t>
  </si>
  <si>
    <t>其他林业和草原支出</t>
  </si>
  <si>
    <t>21303</t>
  </si>
  <si>
    <t>水利行业业务管理</t>
  </si>
  <si>
    <t>水利工程建设</t>
  </si>
  <si>
    <t>水利工程运行与维护</t>
  </si>
  <si>
    <t>水利前期工作</t>
  </si>
  <si>
    <t>水利执法监督</t>
  </si>
  <si>
    <t>水土保持</t>
  </si>
  <si>
    <t>水资源节约管理与保护</t>
  </si>
  <si>
    <t>水质监测</t>
  </si>
  <si>
    <t>水文测报</t>
  </si>
  <si>
    <t>防汛</t>
  </si>
  <si>
    <t>抗旱</t>
  </si>
  <si>
    <t>农村水利</t>
  </si>
  <si>
    <t>江河湖库水系综合整治</t>
  </si>
  <si>
    <t>水利建设征地及移民支出</t>
  </si>
  <si>
    <t>农村人畜饮水</t>
  </si>
  <si>
    <t>21305</t>
  </si>
  <si>
    <t>农村基础设施建设</t>
  </si>
  <si>
    <t>生产发展</t>
  </si>
  <si>
    <t>社会发展</t>
  </si>
  <si>
    <t>其他巩固脱贫衔接乡村振兴支出</t>
  </si>
  <si>
    <t>21307</t>
  </si>
  <si>
    <t>对村级公益事业建设的补助</t>
  </si>
  <si>
    <t>21308</t>
  </si>
  <si>
    <t>农业保险保费补贴</t>
  </si>
  <si>
    <t>创业担保贷款贴息及奖补</t>
  </si>
  <si>
    <t>21399</t>
  </si>
  <si>
    <t>其他农林水支出</t>
  </si>
  <si>
    <t>214</t>
  </si>
  <si>
    <t>21401</t>
  </si>
  <si>
    <t>公路建设</t>
  </si>
  <si>
    <t>公路养护</t>
  </si>
  <si>
    <t>公路运输管理</t>
  </si>
  <si>
    <t>港口设施</t>
  </si>
  <si>
    <t>航道维护</t>
  </si>
  <si>
    <t>海事管理</t>
  </si>
  <si>
    <t>水路运输管理支出</t>
  </si>
  <si>
    <t>其他公路水路运输支出</t>
  </si>
  <si>
    <t>21406</t>
  </si>
  <si>
    <t>车辆购置税用于公路等基础设施建设支出</t>
  </si>
  <si>
    <t>21499</t>
  </si>
  <si>
    <t>其他交通运输支出</t>
  </si>
  <si>
    <t>215</t>
  </si>
  <si>
    <t>21501</t>
  </si>
  <si>
    <t>21505</t>
  </si>
  <si>
    <t>产业发展</t>
  </si>
  <si>
    <t>其他工业和信息产业监管支出</t>
  </si>
  <si>
    <t>21508</t>
  </si>
  <si>
    <t>中小企业发展专项</t>
  </si>
  <si>
    <t>216</t>
  </si>
  <si>
    <t>21602</t>
  </si>
  <si>
    <t>其他商业流通事务支出</t>
  </si>
  <si>
    <t>21606</t>
  </si>
  <si>
    <t>其他涉外发展服务支出</t>
  </si>
  <si>
    <t>217</t>
  </si>
  <si>
    <t>21703</t>
  </si>
  <si>
    <t>其他金融发展支出</t>
  </si>
  <si>
    <t>220</t>
  </si>
  <si>
    <t>22001</t>
  </si>
  <si>
    <t>自然资源利用与保护</t>
  </si>
  <si>
    <t>自然资源调查与确权登记</t>
  </si>
  <si>
    <t>地质勘查与矿产资源管理</t>
  </si>
  <si>
    <t>其他自然资源事务支出</t>
  </si>
  <si>
    <t>22005</t>
  </si>
  <si>
    <t>其他气象事务支出</t>
  </si>
  <si>
    <t>221</t>
  </si>
  <si>
    <t>22101</t>
  </si>
  <si>
    <t>廉租住房</t>
  </si>
  <si>
    <t>棚户区改造</t>
  </si>
  <si>
    <t>农村危房改造</t>
  </si>
  <si>
    <t>公共租赁住房</t>
  </si>
  <si>
    <t>保障性住房租金补贴</t>
  </si>
  <si>
    <t>老旧小区改造</t>
  </si>
  <si>
    <t>住房租赁市场发展</t>
  </si>
  <si>
    <t>保障性租赁住房</t>
  </si>
  <si>
    <t>其他保障性安居工程支出</t>
  </si>
  <si>
    <t>22102</t>
  </si>
  <si>
    <t>住房公积金</t>
  </si>
  <si>
    <t>222</t>
  </si>
  <si>
    <t>22204</t>
  </si>
  <si>
    <t>其他粮油储备支出</t>
  </si>
  <si>
    <t>224</t>
  </si>
  <si>
    <t>22401</t>
  </si>
  <si>
    <t>安全监管</t>
  </si>
  <si>
    <t>应急救援</t>
  </si>
  <si>
    <t>应急管理</t>
  </si>
  <si>
    <t>其他应急管理支出</t>
  </si>
  <si>
    <t>22402</t>
  </si>
  <si>
    <t>消防应急救援</t>
  </si>
  <si>
    <t>22405</t>
  </si>
  <si>
    <t>地震灾害预防</t>
  </si>
  <si>
    <t>22406</t>
  </si>
  <si>
    <t>地质灾害防治</t>
  </si>
  <si>
    <t>其他自然灾害防治支出</t>
  </si>
  <si>
    <t>22407</t>
  </si>
  <si>
    <t>自然灾害救灾补助</t>
  </si>
  <si>
    <t>其他自然灾害救灾及恢复重建支出</t>
  </si>
  <si>
    <t>22499</t>
  </si>
  <si>
    <t>其他灾害防治及应急管理支出</t>
  </si>
  <si>
    <t>229</t>
  </si>
  <si>
    <t>22999</t>
  </si>
  <si>
    <t>其他支出</t>
  </si>
  <si>
    <t>232</t>
  </si>
  <si>
    <t>23203</t>
  </si>
  <si>
    <t>地方政府一般债券付息支出</t>
  </si>
  <si>
    <t>地方政府向国际组织借款付息支出</t>
  </si>
  <si>
    <t>233</t>
  </si>
  <si>
    <t>23303</t>
  </si>
  <si>
    <t>地方政府一般债务发行费用支出</t>
  </si>
</sst>
</file>

<file path=xl/styles.xml><?xml version="1.0" encoding="utf-8"?>
<styleSheet xmlns="http://schemas.openxmlformats.org/spreadsheetml/2006/main">
  <numFmts count="6">
    <numFmt numFmtId="176" formatCode="#,##0_ "/>
    <numFmt numFmtId="41" formatCode="_ * #,##0_ ;_ * \-#,##0_ ;_ * &quot;-&quot;_ ;_ @_ 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_);_(* \(#,##0\);_(* &quot;-&quot;_);_(@_)"/>
    <numFmt numFmtId="180" formatCode="_(* #,##0.00_);_(* \(#,##0.00\);_(* &quot;-&quot;??_);_(@_)"/>
  </numFmts>
  <fonts count="31">
    <font>
      <sz val="10"/>
      <name val="Arial"/>
      <charset val="0"/>
    </font>
    <font>
      <sz val="12"/>
      <name val="宋体"/>
      <charset val="134"/>
    </font>
    <font>
      <sz val="12"/>
      <name val="方正黑体_GBK"/>
      <charset val="134"/>
    </font>
    <font>
      <sz val="18"/>
      <color theme="1"/>
      <name val="方正小标宋_GBK"/>
      <charset val="134"/>
    </font>
    <font>
      <sz val="11"/>
      <color theme="1"/>
      <name val="方正楷体_GBK"/>
      <charset val="134"/>
    </font>
    <font>
      <sz val="12"/>
      <color theme="1"/>
      <name val="方正黑体_GBK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0"/>
    </font>
    <font>
      <b/>
      <sz val="11"/>
      <name val="Times New Roman"/>
      <charset val="0"/>
    </font>
    <font>
      <sz val="11"/>
      <name val="Times New Roman"/>
      <charset val="0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177" fontId="0" fillId="0" borderId="0" applyFont="0" applyFill="0" applyBorder="0" applyAlignment="0" applyProtection="0"/>
    <xf numFmtId="0" fontId="13" fillId="23" borderId="0" applyNumberFormat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3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1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8" fillId="32" borderId="11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22" borderId="10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/>
  </cellStyleXfs>
  <cellXfs count="20">
    <xf numFmtId="0" fontId="0" fillId="0" borderId="0" xfId="0"/>
    <xf numFmtId="0" fontId="1" fillId="0" borderId="0" xfId="49" applyFill="1" applyAlignment="1" applyProtection="1">
      <alignment vertical="top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49" applyFont="1" applyFill="1" applyAlignment="1" applyProtection="1">
      <alignment horizontal="left" vertical="center"/>
      <protection hidden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41" fontId="0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41" fontId="5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8" fillId="0" borderId="2" xfId="0" applyNumberFormat="1" applyFont="1" applyBorder="1"/>
    <xf numFmtId="0" fontId="7" fillId="0" borderId="2" xfId="0" applyFont="1" applyBorder="1" applyAlignment="1">
      <alignment horizontal="left" vertical="center"/>
    </xf>
    <xf numFmtId="176" fontId="9" fillId="0" borderId="2" xfId="0" applyNumberFormat="1" applyFont="1" applyBorder="1"/>
    <xf numFmtId="0" fontId="7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2"/>
    </xf>
    <xf numFmtId="0" fontId="10" fillId="0" borderId="2" xfId="0" applyFont="1" applyBorder="1" applyAlignment="1">
      <alignment horizontal="left" vertical="center" indent="2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9"/>
  <sheetViews>
    <sheetView tabSelected="1" workbookViewId="0">
      <selection activeCell="M16" sqref="M16"/>
    </sheetView>
  </sheetViews>
  <sheetFormatPr defaultColWidth="9.14285714285714" defaultRowHeight="12.75" outlineLevelCol="3"/>
  <cols>
    <col min="1" max="1" width="19.2857142857143" style="3" customWidth="1"/>
    <col min="2" max="2" width="48" customWidth="1"/>
    <col min="3" max="3" width="21.1428571428571" customWidth="1"/>
    <col min="4" max="4" width="12.8571428571429" hidden="1" customWidth="1"/>
  </cols>
  <sheetData>
    <row r="1" s="1" customFormat="1" ht="25" customHeight="1" spans="1:1">
      <c r="A1" s="4" t="s">
        <v>0</v>
      </c>
    </row>
    <row r="2" ht="24" spans="1:3">
      <c r="A2" s="5" t="s">
        <v>1</v>
      </c>
      <c r="B2" s="5"/>
      <c r="C2" s="5"/>
    </row>
    <row r="3" ht="15" spans="1:3">
      <c r="A3" s="6" t="s">
        <v>2</v>
      </c>
      <c r="B3" s="6"/>
      <c r="C3" s="6"/>
    </row>
    <row r="4" spans="1:3">
      <c r="A4" s="7" t="s">
        <v>3</v>
      </c>
      <c r="B4" s="8"/>
      <c r="C4" s="9" t="s">
        <v>4</v>
      </c>
    </row>
    <row r="5" s="2" customFormat="1" ht="17" customHeight="1" spans="1:3">
      <c r="A5" s="10" t="s">
        <v>5</v>
      </c>
      <c r="B5" s="10" t="s">
        <v>6</v>
      </c>
      <c r="C5" s="11" t="s">
        <v>7</v>
      </c>
    </row>
    <row r="6" s="2" customFormat="1" ht="14.25" spans="1:3">
      <c r="A6" s="12" t="s">
        <v>8</v>
      </c>
      <c r="B6" s="13"/>
      <c r="C6" s="14">
        <f>C7+C122+C127+C154+C179+C198+C229+C312+C360+C392+C408+C475+C491+C503+C510+C513+C523+C536+C539+C560+C563+C567</f>
        <v>722844.865924</v>
      </c>
    </row>
    <row r="7" ht="15" spans="1:3">
      <c r="A7" s="15" t="s">
        <v>9</v>
      </c>
      <c r="B7" s="15"/>
      <c r="C7" s="16">
        <f>C8+C18+C24+C31+C38+C45+C53+C55+C57+C62+C69+C71+C74+C77+C82+C87+C93+C98+C103+C110+C115</f>
        <v>39220.473756</v>
      </c>
    </row>
    <row r="8" ht="15" spans="1:3">
      <c r="A8" s="17" t="s">
        <v>10</v>
      </c>
      <c r="B8" s="17"/>
      <c r="C8" s="16">
        <f>SUM(C9:C17)</f>
        <v>2067.634141</v>
      </c>
    </row>
    <row r="9" ht="15" spans="1:3">
      <c r="A9" s="18">
        <v>2010101</v>
      </c>
      <c r="B9" s="19" t="s">
        <v>11</v>
      </c>
      <c r="C9" s="16">
        <v>1439.372053</v>
      </c>
    </row>
    <row r="10" ht="15" spans="1:3">
      <c r="A10" s="18">
        <v>2010102</v>
      </c>
      <c r="B10" s="19" t="s">
        <v>12</v>
      </c>
      <c r="C10" s="16">
        <v>129.8462</v>
      </c>
    </row>
    <row r="11" ht="15" spans="1:3">
      <c r="A11" s="18">
        <v>2010104</v>
      </c>
      <c r="B11" s="19" t="s">
        <v>13</v>
      </c>
      <c r="C11" s="16">
        <v>200.25</v>
      </c>
    </row>
    <row r="12" ht="15" spans="1:3">
      <c r="A12" s="18">
        <v>2010105</v>
      </c>
      <c r="B12" s="19" t="s">
        <v>14</v>
      </c>
      <c r="C12" s="16">
        <v>2</v>
      </c>
    </row>
    <row r="13" ht="15" spans="1:3">
      <c r="A13" s="18">
        <v>2010106</v>
      </c>
      <c r="B13" s="19" t="s">
        <v>15</v>
      </c>
      <c r="C13" s="16">
        <v>34</v>
      </c>
    </row>
    <row r="14" ht="15" spans="1:3">
      <c r="A14" s="18">
        <v>2010107</v>
      </c>
      <c r="B14" s="19" t="s">
        <v>16</v>
      </c>
      <c r="C14" s="16">
        <v>170.198816</v>
      </c>
    </row>
    <row r="15" ht="15" spans="1:3">
      <c r="A15" s="18">
        <v>2010109</v>
      </c>
      <c r="B15" s="19" t="s">
        <v>17</v>
      </c>
      <c r="C15" s="16">
        <v>2</v>
      </c>
    </row>
    <row r="16" ht="15" spans="1:3">
      <c r="A16" s="18">
        <v>2010150</v>
      </c>
      <c r="B16" s="19" t="s">
        <v>18</v>
      </c>
      <c r="C16" s="16">
        <v>89.967072</v>
      </c>
    </row>
    <row r="17" ht="15" spans="1:3">
      <c r="A17" s="18">
        <v>2010199</v>
      </c>
      <c r="B17" s="19" t="s">
        <v>19</v>
      </c>
      <c r="C17" s="16">
        <v>0</v>
      </c>
    </row>
    <row r="18" ht="15" spans="1:3">
      <c r="A18" s="17" t="s">
        <v>20</v>
      </c>
      <c r="B18" s="18"/>
      <c r="C18" s="16">
        <f>SUM(C19:C23)</f>
        <v>1676.352663</v>
      </c>
    </row>
    <row r="19" ht="15" spans="1:3">
      <c r="A19" s="18">
        <v>2010201</v>
      </c>
      <c r="B19" s="19" t="s">
        <v>11</v>
      </c>
      <c r="C19" s="16">
        <v>1243.880858</v>
      </c>
    </row>
    <row r="20" ht="15" spans="1:3">
      <c r="A20" s="18">
        <v>2010202</v>
      </c>
      <c r="B20" s="19" t="s">
        <v>12</v>
      </c>
      <c r="C20" s="16">
        <v>256.144739</v>
      </c>
    </row>
    <row r="21" ht="15" spans="1:3">
      <c r="A21" s="18">
        <v>2010204</v>
      </c>
      <c r="B21" s="19" t="s">
        <v>21</v>
      </c>
      <c r="C21" s="16">
        <v>120</v>
      </c>
    </row>
    <row r="22" ht="15" spans="1:3">
      <c r="A22" s="18">
        <v>2010250</v>
      </c>
      <c r="B22" s="19" t="s">
        <v>18</v>
      </c>
      <c r="C22" s="16">
        <v>48.157066</v>
      </c>
    </row>
    <row r="23" ht="15" spans="1:3">
      <c r="A23" s="18">
        <v>2010299</v>
      </c>
      <c r="B23" s="19" t="s">
        <v>22</v>
      </c>
      <c r="C23" s="16">
        <v>8.17</v>
      </c>
    </row>
    <row r="24" ht="15" spans="1:3">
      <c r="A24" s="17" t="s">
        <v>23</v>
      </c>
      <c r="B24" s="18"/>
      <c r="C24" s="16">
        <f>SUM(C25:C30)</f>
        <v>8709.865258</v>
      </c>
    </row>
    <row r="25" ht="15" spans="1:3">
      <c r="A25" s="18">
        <v>2010301</v>
      </c>
      <c r="B25" s="19" t="s">
        <v>11</v>
      </c>
      <c r="C25" s="16">
        <v>1724.101428</v>
      </c>
    </row>
    <row r="26" ht="15" spans="1:3">
      <c r="A26" s="18">
        <v>2010302</v>
      </c>
      <c r="B26" s="19" t="s">
        <v>12</v>
      </c>
      <c r="C26" s="16">
        <v>1214.388049</v>
      </c>
    </row>
    <row r="27" ht="15" spans="1:3">
      <c r="A27" s="18">
        <v>2010303</v>
      </c>
      <c r="B27" s="19" t="s">
        <v>24</v>
      </c>
      <c r="C27" s="16">
        <v>1153.223835</v>
      </c>
    </row>
    <row r="28" ht="15" spans="1:3">
      <c r="A28" s="18">
        <v>2010308</v>
      </c>
      <c r="B28" s="19" t="s">
        <v>25</v>
      </c>
      <c r="C28" s="16">
        <v>174.01667</v>
      </c>
    </row>
    <row r="29" ht="15" spans="1:3">
      <c r="A29" s="18">
        <v>2010350</v>
      </c>
      <c r="B29" s="19" t="s">
        <v>18</v>
      </c>
      <c r="C29" s="16">
        <v>2843.275025</v>
      </c>
    </row>
    <row r="30" ht="15" spans="1:3">
      <c r="A30" s="18">
        <v>2010399</v>
      </c>
      <c r="B30" s="19" t="s">
        <v>26</v>
      </c>
      <c r="C30" s="16">
        <v>1600.860251</v>
      </c>
    </row>
    <row r="31" ht="15" spans="1:3">
      <c r="A31" s="17" t="s">
        <v>27</v>
      </c>
      <c r="B31" s="18"/>
      <c r="C31" s="16">
        <f>SUM(C32:C37)</f>
        <v>2187.686775</v>
      </c>
    </row>
    <row r="32" ht="15" spans="1:3">
      <c r="A32" s="18">
        <v>2010401</v>
      </c>
      <c r="B32" s="19" t="s">
        <v>11</v>
      </c>
      <c r="C32" s="16">
        <v>547.289682</v>
      </c>
    </row>
    <row r="33" ht="15" spans="1:3">
      <c r="A33" s="18">
        <v>2010402</v>
      </c>
      <c r="B33" s="19" t="s">
        <v>12</v>
      </c>
      <c r="C33" s="16">
        <v>720.22982</v>
      </c>
    </row>
    <row r="34" ht="15" spans="1:3">
      <c r="A34" s="18">
        <v>2010406</v>
      </c>
      <c r="B34" s="19" t="s">
        <v>28</v>
      </c>
      <c r="C34" s="16">
        <v>25.9</v>
      </c>
    </row>
    <row r="35" ht="15" spans="1:3">
      <c r="A35" s="18">
        <v>2010408</v>
      </c>
      <c r="B35" s="19" t="s">
        <v>29</v>
      </c>
      <c r="C35" s="16">
        <v>40.4</v>
      </c>
    </row>
    <row r="36" ht="15" spans="1:3">
      <c r="A36" s="18">
        <v>2010450</v>
      </c>
      <c r="B36" s="19" t="s">
        <v>18</v>
      </c>
      <c r="C36" s="16">
        <v>649.649207</v>
      </c>
    </row>
    <row r="37" ht="15" spans="1:3">
      <c r="A37" s="18">
        <v>2010499</v>
      </c>
      <c r="B37" s="19" t="s">
        <v>30</v>
      </c>
      <c r="C37" s="16">
        <v>204.218066</v>
      </c>
    </row>
    <row r="38" ht="15" spans="1:3">
      <c r="A38" s="17" t="s">
        <v>31</v>
      </c>
      <c r="B38" s="18"/>
      <c r="C38" s="16">
        <f>SUM(C39:C44)</f>
        <v>854.099441</v>
      </c>
    </row>
    <row r="39" ht="15" spans="1:3">
      <c r="A39" s="18">
        <v>2010501</v>
      </c>
      <c r="B39" s="19" t="s">
        <v>11</v>
      </c>
      <c r="C39" s="16">
        <v>495.475215</v>
      </c>
    </row>
    <row r="40" ht="15" spans="1:3">
      <c r="A40" s="18">
        <v>2010502</v>
      </c>
      <c r="B40" s="19" t="s">
        <v>12</v>
      </c>
      <c r="C40" s="16">
        <v>33.20948</v>
      </c>
    </row>
    <row r="41" ht="15" spans="1:3">
      <c r="A41" s="18">
        <v>2010505</v>
      </c>
      <c r="B41" s="19" t="s">
        <v>32</v>
      </c>
      <c r="C41" s="16">
        <v>24.15</v>
      </c>
    </row>
    <row r="42" ht="15" spans="1:3">
      <c r="A42" s="18">
        <v>2010506</v>
      </c>
      <c r="B42" s="19" t="s">
        <v>33</v>
      </c>
      <c r="C42" s="16">
        <v>10.437</v>
      </c>
    </row>
    <row r="43" ht="15" spans="1:3">
      <c r="A43" s="18">
        <v>2010507</v>
      </c>
      <c r="B43" s="19" t="s">
        <v>34</v>
      </c>
      <c r="C43" s="16">
        <v>199.097905</v>
      </c>
    </row>
    <row r="44" ht="15" spans="1:3">
      <c r="A44" s="18">
        <v>2010508</v>
      </c>
      <c r="B44" s="19" t="s">
        <v>35</v>
      </c>
      <c r="C44" s="16">
        <v>91.729841</v>
      </c>
    </row>
    <row r="45" ht="15" spans="1:3">
      <c r="A45" s="17" t="s">
        <v>36</v>
      </c>
      <c r="B45" s="18"/>
      <c r="C45" s="16">
        <f>SUM(C46:C52)</f>
        <v>2769.845485</v>
      </c>
    </row>
    <row r="46" ht="15" spans="1:3">
      <c r="A46" s="18">
        <v>2010601</v>
      </c>
      <c r="B46" s="19" t="s">
        <v>11</v>
      </c>
      <c r="C46" s="16">
        <v>1456.477183</v>
      </c>
    </row>
    <row r="47" ht="15" spans="1:3">
      <c r="A47" s="18">
        <v>2010602</v>
      </c>
      <c r="B47" s="19" t="s">
        <v>12</v>
      </c>
      <c r="C47" s="16">
        <v>563.255878</v>
      </c>
    </row>
    <row r="48" ht="15" spans="1:3">
      <c r="A48" s="18">
        <v>2010605</v>
      </c>
      <c r="B48" s="19" t="s">
        <v>37</v>
      </c>
      <c r="C48" s="16">
        <v>88.7</v>
      </c>
    </row>
    <row r="49" ht="15" spans="1:3">
      <c r="A49" s="18">
        <v>2010607</v>
      </c>
      <c r="B49" s="19" t="s">
        <v>38</v>
      </c>
      <c r="C49" s="16">
        <v>0</v>
      </c>
    </row>
    <row r="50" ht="15" spans="1:3">
      <c r="A50" s="18">
        <v>2010608</v>
      </c>
      <c r="B50" s="19" t="s">
        <v>39</v>
      </c>
      <c r="C50" s="16">
        <v>219.82429</v>
      </c>
    </row>
    <row r="51" ht="15" spans="1:3">
      <c r="A51" s="18">
        <v>2010650</v>
      </c>
      <c r="B51" s="19" t="s">
        <v>18</v>
      </c>
      <c r="C51" s="16">
        <v>245.901139</v>
      </c>
    </row>
    <row r="52" ht="15" spans="1:3">
      <c r="A52" s="18">
        <v>2010699</v>
      </c>
      <c r="B52" s="19" t="s">
        <v>40</v>
      </c>
      <c r="C52" s="16">
        <v>195.686995</v>
      </c>
    </row>
    <row r="53" ht="15" spans="1:3">
      <c r="A53" s="17" t="s">
        <v>41</v>
      </c>
      <c r="B53" s="18"/>
      <c r="C53" s="16">
        <f>SUM(C54)</f>
        <v>2419.0808</v>
      </c>
    </row>
    <row r="54" ht="15" spans="1:3">
      <c r="A54" s="18">
        <v>2010702</v>
      </c>
      <c r="B54" s="19" t="s">
        <v>12</v>
      </c>
      <c r="C54" s="16">
        <v>2419.0808</v>
      </c>
    </row>
    <row r="55" ht="15" spans="1:3">
      <c r="A55" s="17" t="s">
        <v>42</v>
      </c>
      <c r="B55" s="18"/>
      <c r="C55" s="16">
        <f>SUM(C56:C56)</f>
        <v>134.216852</v>
      </c>
    </row>
    <row r="56" ht="15" spans="1:3">
      <c r="A56" s="18">
        <v>2010804</v>
      </c>
      <c r="B56" s="19" t="s">
        <v>43</v>
      </c>
      <c r="C56" s="16">
        <v>134.216852</v>
      </c>
    </row>
    <row r="57" ht="15" spans="1:3">
      <c r="A57" s="17" t="s">
        <v>44</v>
      </c>
      <c r="B57" s="18"/>
      <c r="C57" s="16">
        <f>SUM(C58:C61)</f>
        <v>3559.466306</v>
      </c>
    </row>
    <row r="58" ht="15" spans="1:3">
      <c r="A58" s="18">
        <v>2011101</v>
      </c>
      <c r="B58" s="19" t="s">
        <v>11</v>
      </c>
      <c r="C58" s="16">
        <v>2604.540905</v>
      </c>
    </row>
    <row r="59" ht="15" spans="1:3">
      <c r="A59" s="18">
        <v>2011102</v>
      </c>
      <c r="B59" s="19" t="s">
        <v>12</v>
      </c>
      <c r="C59" s="16">
        <v>776.350213</v>
      </c>
    </row>
    <row r="60" ht="15" spans="1:3">
      <c r="A60" s="18">
        <v>2011150</v>
      </c>
      <c r="B60" s="19" t="s">
        <v>18</v>
      </c>
      <c r="C60" s="16">
        <v>175.465188</v>
      </c>
    </row>
    <row r="61" ht="15" spans="1:3">
      <c r="A61" s="18">
        <v>2011199</v>
      </c>
      <c r="B61" s="19" t="s">
        <v>45</v>
      </c>
      <c r="C61" s="16">
        <v>3.11</v>
      </c>
    </row>
    <row r="62" ht="15" spans="1:3">
      <c r="A62" s="17" t="s">
        <v>46</v>
      </c>
      <c r="B62" s="18"/>
      <c r="C62" s="16">
        <f>SUM(C63:C68)</f>
        <v>2499.840895</v>
      </c>
    </row>
    <row r="63" ht="15" spans="1:4">
      <c r="A63" s="18">
        <v>2011301</v>
      </c>
      <c r="B63" s="19" t="s">
        <v>11</v>
      </c>
      <c r="C63" s="16">
        <f>D63</f>
        <v>566.074519</v>
      </c>
      <c r="D63">
        <v>566.074519</v>
      </c>
    </row>
    <row r="64" ht="15" spans="1:3">
      <c r="A64" s="18">
        <v>2011302</v>
      </c>
      <c r="B64" s="19" t="s">
        <v>12</v>
      </c>
      <c r="C64" s="16">
        <v>91.274376</v>
      </c>
    </row>
    <row r="65" ht="15" spans="1:3">
      <c r="A65" s="18">
        <v>2011307</v>
      </c>
      <c r="B65" s="19" t="s">
        <v>47</v>
      </c>
      <c r="C65" s="16">
        <v>93.920159</v>
      </c>
    </row>
    <row r="66" ht="15" spans="1:3">
      <c r="A66" s="18">
        <v>2011308</v>
      </c>
      <c r="B66" s="19" t="s">
        <v>48</v>
      </c>
      <c r="C66" s="16">
        <v>292.882033</v>
      </c>
    </row>
    <row r="67" ht="15" spans="1:3">
      <c r="A67" s="18">
        <v>2011350</v>
      </c>
      <c r="B67" s="19" t="s">
        <v>18</v>
      </c>
      <c r="C67" s="16">
        <v>440.425353</v>
      </c>
    </row>
    <row r="68" ht="15" spans="1:3">
      <c r="A68" s="18">
        <v>2011399</v>
      </c>
      <c r="B68" s="19" t="s">
        <v>49</v>
      </c>
      <c r="C68" s="16">
        <v>1015.264455</v>
      </c>
    </row>
    <row r="69" ht="15" spans="1:3">
      <c r="A69" s="17" t="s">
        <v>50</v>
      </c>
      <c r="B69" s="18"/>
      <c r="C69" s="16">
        <f>SUM(C70)</f>
        <v>0</v>
      </c>
    </row>
    <row r="70" ht="15" spans="1:3">
      <c r="A70" s="18">
        <v>2012304</v>
      </c>
      <c r="B70" s="19" t="s">
        <v>51</v>
      </c>
      <c r="C70" s="16">
        <v>0</v>
      </c>
    </row>
    <row r="71" ht="15" spans="1:3">
      <c r="A71" s="17" t="s">
        <v>52</v>
      </c>
      <c r="B71" s="18"/>
      <c r="C71" s="16">
        <f>SUM(C72:C73)</f>
        <v>132.580158</v>
      </c>
    </row>
    <row r="72" ht="15" spans="1:3">
      <c r="A72" s="18">
        <v>2012501</v>
      </c>
      <c r="B72" s="19" t="s">
        <v>11</v>
      </c>
      <c r="C72" s="16">
        <v>103.549102</v>
      </c>
    </row>
    <row r="73" ht="15" spans="1:3">
      <c r="A73" s="18">
        <v>2012502</v>
      </c>
      <c r="B73" s="19" t="s">
        <v>12</v>
      </c>
      <c r="C73" s="16">
        <v>29.031056</v>
      </c>
    </row>
    <row r="74" ht="15" spans="1:3">
      <c r="A74" s="17" t="s">
        <v>53</v>
      </c>
      <c r="B74" s="18"/>
      <c r="C74" s="16">
        <f>SUM(C75:C76)</f>
        <v>462.730346</v>
      </c>
    </row>
    <row r="75" ht="15" spans="1:3">
      <c r="A75" s="18">
        <v>2012601</v>
      </c>
      <c r="B75" s="19" t="s">
        <v>11</v>
      </c>
      <c r="C75" s="16">
        <v>353.5622</v>
      </c>
    </row>
    <row r="76" ht="15" spans="1:3">
      <c r="A76" s="18">
        <v>2012604</v>
      </c>
      <c r="B76" s="19" t="s">
        <v>54</v>
      </c>
      <c r="C76" s="16">
        <v>109.168146</v>
      </c>
    </row>
    <row r="77" ht="15" spans="1:3">
      <c r="A77" s="17" t="s">
        <v>55</v>
      </c>
      <c r="B77" s="18"/>
      <c r="C77" s="16">
        <f>SUM(C78:C81)</f>
        <v>445.517363</v>
      </c>
    </row>
    <row r="78" ht="15" spans="1:3">
      <c r="A78" s="18">
        <v>2012801</v>
      </c>
      <c r="B78" s="19" t="s">
        <v>11</v>
      </c>
      <c r="C78" s="16">
        <v>240.895292</v>
      </c>
    </row>
    <row r="79" ht="15" spans="1:3">
      <c r="A79" s="18">
        <v>2012802</v>
      </c>
      <c r="B79" s="19" t="s">
        <v>12</v>
      </c>
      <c r="C79" s="16">
        <v>166.628555</v>
      </c>
    </row>
    <row r="80" ht="15" spans="1:3">
      <c r="A80" s="18">
        <v>2012850</v>
      </c>
      <c r="B80" s="19" t="s">
        <v>18</v>
      </c>
      <c r="C80" s="16">
        <v>30.493516</v>
      </c>
    </row>
    <row r="81" ht="15" spans="1:3">
      <c r="A81" s="18">
        <v>2012899</v>
      </c>
      <c r="B81" s="19" t="s">
        <v>56</v>
      </c>
      <c r="C81" s="16">
        <v>7.5</v>
      </c>
    </row>
    <row r="82" ht="15" spans="1:3">
      <c r="A82" s="17" t="s">
        <v>57</v>
      </c>
      <c r="B82" s="18"/>
      <c r="C82" s="16">
        <f>SUM(C83:C86)</f>
        <v>1653.210809</v>
      </c>
    </row>
    <row r="83" ht="15" spans="1:3">
      <c r="A83" s="18">
        <v>2012901</v>
      </c>
      <c r="B83" s="19" t="s">
        <v>11</v>
      </c>
      <c r="C83" s="16">
        <v>736.011021</v>
      </c>
    </row>
    <row r="84" ht="15" spans="1:3">
      <c r="A84" s="18">
        <v>2012902</v>
      </c>
      <c r="B84" s="19" t="s">
        <v>12</v>
      </c>
      <c r="C84" s="16">
        <v>280.550699</v>
      </c>
    </row>
    <row r="85" ht="15" spans="1:3">
      <c r="A85" s="18">
        <v>2012950</v>
      </c>
      <c r="B85" s="19" t="s">
        <v>18</v>
      </c>
      <c r="C85" s="16">
        <v>361.468141</v>
      </c>
    </row>
    <row r="86" ht="15" spans="1:3">
      <c r="A86" s="18">
        <v>2012999</v>
      </c>
      <c r="B86" s="19" t="s">
        <v>58</v>
      </c>
      <c r="C86" s="16">
        <v>275.180948</v>
      </c>
    </row>
    <row r="87" ht="15" spans="1:3">
      <c r="A87" s="17" t="s">
        <v>59</v>
      </c>
      <c r="B87" s="18"/>
      <c r="C87" s="16">
        <f>SUM(C88:C92)</f>
        <v>5924.471329</v>
      </c>
    </row>
    <row r="88" ht="15" spans="1:3">
      <c r="A88" s="18">
        <v>2013101</v>
      </c>
      <c r="B88" s="19" t="s">
        <v>11</v>
      </c>
      <c r="C88" s="16">
        <v>1554.892151</v>
      </c>
    </row>
    <row r="89" ht="15" spans="1:3">
      <c r="A89" s="18">
        <v>2013102</v>
      </c>
      <c r="B89" s="19" t="s">
        <v>12</v>
      </c>
      <c r="C89" s="16">
        <v>2634.681906</v>
      </c>
    </row>
    <row r="90" ht="15" spans="1:3">
      <c r="A90" s="18">
        <v>2013105</v>
      </c>
      <c r="B90" s="19" t="s">
        <v>60</v>
      </c>
      <c r="C90" s="16">
        <v>726.489055</v>
      </c>
    </row>
    <row r="91" ht="15" spans="1:3">
      <c r="A91" s="18">
        <v>2013150</v>
      </c>
      <c r="B91" s="19" t="s">
        <v>18</v>
      </c>
      <c r="C91" s="16">
        <v>302.858725</v>
      </c>
    </row>
    <row r="92" ht="15" spans="1:3">
      <c r="A92" s="18">
        <v>2013199</v>
      </c>
      <c r="B92" s="19" t="s">
        <v>61</v>
      </c>
      <c r="C92" s="16">
        <v>705.549492</v>
      </c>
    </row>
    <row r="93" ht="15" spans="1:3">
      <c r="A93" s="17" t="s">
        <v>62</v>
      </c>
      <c r="B93" s="18"/>
      <c r="C93" s="16">
        <f>SUM(C94:C97)</f>
        <v>1461.493412</v>
      </c>
    </row>
    <row r="94" ht="15" spans="1:3">
      <c r="A94" s="18">
        <v>2013201</v>
      </c>
      <c r="B94" s="19" t="s">
        <v>11</v>
      </c>
      <c r="C94" s="16">
        <v>540.647113</v>
      </c>
    </row>
    <row r="95" ht="15" spans="1:3">
      <c r="A95" s="18">
        <v>2013202</v>
      </c>
      <c r="B95" s="19" t="s">
        <v>12</v>
      </c>
      <c r="C95" s="16">
        <v>827.779732</v>
      </c>
    </row>
    <row r="96" ht="15" spans="1:3">
      <c r="A96" s="18">
        <v>2013250</v>
      </c>
      <c r="B96" s="19" t="s">
        <v>18</v>
      </c>
      <c r="C96" s="16">
        <v>60.567067</v>
      </c>
    </row>
    <row r="97" ht="15" spans="1:3">
      <c r="A97" s="18">
        <v>2013299</v>
      </c>
      <c r="B97" s="19" t="s">
        <v>63</v>
      </c>
      <c r="C97" s="16">
        <v>32.4995</v>
      </c>
    </row>
    <row r="98" ht="15" spans="1:3">
      <c r="A98" s="17" t="s">
        <v>64</v>
      </c>
      <c r="B98" s="18"/>
      <c r="C98" s="16">
        <f>SUM(C99:C102)</f>
        <v>981.174954</v>
      </c>
    </row>
    <row r="99" ht="15" spans="1:3">
      <c r="A99" s="18">
        <v>2013301</v>
      </c>
      <c r="B99" s="19" t="s">
        <v>11</v>
      </c>
      <c r="C99" s="16">
        <v>237.013381</v>
      </c>
    </row>
    <row r="100" ht="15" spans="1:3">
      <c r="A100" s="18">
        <v>2013302</v>
      </c>
      <c r="B100" s="19" t="s">
        <v>12</v>
      </c>
      <c r="C100" s="16">
        <v>666.05626</v>
      </c>
    </row>
    <row r="101" ht="15" spans="1:3">
      <c r="A101" s="18">
        <v>2013350</v>
      </c>
      <c r="B101" s="19" t="s">
        <v>18</v>
      </c>
      <c r="C101" s="16">
        <v>60.325313</v>
      </c>
    </row>
    <row r="102" ht="15" spans="1:3">
      <c r="A102" s="18">
        <v>2013399</v>
      </c>
      <c r="B102" s="19" t="s">
        <v>65</v>
      </c>
      <c r="C102" s="16">
        <v>17.78</v>
      </c>
    </row>
    <row r="103" ht="15" spans="1:3">
      <c r="A103" s="17" t="s">
        <v>66</v>
      </c>
      <c r="B103" s="18"/>
      <c r="C103" s="16">
        <f>SUM(C104:C109)</f>
        <v>741.85387</v>
      </c>
    </row>
    <row r="104" ht="15" spans="1:3">
      <c r="A104" s="18">
        <v>2013401</v>
      </c>
      <c r="B104" s="19" t="s">
        <v>11</v>
      </c>
      <c r="C104" s="16">
        <v>235.734158</v>
      </c>
    </row>
    <row r="105" ht="15" spans="1:3">
      <c r="A105" s="18">
        <v>2013402</v>
      </c>
      <c r="B105" s="19" t="s">
        <v>12</v>
      </c>
      <c r="C105" s="16">
        <v>117.868511</v>
      </c>
    </row>
    <row r="106" ht="15" spans="1:3">
      <c r="A106" s="18">
        <v>2013404</v>
      </c>
      <c r="B106" s="19" t="s">
        <v>67</v>
      </c>
      <c r="C106" s="16">
        <v>141.499</v>
      </c>
    </row>
    <row r="107" ht="15" spans="1:3">
      <c r="A107" s="18">
        <v>2013405</v>
      </c>
      <c r="B107" s="19" t="s">
        <v>68</v>
      </c>
      <c r="C107" s="16">
        <v>34.885</v>
      </c>
    </row>
    <row r="108" ht="15" spans="1:3">
      <c r="A108" s="18">
        <v>2013450</v>
      </c>
      <c r="B108" s="19" t="s">
        <v>18</v>
      </c>
      <c r="C108" s="16">
        <v>135.610165</v>
      </c>
    </row>
    <row r="109" ht="15" spans="1:3">
      <c r="A109" s="18">
        <v>2013499</v>
      </c>
      <c r="B109" s="19" t="s">
        <v>69</v>
      </c>
      <c r="C109" s="16">
        <v>76.257036</v>
      </c>
    </row>
    <row r="110" ht="15" spans="1:3">
      <c r="A110" s="17" t="s">
        <v>70</v>
      </c>
      <c r="B110" s="18"/>
      <c r="C110" s="16">
        <f>SUM(C111:C114)</f>
        <v>390.571199</v>
      </c>
    </row>
    <row r="111" ht="15" spans="1:3">
      <c r="A111" s="18">
        <v>2013701</v>
      </c>
      <c r="B111" s="19" t="s">
        <v>11</v>
      </c>
      <c r="C111" s="16">
        <v>85.127384</v>
      </c>
    </row>
    <row r="112" ht="15" spans="1:3">
      <c r="A112" s="18">
        <v>2013702</v>
      </c>
      <c r="B112" s="19" t="s">
        <v>12</v>
      </c>
      <c r="C112" s="16">
        <v>142.6222</v>
      </c>
    </row>
    <row r="113" ht="15" spans="1:3">
      <c r="A113" s="18">
        <v>2013750</v>
      </c>
      <c r="B113" s="19" t="s">
        <v>18</v>
      </c>
      <c r="C113" s="16">
        <v>154.530015</v>
      </c>
    </row>
    <row r="114" ht="15" spans="1:3">
      <c r="A114" s="18">
        <v>2013799</v>
      </c>
      <c r="B114" s="19" t="s">
        <v>71</v>
      </c>
      <c r="C114" s="16">
        <v>8.2916</v>
      </c>
    </row>
    <row r="115" ht="15" spans="1:3">
      <c r="A115" s="17" t="s">
        <v>72</v>
      </c>
      <c r="B115" s="18"/>
      <c r="C115" s="16">
        <f>SUM(C116:C121)</f>
        <v>148.7817</v>
      </c>
    </row>
    <row r="116" ht="15" spans="1:3">
      <c r="A116" s="18">
        <v>2013802</v>
      </c>
      <c r="B116" s="19" t="s">
        <v>12</v>
      </c>
      <c r="C116" s="16">
        <v>0</v>
      </c>
    </row>
    <row r="117" ht="15" spans="1:3">
      <c r="A117" s="18">
        <v>2013804</v>
      </c>
      <c r="B117" s="19" t="s">
        <v>73</v>
      </c>
      <c r="C117" s="16">
        <v>0</v>
      </c>
    </row>
    <row r="118" ht="15" spans="1:3">
      <c r="A118" s="18">
        <v>2013810</v>
      </c>
      <c r="B118" s="19" t="s">
        <v>74</v>
      </c>
      <c r="C118" s="16">
        <v>0</v>
      </c>
    </row>
    <row r="119" ht="15" spans="1:3">
      <c r="A119" s="18">
        <v>2013815</v>
      </c>
      <c r="B119" s="19" t="s">
        <v>75</v>
      </c>
      <c r="C119" s="16">
        <v>0</v>
      </c>
    </row>
    <row r="120" ht="15" spans="1:3">
      <c r="A120" s="18">
        <v>2013816</v>
      </c>
      <c r="B120" s="19" t="s">
        <v>76</v>
      </c>
      <c r="C120" s="16">
        <v>99.96</v>
      </c>
    </row>
    <row r="121" ht="15" spans="1:3">
      <c r="A121" s="18">
        <v>2013899</v>
      </c>
      <c r="B121" s="19" t="s">
        <v>77</v>
      </c>
      <c r="C121" s="16">
        <v>48.8217</v>
      </c>
    </row>
    <row r="122" ht="15" spans="1:3">
      <c r="A122" s="15" t="s">
        <v>78</v>
      </c>
      <c r="B122" s="18"/>
      <c r="C122" s="16">
        <f>C123</f>
        <v>594.019522</v>
      </c>
    </row>
    <row r="123" ht="15" spans="1:3">
      <c r="A123" s="17" t="s">
        <v>79</v>
      </c>
      <c r="B123" s="18"/>
      <c r="C123" s="16">
        <f>SUM(C124:C126)</f>
        <v>594.019522</v>
      </c>
    </row>
    <row r="124" ht="15" spans="1:3">
      <c r="A124" s="18">
        <v>2030601</v>
      </c>
      <c r="B124" s="19" t="s">
        <v>80</v>
      </c>
      <c r="C124" s="16">
        <v>101.77</v>
      </c>
    </row>
    <row r="125" ht="15" spans="1:3">
      <c r="A125" s="18">
        <v>2030607</v>
      </c>
      <c r="B125" s="19" t="s">
        <v>81</v>
      </c>
      <c r="C125" s="16">
        <v>477.159522</v>
      </c>
    </row>
    <row r="126" ht="15" spans="1:3">
      <c r="A126" s="18">
        <v>2030699</v>
      </c>
      <c r="B126" s="19" t="s">
        <v>82</v>
      </c>
      <c r="C126" s="16">
        <v>15.09</v>
      </c>
    </row>
    <row r="127" ht="15" spans="1:3">
      <c r="A127" s="15" t="s">
        <v>83</v>
      </c>
      <c r="B127" s="18"/>
      <c r="C127" s="16">
        <f>C128+C130+C136+C138+C140+C150+C152</f>
        <v>31583.638905</v>
      </c>
    </row>
    <row r="128" ht="15" spans="1:3">
      <c r="A128" s="17" t="s">
        <v>84</v>
      </c>
      <c r="B128" s="18"/>
      <c r="C128" s="16">
        <f>SUM(C129)</f>
        <v>98</v>
      </c>
    </row>
    <row r="129" ht="15" spans="1:3">
      <c r="A129" s="18">
        <v>2040199</v>
      </c>
      <c r="B129" s="19" t="s">
        <v>85</v>
      </c>
      <c r="C129" s="16">
        <v>98</v>
      </c>
    </row>
    <row r="130" ht="15" spans="1:3">
      <c r="A130" s="17" t="s">
        <v>86</v>
      </c>
      <c r="B130" s="18"/>
      <c r="C130" s="16">
        <f>SUM(C131:C135)</f>
        <v>25611.156696</v>
      </c>
    </row>
    <row r="131" ht="15" spans="1:3">
      <c r="A131" s="18">
        <v>2040201</v>
      </c>
      <c r="B131" s="19" t="s">
        <v>11</v>
      </c>
      <c r="C131" s="16">
        <v>13453.910032</v>
      </c>
    </row>
    <row r="132" ht="15" spans="1:3">
      <c r="A132" s="18">
        <v>2040202</v>
      </c>
      <c r="B132" s="19" t="s">
        <v>12</v>
      </c>
      <c r="C132" s="16">
        <v>5280.327691</v>
      </c>
    </row>
    <row r="133" ht="15" spans="1:3">
      <c r="A133" s="18">
        <v>2040219</v>
      </c>
      <c r="B133" s="19" t="s">
        <v>38</v>
      </c>
      <c r="C133" s="16">
        <v>1275.402477</v>
      </c>
    </row>
    <row r="134" ht="15" spans="1:3">
      <c r="A134" s="18">
        <v>2040220</v>
      </c>
      <c r="B134" s="19" t="s">
        <v>87</v>
      </c>
      <c r="C134" s="16">
        <v>5591.516496</v>
      </c>
    </row>
    <row r="135" ht="15" spans="1:3">
      <c r="A135" s="18">
        <v>2040221</v>
      </c>
      <c r="B135" s="19" t="s">
        <v>88</v>
      </c>
      <c r="C135" s="16">
        <v>10</v>
      </c>
    </row>
    <row r="136" ht="15" spans="1:3">
      <c r="A136" s="17">
        <v>20404</v>
      </c>
      <c r="B136" s="18"/>
      <c r="C136" s="16">
        <f>SUM(C137)</f>
        <v>0</v>
      </c>
    </row>
    <row r="137" ht="15" spans="1:3">
      <c r="A137" s="18">
        <v>2040402</v>
      </c>
      <c r="B137" s="19" t="s">
        <v>12</v>
      </c>
      <c r="C137" s="16">
        <v>0</v>
      </c>
    </row>
    <row r="138" ht="15" spans="1:3">
      <c r="A138" s="17">
        <v>20405</v>
      </c>
      <c r="B138" s="18"/>
      <c r="C138" s="16">
        <f>SUM(C139)</f>
        <v>2181.7</v>
      </c>
    </row>
    <row r="139" ht="15" spans="1:3">
      <c r="A139" s="18">
        <v>2040506</v>
      </c>
      <c r="B139" s="19" t="s">
        <v>89</v>
      </c>
      <c r="C139" s="16">
        <v>2181.7</v>
      </c>
    </row>
    <row r="140" ht="15" spans="1:3">
      <c r="A140" s="17" t="s">
        <v>90</v>
      </c>
      <c r="B140" s="18"/>
      <c r="C140" s="16">
        <f>SUM(C141:C149)</f>
        <v>2480.846178</v>
      </c>
    </row>
    <row r="141" ht="15" spans="1:3">
      <c r="A141" s="18">
        <v>2040601</v>
      </c>
      <c r="B141" s="19" t="s">
        <v>11</v>
      </c>
      <c r="C141" s="16">
        <v>1303.811528</v>
      </c>
    </row>
    <row r="142" ht="15" spans="1:3">
      <c r="A142" s="18">
        <v>2040602</v>
      </c>
      <c r="B142" s="19" t="s">
        <v>12</v>
      </c>
      <c r="C142" s="16">
        <v>168.018887</v>
      </c>
    </row>
    <row r="143" ht="15" spans="1:3">
      <c r="A143" s="18">
        <v>2040604</v>
      </c>
      <c r="B143" s="19" t="s">
        <v>91</v>
      </c>
      <c r="C143" s="16">
        <v>258.434431</v>
      </c>
    </row>
    <row r="144" ht="15" spans="1:3">
      <c r="A144" s="18">
        <v>2040605</v>
      </c>
      <c r="B144" s="19" t="s">
        <v>92</v>
      </c>
      <c r="C144" s="16">
        <v>162.271424</v>
      </c>
    </row>
    <row r="145" ht="15" spans="1:3">
      <c r="A145" s="18">
        <v>2040607</v>
      </c>
      <c r="B145" s="19" t="s">
        <v>93</v>
      </c>
      <c r="C145" s="16">
        <v>161.7238</v>
      </c>
    </row>
    <row r="146" ht="15" spans="1:3">
      <c r="A146" s="18">
        <v>2040610</v>
      </c>
      <c r="B146" s="19" t="s">
        <v>94</v>
      </c>
      <c r="C146" s="16">
        <v>55.93474</v>
      </c>
    </row>
    <row r="147" ht="15" spans="1:3">
      <c r="A147" s="18">
        <v>2040612</v>
      </c>
      <c r="B147" s="19" t="s">
        <v>95</v>
      </c>
      <c r="C147" s="16">
        <v>103.0684</v>
      </c>
    </row>
    <row r="148" ht="15" spans="1:3">
      <c r="A148" s="18">
        <v>2040650</v>
      </c>
      <c r="B148" s="19" t="s">
        <v>18</v>
      </c>
      <c r="C148" s="16">
        <v>143.764192</v>
      </c>
    </row>
    <row r="149" ht="15" spans="1:3">
      <c r="A149" s="18">
        <v>2040699</v>
      </c>
      <c r="B149" s="19" t="s">
        <v>96</v>
      </c>
      <c r="C149" s="16">
        <v>123.818776</v>
      </c>
    </row>
    <row r="150" ht="15" spans="1:3">
      <c r="A150" s="17" t="s">
        <v>97</v>
      </c>
      <c r="B150" s="18"/>
      <c r="C150" s="16">
        <f>SUM(C151)</f>
        <v>308.0919</v>
      </c>
    </row>
    <row r="151" ht="15" spans="1:3">
      <c r="A151" s="18">
        <v>2040905</v>
      </c>
      <c r="B151" s="19" t="s">
        <v>98</v>
      </c>
      <c r="C151" s="16">
        <v>308.0919</v>
      </c>
    </row>
    <row r="152" ht="15" spans="1:3">
      <c r="A152" s="17" t="s">
        <v>99</v>
      </c>
      <c r="B152" s="18"/>
      <c r="C152" s="16">
        <f>SUM(C153)</f>
        <v>903.844131</v>
      </c>
    </row>
    <row r="153" ht="15" spans="1:3">
      <c r="A153" s="18">
        <v>2049999</v>
      </c>
      <c r="B153" s="19" t="s">
        <v>100</v>
      </c>
      <c r="C153" s="16">
        <v>903.844131</v>
      </c>
    </row>
    <row r="154" ht="15" spans="1:3">
      <c r="A154" s="15" t="s">
        <v>101</v>
      </c>
      <c r="B154" s="18"/>
      <c r="C154" s="16">
        <f>C155+C159+C165+C168+C171+C175+C177</f>
        <v>146101.390031</v>
      </c>
    </row>
    <row r="155" ht="15" spans="1:3">
      <c r="A155" s="17" t="s">
        <v>102</v>
      </c>
      <c r="B155" s="18"/>
      <c r="C155" s="16">
        <f>SUM(C156:C158)</f>
        <v>5243.845784</v>
      </c>
    </row>
    <row r="156" ht="15" spans="1:4">
      <c r="A156" s="18">
        <v>2050101</v>
      </c>
      <c r="B156" s="19" t="s">
        <v>11</v>
      </c>
      <c r="C156" s="16">
        <f t="shared" ref="C156:C162" si="0">D156</f>
        <v>804.759246</v>
      </c>
      <c r="D156">
        <v>804.759246</v>
      </c>
    </row>
    <row r="157" ht="15" spans="1:3">
      <c r="A157" s="18">
        <v>2050102</v>
      </c>
      <c r="B157" s="19" t="s">
        <v>12</v>
      </c>
      <c r="C157" s="16">
        <v>243.114</v>
      </c>
    </row>
    <row r="158" ht="15" spans="1:4">
      <c r="A158" s="18">
        <v>2050199</v>
      </c>
      <c r="B158" s="19" t="s">
        <v>103</v>
      </c>
      <c r="C158" s="16">
        <f t="shared" si="0"/>
        <v>4195.972538</v>
      </c>
      <c r="D158">
        <v>4195.972538</v>
      </c>
    </row>
    <row r="159" ht="15" spans="1:3">
      <c r="A159" s="17" t="s">
        <v>104</v>
      </c>
      <c r="B159" s="18"/>
      <c r="C159" s="16">
        <f>SUM(C160:C164)</f>
        <v>130625.230682</v>
      </c>
    </row>
    <row r="160" ht="15" spans="1:4">
      <c r="A160" s="18">
        <v>2050201</v>
      </c>
      <c r="B160" s="19" t="s">
        <v>105</v>
      </c>
      <c r="C160" s="16">
        <f t="shared" si="0"/>
        <v>5105.096176</v>
      </c>
      <c r="D160">
        <v>5105.096176</v>
      </c>
    </row>
    <row r="161" ht="15" spans="1:4">
      <c r="A161" s="18">
        <v>2050202</v>
      </c>
      <c r="B161" s="19" t="s">
        <v>106</v>
      </c>
      <c r="C161" s="16">
        <f t="shared" si="0"/>
        <v>58498.781629</v>
      </c>
      <c r="D161">
        <v>58498.781629</v>
      </c>
    </row>
    <row r="162" ht="15" spans="1:4">
      <c r="A162" s="18">
        <v>2050203</v>
      </c>
      <c r="B162" s="19" t="s">
        <v>107</v>
      </c>
      <c r="C162" s="16">
        <f t="shared" si="0"/>
        <v>41218.176012</v>
      </c>
      <c r="D162">
        <v>41218.176012</v>
      </c>
    </row>
    <row r="163" ht="15" spans="1:3">
      <c r="A163" s="18">
        <v>2050204</v>
      </c>
      <c r="B163" s="19" t="s">
        <v>108</v>
      </c>
      <c r="C163" s="16">
        <v>21765.054315</v>
      </c>
    </row>
    <row r="164" ht="15" spans="1:3">
      <c r="A164" s="18">
        <v>2050299</v>
      </c>
      <c r="B164" s="19" t="s">
        <v>109</v>
      </c>
      <c r="C164" s="16">
        <v>4038.12255</v>
      </c>
    </row>
    <row r="165" ht="15" spans="1:3">
      <c r="A165" s="17" t="s">
        <v>110</v>
      </c>
      <c r="B165" s="18"/>
      <c r="C165" s="16">
        <f>SUM(C166:C167)</f>
        <v>8280.374679</v>
      </c>
    </row>
    <row r="166" ht="15" spans="1:4">
      <c r="A166" s="18">
        <v>2050302</v>
      </c>
      <c r="B166" s="19" t="s">
        <v>111</v>
      </c>
      <c r="C166" s="16">
        <f>D166</f>
        <v>8280.374679</v>
      </c>
      <c r="D166">
        <v>8280.374679</v>
      </c>
    </row>
    <row r="167" ht="15" spans="1:3">
      <c r="A167" s="18">
        <v>2050305</v>
      </c>
      <c r="B167" s="19" t="s">
        <v>112</v>
      </c>
      <c r="C167" s="16">
        <v>0</v>
      </c>
    </row>
    <row r="168" ht="15" spans="1:3">
      <c r="A168" s="17" t="s">
        <v>113</v>
      </c>
      <c r="B168" s="18"/>
      <c r="C168" s="16">
        <f>SUM(C169:C170)</f>
        <v>633.102725</v>
      </c>
    </row>
    <row r="169" ht="15" spans="1:4">
      <c r="A169" s="18">
        <v>2050701</v>
      </c>
      <c r="B169" s="19" t="s">
        <v>114</v>
      </c>
      <c r="C169" s="16">
        <f>D169</f>
        <v>606.434465</v>
      </c>
      <c r="D169">
        <v>606.434465</v>
      </c>
    </row>
    <row r="170" ht="15" spans="1:3">
      <c r="A170" s="18">
        <v>2050799</v>
      </c>
      <c r="B170" s="19" t="s">
        <v>115</v>
      </c>
      <c r="C170" s="16">
        <v>26.66826</v>
      </c>
    </row>
    <row r="171" ht="15" spans="1:3">
      <c r="A171" s="17" t="s">
        <v>116</v>
      </c>
      <c r="B171" s="18"/>
      <c r="C171" s="16">
        <f>SUM(C172:C174)</f>
        <v>1039.243527</v>
      </c>
    </row>
    <row r="172" ht="15" spans="1:4">
      <c r="A172" s="18">
        <v>2050801</v>
      </c>
      <c r="B172" s="19" t="s">
        <v>117</v>
      </c>
      <c r="C172" s="16">
        <f>D172</f>
        <v>669.037038</v>
      </c>
      <c r="D172">
        <v>669.037038</v>
      </c>
    </row>
    <row r="173" ht="15" spans="1:3">
      <c r="A173" s="18">
        <v>2050802</v>
      </c>
      <c r="B173" s="19" t="s">
        <v>118</v>
      </c>
      <c r="C173" s="16">
        <v>370.206489</v>
      </c>
    </row>
    <row r="174" ht="15" spans="1:3">
      <c r="A174" s="18">
        <v>2050803</v>
      </c>
      <c r="B174" s="19" t="s">
        <v>119</v>
      </c>
      <c r="C174" s="16">
        <v>0</v>
      </c>
    </row>
    <row r="175" ht="15" spans="1:3">
      <c r="A175" s="17" t="s">
        <v>120</v>
      </c>
      <c r="B175" s="18"/>
      <c r="C175" s="16">
        <f>SUM(C176)</f>
        <v>115.8</v>
      </c>
    </row>
    <row r="176" ht="15" spans="1:3">
      <c r="A176" s="18">
        <v>2050999</v>
      </c>
      <c r="B176" s="19" t="s">
        <v>121</v>
      </c>
      <c r="C176" s="16">
        <v>115.8</v>
      </c>
    </row>
    <row r="177" ht="15" spans="1:3">
      <c r="A177" s="17" t="s">
        <v>122</v>
      </c>
      <c r="B177" s="18"/>
      <c r="C177" s="16">
        <f>SUM(C178)</f>
        <v>163.792634</v>
      </c>
    </row>
    <row r="178" ht="15" spans="1:3">
      <c r="A178" s="18">
        <v>2059999</v>
      </c>
      <c r="B178" s="19" t="s">
        <v>123</v>
      </c>
      <c r="C178" s="16">
        <v>163.792634</v>
      </c>
    </row>
    <row r="179" ht="15" spans="1:3">
      <c r="A179" s="15" t="s">
        <v>124</v>
      </c>
      <c r="B179" s="18"/>
      <c r="C179" s="16">
        <f>C180+C184+C187+C189+C194+C196</f>
        <v>9014.437211</v>
      </c>
    </row>
    <row r="180" ht="15" spans="1:3">
      <c r="A180" s="17" t="s">
        <v>125</v>
      </c>
      <c r="B180" s="18"/>
      <c r="C180" s="16">
        <f>SUM(C181:C183)</f>
        <v>795.142362</v>
      </c>
    </row>
    <row r="181" ht="15" spans="1:3">
      <c r="A181" s="18">
        <v>2060101</v>
      </c>
      <c r="B181" s="19" t="s">
        <v>11</v>
      </c>
      <c r="C181" s="16">
        <v>299.471745</v>
      </c>
    </row>
    <row r="182" ht="15" spans="1:4">
      <c r="A182" s="18">
        <v>2060102</v>
      </c>
      <c r="B182" s="19" t="s">
        <v>12</v>
      </c>
      <c r="C182" s="16">
        <f>D182</f>
        <v>12.974456</v>
      </c>
      <c r="D182">
        <v>12.974456</v>
      </c>
    </row>
    <row r="183" ht="15" spans="1:3">
      <c r="A183" s="18">
        <v>2060199</v>
      </c>
      <c r="B183" s="19" t="s">
        <v>126</v>
      </c>
      <c r="C183" s="16">
        <v>482.696161</v>
      </c>
    </row>
    <row r="184" ht="15" spans="1:3">
      <c r="A184" s="17" t="s">
        <v>127</v>
      </c>
      <c r="B184" s="18"/>
      <c r="C184" s="16">
        <f>SUM(C185:C186)</f>
        <v>1298.0385</v>
      </c>
    </row>
    <row r="185" ht="15" spans="1:3">
      <c r="A185" s="18">
        <v>2060404</v>
      </c>
      <c r="B185" s="19" t="s">
        <v>128</v>
      </c>
      <c r="C185" s="16">
        <v>1275.0385</v>
      </c>
    </row>
    <row r="186" ht="15" spans="1:3">
      <c r="A186" s="18">
        <v>2060405</v>
      </c>
      <c r="B186" s="19" t="s">
        <v>129</v>
      </c>
      <c r="C186" s="16">
        <v>23</v>
      </c>
    </row>
    <row r="187" ht="15" spans="1:3">
      <c r="A187" s="17" t="s">
        <v>130</v>
      </c>
      <c r="B187" s="18"/>
      <c r="C187" s="16">
        <f>SUM(C188)</f>
        <v>740.694384</v>
      </c>
    </row>
    <row r="188" ht="15" spans="1:3">
      <c r="A188" s="18">
        <v>2060502</v>
      </c>
      <c r="B188" s="19" t="s">
        <v>131</v>
      </c>
      <c r="C188" s="16">
        <v>740.694384</v>
      </c>
    </row>
    <row r="189" ht="15" spans="1:3">
      <c r="A189" s="17" t="s">
        <v>132</v>
      </c>
      <c r="B189" s="18"/>
      <c r="C189" s="16">
        <f>SUM(C190:C193)</f>
        <v>5212.19758</v>
      </c>
    </row>
    <row r="190" ht="15" spans="1:3">
      <c r="A190" s="18">
        <v>2060701</v>
      </c>
      <c r="B190" s="19" t="s">
        <v>133</v>
      </c>
      <c r="C190" s="16">
        <v>33.859518</v>
      </c>
    </row>
    <row r="191" ht="15" spans="1:3">
      <c r="A191" s="18">
        <v>2060702</v>
      </c>
      <c r="B191" s="19" t="s">
        <v>134</v>
      </c>
      <c r="C191" s="16">
        <v>73.838062</v>
      </c>
    </row>
    <row r="192" ht="15" spans="1:3">
      <c r="A192" s="18">
        <v>2060703</v>
      </c>
      <c r="B192" s="19" t="s">
        <v>135</v>
      </c>
      <c r="C192" s="16">
        <v>13</v>
      </c>
    </row>
    <row r="193" ht="15" spans="1:3">
      <c r="A193" s="18">
        <v>2060799</v>
      </c>
      <c r="B193" s="19" t="s">
        <v>136</v>
      </c>
      <c r="C193" s="16">
        <v>5091.5</v>
      </c>
    </row>
    <row r="194" ht="15" spans="1:3">
      <c r="A194" s="17">
        <v>20608</v>
      </c>
      <c r="B194" s="18"/>
      <c r="C194" s="16">
        <f>SUM(C195)</f>
        <v>27.5211</v>
      </c>
    </row>
    <row r="195" ht="15" spans="1:3">
      <c r="A195" s="18">
        <v>2060801</v>
      </c>
      <c r="B195" s="19" t="s">
        <v>137</v>
      </c>
      <c r="C195" s="16">
        <v>27.5211</v>
      </c>
    </row>
    <row r="196" ht="15" spans="1:3">
      <c r="A196" s="17" t="s">
        <v>138</v>
      </c>
      <c r="B196" s="18"/>
      <c r="C196" s="16">
        <f>SUM(C197)</f>
        <v>940.843285</v>
      </c>
    </row>
    <row r="197" ht="15" spans="1:3">
      <c r="A197" s="18">
        <v>2069999</v>
      </c>
      <c r="B197" s="19" t="s">
        <v>139</v>
      </c>
      <c r="C197" s="16">
        <v>940.843285</v>
      </c>
    </row>
    <row r="198" ht="15" spans="1:3">
      <c r="A198" s="15" t="s">
        <v>140</v>
      </c>
      <c r="B198" s="18"/>
      <c r="C198" s="16">
        <f>C199+C210+C213+C219+C224+C226</f>
        <v>6153.858713</v>
      </c>
    </row>
    <row r="199" ht="15" spans="1:3">
      <c r="A199" s="17" t="s">
        <v>141</v>
      </c>
      <c r="B199" s="18"/>
      <c r="C199" s="16">
        <f>SUM(C200:C209)</f>
        <v>2908.521966</v>
      </c>
    </row>
    <row r="200" ht="15" spans="1:3">
      <c r="A200" s="18">
        <v>2070101</v>
      </c>
      <c r="B200" s="19" t="s">
        <v>11</v>
      </c>
      <c r="C200" s="16">
        <v>632.33651</v>
      </c>
    </row>
    <row r="201" ht="15" spans="1:3">
      <c r="A201" s="18">
        <v>2070102</v>
      </c>
      <c r="B201" s="19" t="s">
        <v>12</v>
      </c>
      <c r="C201" s="16">
        <v>55.0012</v>
      </c>
    </row>
    <row r="202" ht="15" spans="1:3">
      <c r="A202" s="18">
        <v>2070104</v>
      </c>
      <c r="B202" s="19" t="s">
        <v>142</v>
      </c>
      <c r="C202" s="16">
        <v>146.130478</v>
      </c>
    </row>
    <row r="203" ht="15" spans="1:3">
      <c r="A203" s="18">
        <v>2070108</v>
      </c>
      <c r="B203" s="19" t="s">
        <v>143</v>
      </c>
      <c r="C203" s="16">
        <v>69.877781</v>
      </c>
    </row>
    <row r="204" ht="15" spans="1:3">
      <c r="A204" s="18">
        <v>2070109</v>
      </c>
      <c r="B204" s="19" t="s">
        <v>144</v>
      </c>
      <c r="C204" s="16">
        <v>404.058258</v>
      </c>
    </row>
    <row r="205" ht="15" spans="1:3">
      <c r="A205" s="18">
        <v>2070110</v>
      </c>
      <c r="B205" s="19" t="s">
        <v>145</v>
      </c>
      <c r="C205" s="16">
        <v>0</v>
      </c>
    </row>
    <row r="206" ht="15" spans="1:3">
      <c r="A206" s="18">
        <v>2070111</v>
      </c>
      <c r="B206" s="19" t="s">
        <v>146</v>
      </c>
      <c r="C206" s="16">
        <v>137.055181</v>
      </c>
    </row>
    <row r="207" ht="15" spans="1:3">
      <c r="A207" s="18">
        <v>2070112</v>
      </c>
      <c r="B207" s="19" t="s">
        <v>147</v>
      </c>
      <c r="C207" s="16">
        <v>142.471077</v>
      </c>
    </row>
    <row r="208" ht="15" spans="1:3">
      <c r="A208" s="18">
        <v>2070114</v>
      </c>
      <c r="B208" s="19" t="s">
        <v>148</v>
      </c>
      <c r="C208" s="16">
        <v>636.454636</v>
      </c>
    </row>
    <row r="209" ht="15" spans="1:3">
      <c r="A209" s="18">
        <v>2070199</v>
      </c>
      <c r="B209" s="19" t="s">
        <v>149</v>
      </c>
      <c r="C209" s="16">
        <v>685.136845</v>
      </c>
    </row>
    <row r="210" ht="15" spans="1:3">
      <c r="A210" s="17" t="s">
        <v>150</v>
      </c>
      <c r="B210" s="18"/>
      <c r="C210" s="16">
        <f>SUM(C211:C212)</f>
        <v>485.440832</v>
      </c>
    </row>
    <row r="211" ht="15" spans="1:3">
      <c r="A211" s="18">
        <v>2070204</v>
      </c>
      <c r="B211" s="19" t="s">
        <v>151</v>
      </c>
      <c r="C211" s="16">
        <v>340.464171</v>
      </c>
    </row>
    <row r="212" ht="15" spans="1:3">
      <c r="A212" s="18">
        <v>2070205</v>
      </c>
      <c r="B212" s="19" t="s">
        <v>152</v>
      </c>
      <c r="C212" s="16">
        <v>144.976661</v>
      </c>
    </row>
    <row r="213" ht="15" spans="1:3">
      <c r="A213" s="17" t="s">
        <v>153</v>
      </c>
      <c r="B213" s="18"/>
      <c r="C213" s="16">
        <f>SUM(C214:C218)</f>
        <v>715.137449</v>
      </c>
    </row>
    <row r="214" ht="15" spans="1:3">
      <c r="A214" s="18">
        <v>2070305</v>
      </c>
      <c r="B214" s="19" t="s">
        <v>154</v>
      </c>
      <c r="C214" s="16">
        <v>43</v>
      </c>
    </row>
    <row r="215" ht="15" spans="1:3">
      <c r="A215" s="18">
        <v>2070306</v>
      </c>
      <c r="B215" s="19" t="s">
        <v>155</v>
      </c>
      <c r="C215" s="16">
        <v>87.170369</v>
      </c>
    </row>
    <row r="216" ht="15" spans="1:3">
      <c r="A216" s="18">
        <v>2070307</v>
      </c>
      <c r="B216" s="19" t="s">
        <v>156</v>
      </c>
      <c r="C216" s="16">
        <v>198.7</v>
      </c>
    </row>
    <row r="217" ht="15" spans="1:3">
      <c r="A217" s="18">
        <v>2070308</v>
      </c>
      <c r="B217" s="19" t="s">
        <v>157</v>
      </c>
      <c r="C217" s="16">
        <v>169.0819</v>
      </c>
    </row>
    <row r="218" ht="15" spans="1:3">
      <c r="A218" s="18">
        <v>2070399</v>
      </c>
      <c r="B218" s="19" t="s">
        <v>158</v>
      </c>
      <c r="C218" s="16">
        <v>217.18518</v>
      </c>
    </row>
    <row r="219" ht="15" spans="1:3">
      <c r="A219" s="17" t="s">
        <v>159</v>
      </c>
      <c r="B219" s="18"/>
      <c r="C219" s="16">
        <f>SUM(C220:C223)</f>
        <v>1978.977466</v>
      </c>
    </row>
    <row r="220" ht="15" spans="1:3">
      <c r="A220" s="18">
        <v>2070601</v>
      </c>
      <c r="B220" s="19" t="s">
        <v>11</v>
      </c>
      <c r="C220" s="16">
        <v>0</v>
      </c>
    </row>
    <row r="221" ht="15" spans="1:3">
      <c r="A221" s="18">
        <v>2070604</v>
      </c>
      <c r="B221" s="19" t="s">
        <v>160</v>
      </c>
      <c r="C221" s="16">
        <v>1787.947466</v>
      </c>
    </row>
    <row r="222" ht="15" spans="1:3">
      <c r="A222" s="18">
        <v>2070605</v>
      </c>
      <c r="B222" s="19" t="s">
        <v>161</v>
      </c>
      <c r="C222" s="16">
        <v>60.4</v>
      </c>
    </row>
    <row r="223" ht="15" spans="1:3">
      <c r="A223" s="18">
        <v>2070607</v>
      </c>
      <c r="B223" s="19" t="s">
        <v>162</v>
      </c>
      <c r="C223" s="16">
        <v>130.63</v>
      </c>
    </row>
    <row r="224" ht="15" spans="1:3">
      <c r="A224" s="17" t="s">
        <v>163</v>
      </c>
      <c r="B224" s="18"/>
      <c r="C224" s="16">
        <f>SUM(C225:C225)</f>
        <v>23.921</v>
      </c>
    </row>
    <row r="225" ht="15" spans="1:3">
      <c r="A225" s="18">
        <v>2070806</v>
      </c>
      <c r="B225" s="19" t="s">
        <v>164</v>
      </c>
      <c r="C225" s="16">
        <v>23.921</v>
      </c>
    </row>
    <row r="226" ht="15" spans="1:3">
      <c r="A226" s="17" t="s">
        <v>165</v>
      </c>
      <c r="B226" s="18"/>
      <c r="C226" s="16">
        <f>SUM(C227:C228)</f>
        <v>41.86</v>
      </c>
    </row>
    <row r="227" ht="15" spans="1:3">
      <c r="A227" s="18">
        <v>2079902</v>
      </c>
      <c r="B227" s="19" t="s">
        <v>166</v>
      </c>
      <c r="C227" s="16">
        <v>11.86</v>
      </c>
    </row>
    <row r="228" ht="15" spans="1:3">
      <c r="A228" s="18">
        <v>2079999</v>
      </c>
      <c r="B228" s="19" t="s">
        <v>167</v>
      </c>
      <c r="C228" s="16">
        <v>30</v>
      </c>
    </row>
    <row r="229" ht="15" spans="1:3">
      <c r="A229" s="15" t="s">
        <v>168</v>
      </c>
      <c r="B229" s="18"/>
      <c r="C229" s="16">
        <f>C230+C243+C250+C256+C259+C267+C274+C281+C289+C291+C294+C297+C299+C301+C308+C310</f>
        <v>122138.215864</v>
      </c>
    </row>
    <row r="230" ht="15" spans="1:3">
      <c r="A230" s="17" t="s">
        <v>169</v>
      </c>
      <c r="B230" s="18"/>
      <c r="C230" s="16">
        <f>SUM(C231:C242)</f>
        <v>5745.830397</v>
      </c>
    </row>
    <row r="231" ht="15" spans="1:3">
      <c r="A231" s="18">
        <v>2080101</v>
      </c>
      <c r="B231" s="19" t="s">
        <v>11</v>
      </c>
      <c r="C231" s="16">
        <v>2049.851227</v>
      </c>
    </row>
    <row r="232" ht="15" spans="1:3">
      <c r="A232" s="18">
        <v>2080102</v>
      </c>
      <c r="B232" s="19" t="s">
        <v>12</v>
      </c>
      <c r="C232" s="16">
        <v>576.679509</v>
      </c>
    </row>
    <row r="233" ht="15" spans="1:3">
      <c r="A233" s="18">
        <v>2080103</v>
      </c>
      <c r="B233" s="19" t="s">
        <v>24</v>
      </c>
      <c r="C233" s="16">
        <v>0</v>
      </c>
    </row>
    <row r="234" ht="15" spans="1:3">
      <c r="A234" s="18">
        <v>2080105</v>
      </c>
      <c r="B234" s="19" t="s">
        <v>170</v>
      </c>
      <c r="C234" s="16">
        <v>10</v>
      </c>
    </row>
    <row r="235" ht="15" spans="1:3">
      <c r="A235" s="18">
        <v>2080106</v>
      </c>
      <c r="B235" s="19" t="s">
        <v>171</v>
      </c>
      <c r="C235" s="16">
        <v>76</v>
      </c>
    </row>
    <row r="236" ht="15" spans="1:3">
      <c r="A236" s="18">
        <v>2080108</v>
      </c>
      <c r="B236" s="19" t="s">
        <v>38</v>
      </c>
      <c r="C236" s="16">
        <v>271.64275</v>
      </c>
    </row>
    <row r="237" ht="15" spans="1:3">
      <c r="A237" s="18">
        <v>2080109</v>
      </c>
      <c r="B237" s="19" t="s">
        <v>172</v>
      </c>
      <c r="C237" s="16">
        <v>298</v>
      </c>
    </row>
    <row r="238" ht="15" spans="1:3">
      <c r="A238" s="18">
        <v>2080110</v>
      </c>
      <c r="B238" s="19" t="s">
        <v>173</v>
      </c>
      <c r="C238" s="16">
        <v>20</v>
      </c>
    </row>
    <row r="239" ht="15" spans="1:3">
      <c r="A239" s="18">
        <v>2080111</v>
      </c>
      <c r="B239" s="19" t="s">
        <v>174</v>
      </c>
      <c r="C239" s="16">
        <v>27</v>
      </c>
    </row>
    <row r="240" ht="15" spans="1:3">
      <c r="A240" s="18">
        <v>2080112</v>
      </c>
      <c r="B240" s="19" t="s">
        <v>175</v>
      </c>
      <c r="C240" s="16">
        <v>17</v>
      </c>
    </row>
    <row r="241" ht="15" spans="1:3">
      <c r="A241" s="18">
        <v>2080150</v>
      </c>
      <c r="B241" s="19" t="s">
        <v>18</v>
      </c>
      <c r="C241" s="16">
        <v>414.284508</v>
      </c>
    </row>
    <row r="242" ht="15" spans="1:3">
      <c r="A242" s="18">
        <v>2080199</v>
      </c>
      <c r="B242" s="19" t="s">
        <v>176</v>
      </c>
      <c r="C242" s="16">
        <v>1985.372403</v>
      </c>
    </row>
    <row r="243" ht="15" spans="1:3">
      <c r="A243" s="17" t="s">
        <v>177</v>
      </c>
      <c r="B243" s="18"/>
      <c r="C243" s="16">
        <f>SUM(C244:C249)</f>
        <v>1928.515663</v>
      </c>
    </row>
    <row r="244" ht="15" spans="1:3">
      <c r="A244" s="18">
        <v>2080201</v>
      </c>
      <c r="B244" s="19" t="s">
        <v>11</v>
      </c>
      <c r="C244" s="16">
        <v>764.332071</v>
      </c>
    </row>
    <row r="245" ht="15" spans="1:3">
      <c r="A245" s="18">
        <v>2080202</v>
      </c>
      <c r="B245" s="19" t="s">
        <v>12</v>
      </c>
      <c r="C245" s="16">
        <v>263.475508</v>
      </c>
    </row>
    <row r="246" ht="15" spans="1:3">
      <c r="A246" s="18">
        <v>2080206</v>
      </c>
      <c r="B246" s="19" t="s">
        <v>178</v>
      </c>
      <c r="C246" s="16">
        <v>23.971614</v>
      </c>
    </row>
    <row r="247" ht="15" spans="1:3">
      <c r="A247" s="18">
        <v>2080207</v>
      </c>
      <c r="B247" s="19" t="s">
        <v>179</v>
      </c>
      <c r="C247" s="16">
        <v>27.698</v>
      </c>
    </row>
    <row r="248" ht="15" spans="1:3">
      <c r="A248" s="18">
        <v>2080208</v>
      </c>
      <c r="B248" s="19" t="s">
        <v>180</v>
      </c>
      <c r="C248" s="16">
        <v>155.033</v>
      </c>
    </row>
    <row r="249" ht="15" spans="1:3">
      <c r="A249" s="18">
        <v>2080299</v>
      </c>
      <c r="B249" s="19" t="s">
        <v>181</v>
      </c>
      <c r="C249" s="16">
        <v>694.00547</v>
      </c>
    </row>
    <row r="250" ht="15" spans="1:3">
      <c r="A250" s="17" t="s">
        <v>182</v>
      </c>
      <c r="B250" s="18"/>
      <c r="C250" s="16">
        <f>SUM(C251:C255)</f>
        <v>44533.015833</v>
      </c>
    </row>
    <row r="251" ht="15" spans="1:3">
      <c r="A251" s="18">
        <v>2080501</v>
      </c>
      <c r="B251" s="19" t="s">
        <v>183</v>
      </c>
      <c r="C251" s="16">
        <v>84.75733</v>
      </c>
    </row>
    <row r="252" ht="15" spans="1:3">
      <c r="A252" s="18">
        <v>2080502</v>
      </c>
      <c r="B252" s="19" t="s">
        <v>184</v>
      </c>
      <c r="C252" s="16">
        <v>26.89495</v>
      </c>
    </row>
    <row r="253" ht="15" spans="1:3">
      <c r="A253" s="18">
        <v>2080505</v>
      </c>
      <c r="B253" s="19" t="s">
        <v>185</v>
      </c>
      <c r="C253" s="16">
        <v>18576.868541</v>
      </c>
    </row>
    <row r="254" ht="15" spans="1:4">
      <c r="A254" s="18">
        <v>2080506</v>
      </c>
      <c r="B254" s="19" t="s">
        <v>186</v>
      </c>
      <c r="C254" s="16">
        <f>D254</f>
        <v>10850.828524</v>
      </c>
      <c r="D254">
        <v>10850.828524</v>
      </c>
    </row>
    <row r="255" ht="15" spans="1:3">
      <c r="A255" s="18">
        <v>2080599</v>
      </c>
      <c r="B255" s="19" t="s">
        <v>187</v>
      </c>
      <c r="C255" s="16">
        <v>14993.666488</v>
      </c>
    </row>
    <row r="256" ht="15" spans="1:3">
      <c r="A256" s="17" t="s">
        <v>188</v>
      </c>
      <c r="B256" s="18"/>
      <c r="C256" s="16">
        <f>SUM(C257:C258)</f>
        <v>11493.29369</v>
      </c>
    </row>
    <row r="257" ht="15" spans="1:3">
      <c r="A257" s="18">
        <v>2080701</v>
      </c>
      <c r="B257" s="19" t="s">
        <v>189</v>
      </c>
      <c r="C257" s="16">
        <v>11187.49369</v>
      </c>
    </row>
    <row r="258" ht="15" spans="1:3">
      <c r="A258" s="18">
        <v>2080799</v>
      </c>
      <c r="B258" s="19" t="s">
        <v>190</v>
      </c>
      <c r="C258" s="16">
        <v>305.8</v>
      </c>
    </row>
    <row r="259" ht="15" spans="1:3">
      <c r="A259" s="17" t="s">
        <v>191</v>
      </c>
      <c r="B259" s="18"/>
      <c r="C259" s="16">
        <f>SUM(C260:C266)</f>
        <v>12380.203503</v>
      </c>
    </row>
    <row r="260" ht="15" spans="1:3">
      <c r="A260" s="18">
        <v>2080801</v>
      </c>
      <c r="B260" s="19" t="s">
        <v>192</v>
      </c>
      <c r="C260" s="16">
        <v>2301.090852</v>
      </c>
    </row>
    <row r="261" ht="15" spans="1:3">
      <c r="A261" s="18">
        <v>2080802</v>
      </c>
      <c r="B261" s="19" t="s">
        <v>193</v>
      </c>
      <c r="C261" s="16">
        <v>53.0305</v>
      </c>
    </row>
    <row r="262" ht="15" spans="1:3">
      <c r="A262" s="18">
        <v>2080803</v>
      </c>
      <c r="B262" s="19" t="s">
        <v>194</v>
      </c>
      <c r="C262" s="16">
        <v>8417.17744</v>
      </c>
    </row>
    <row r="263" ht="15" spans="1:3">
      <c r="A263" s="18">
        <v>2080805</v>
      </c>
      <c r="B263" s="19" t="s">
        <v>195</v>
      </c>
      <c r="C263" s="16">
        <v>820.5492</v>
      </c>
    </row>
    <row r="264" ht="15" spans="1:3">
      <c r="A264" s="18">
        <v>2080807</v>
      </c>
      <c r="B264" s="19" t="s">
        <v>196</v>
      </c>
      <c r="C264" s="16">
        <v>163.737537</v>
      </c>
    </row>
    <row r="265" ht="15" spans="1:3">
      <c r="A265" s="18">
        <v>2080808</v>
      </c>
      <c r="B265" s="19" t="s">
        <v>197</v>
      </c>
      <c r="C265" s="16">
        <v>171.050867</v>
      </c>
    </row>
    <row r="266" ht="15" spans="1:3">
      <c r="A266" s="18">
        <v>2080899</v>
      </c>
      <c r="B266" s="19" t="s">
        <v>198</v>
      </c>
      <c r="C266" s="16">
        <v>453.567107</v>
      </c>
    </row>
    <row r="267" ht="15" spans="1:3">
      <c r="A267" s="17" t="s">
        <v>199</v>
      </c>
      <c r="B267" s="18"/>
      <c r="C267" s="16">
        <f>SUM(C268:C273)</f>
        <v>2710.520912</v>
      </c>
    </row>
    <row r="268" ht="15" spans="1:3">
      <c r="A268" s="18">
        <v>2080901</v>
      </c>
      <c r="B268" s="19" t="s">
        <v>200</v>
      </c>
      <c r="C268" s="16">
        <v>1618.192259</v>
      </c>
    </row>
    <row r="269" ht="15" spans="1:3">
      <c r="A269" s="18">
        <v>2080902</v>
      </c>
      <c r="B269" s="19" t="s">
        <v>201</v>
      </c>
      <c r="C269" s="16">
        <v>374.209646</v>
      </c>
    </row>
    <row r="270" ht="15" spans="1:3">
      <c r="A270" s="18">
        <v>2080903</v>
      </c>
      <c r="B270" s="19" t="s">
        <v>202</v>
      </c>
      <c r="C270" s="16">
        <v>192.714994</v>
      </c>
    </row>
    <row r="271" ht="15" spans="1:3">
      <c r="A271" s="18">
        <v>2080904</v>
      </c>
      <c r="B271" s="19" t="s">
        <v>203</v>
      </c>
      <c r="C271" s="16">
        <v>10.3645</v>
      </c>
    </row>
    <row r="272" ht="15" spans="1:3">
      <c r="A272" s="18">
        <v>2080905</v>
      </c>
      <c r="B272" s="19" t="s">
        <v>204</v>
      </c>
      <c r="C272" s="16">
        <v>480.167813</v>
      </c>
    </row>
    <row r="273" ht="15" spans="1:3">
      <c r="A273" s="18">
        <v>2080999</v>
      </c>
      <c r="B273" s="19" t="s">
        <v>205</v>
      </c>
      <c r="C273" s="16">
        <v>34.8717</v>
      </c>
    </row>
    <row r="274" ht="15" spans="1:3">
      <c r="A274" s="17" t="s">
        <v>206</v>
      </c>
      <c r="B274" s="18"/>
      <c r="C274" s="16">
        <f>SUM(C275:C280)</f>
        <v>4852.197216</v>
      </c>
    </row>
    <row r="275" ht="15" spans="1:3">
      <c r="A275" s="18">
        <v>2081001</v>
      </c>
      <c r="B275" s="19" t="s">
        <v>207</v>
      </c>
      <c r="C275" s="16">
        <v>828.774316</v>
      </c>
    </row>
    <row r="276" ht="15" spans="1:3">
      <c r="A276" s="18">
        <v>2081002</v>
      </c>
      <c r="B276" s="19" t="s">
        <v>208</v>
      </c>
      <c r="C276" s="16">
        <v>505.38</v>
      </c>
    </row>
    <row r="277" ht="15" spans="1:3">
      <c r="A277" s="18">
        <v>2081004</v>
      </c>
      <c r="B277" s="19" t="s">
        <v>209</v>
      </c>
      <c r="C277" s="16">
        <v>83.7827</v>
      </c>
    </row>
    <row r="278" ht="15" spans="1:3">
      <c r="A278" s="18">
        <v>2081005</v>
      </c>
      <c r="B278" s="19" t="s">
        <v>210</v>
      </c>
      <c r="C278" s="16">
        <v>73.2602</v>
      </c>
    </row>
    <row r="279" ht="15" spans="1:3">
      <c r="A279" s="18">
        <v>2081006</v>
      </c>
      <c r="B279" s="19" t="s">
        <v>211</v>
      </c>
      <c r="C279" s="16">
        <v>455</v>
      </c>
    </row>
    <row r="280" ht="15" spans="1:3">
      <c r="A280" s="18">
        <v>2081099</v>
      </c>
      <c r="B280" s="19" t="s">
        <v>212</v>
      </c>
      <c r="C280" s="16">
        <v>2906</v>
      </c>
    </row>
    <row r="281" ht="15" spans="1:3">
      <c r="A281" s="17" t="s">
        <v>213</v>
      </c>
      <c r="B281" s="18"/>
      <c r="C281" s="16">
        <f>SUM(C282:C288)</f>
        <v>3319.10853</v>
      </c>
    </row>
    <row r="282" ht="15" spans="1:3">
      <c r="A282" s="18">
        <v>2081101</v>
      </c>
      <c r="B282" s="19" t="s">
        <v>11</v>
      </c>
      <c r="C282" s="16">
        <v>164.833941</v>
      </c>
    </row>
    <row r="283" ht="15" spans="1:3">
      <c r="A283" s="18">
        <v>2081102</v>
      </c>
      <c r="B283" s="19" t="s">
        <v>12</v>
      </c>
      <c r="C283" s="16">
        <v>0.3525</v>
      </c>
    </row>
    <row r="284" ht="15" spans="1:3">
      <c r="A284" s="18">
        <v>2081104</v>
      </c>
      <c r="B284" s="19" t="s">
        <v>214</v>
      </c>
      <c r="C284" s="16">
        <v>423.409779</v>
      </c>
    </row>
    <row r="285" ht="15" spans="1:3">
      <c r="A285" s="18">
        <v>2081105</v>
      </c>
      <c r="B285" s="19" t="s">
        <v>215</v>
      </c>
      <c r="C285" s="16">
        <v>0</v>
      </c>
    </row>
    <row r="286" ht="15" spans="1:3">
      <c r="A286" s="18">
        <v>2081106</v>
      </c>
      <c r="B286" s="19" t="s">
        <v>216</v>
      </c>
      <c r="C286" s="16">
        <v>6.12</v>
      </c>
    </row>
    <row r="287" ht="15" spans="1:3">
      <c r="A287" s="18">
        <v>2081107</v>
      </c>
      <c r="B287" s="19" t="s">
        <v>217</v>
      </c>
      <c r="C287" s="16">
        <v>1298.267</v>
      </c>
    </row>
    <row r="288" ht="15" spans="1:3">
      <c r="A288" s="18">
        <v>2081199</v>
      </c>
      <c r="B288" s="19" t="s">
        <v>218</v>
      </c>
      <c r="C288" s="16">
        <v>1426.12531</v>
      </c>
    </row>
    <row r="289" ht="15" spans="1:3">
      <c r="A289" s="17" t="s">
        <v>219</v>
      </c>
      <c r="B289" s="18"/>
      <c r="C289" s="16">
        <f>SUM(C290)</f>
        <v>147.041939</v>
      </c>
    </row>
    <row r="290" ht="15" spans="1:3">
      <c r="A290" s="18">
        <v>2081699</v>
      </c>
      <c r="B290" s="19" t="s">
        <v>220</v>
      </c>
      <c r="C290" s="16">
        <v>147.041939</v>
      </c>
    </row>
    <row r="291" ht="15" spans="1:3">
      <c r="A291" s="17" t="s">
        <v>221</v>
      </c>
      <c r="B291" s="18"/>
      <c r="C291" s="16">
        <f>SUM(C292:C293)</f>
        <v>12367.3232</v>
      </c>
    </row>
    <row r="292" ht="15" spans="1:3">
      <c r="A292" s="18">
        <v>2081901</v>
      </c>
      <c r="B292" s="19" t="s">
        <v>222</v>
      </c>
      <c r="C292" s="16">
        <v>5144.0377</v>
      </c>
    </row>
    <row r="293" ht="15" spans="1:3">
      <c r="A293" s="18">
        <v>2081902</v>
      </c>
      <c r="B293" s="19" t="s">
        <v>223</v>
      </c>
      <c r="C293" s="16">
        <v>7223.2855</v>
      </c>
    </row>
    <row r="294" ht="15" spans="1:3">
      <c r="A294" s="17" t="s">
        <v>224</v>
      </c>
      <c r="B294" s="18"/>
      <c r="C294" s="16">
        <f>SUM(C295:C296)</f>
        <v>1113.153844</v>
      </c>
    </row>
    <row r="295" ht="15" spans="1:3">
      <c r="A295" s="18">
        <v>2082001</v>
      </c>
      <c r="B295" s="19" t="s">
        <v>225</v>
      </c>
      <c r="C295" s="16">
        <v>1088.96</v>
      </c>
    </row>
    <row r="296" ht="15" spans="1:3">
      <c r="A296" s="18">
        <v>2082002</v>
      </c>
      <c r="B296" s="19" t="s">
        <v>226</v>
      </c>
      <c r="C296" s="16">
        <v>24.193844</v>
      </c>
    </row>
    <row r="297" ht="15" spans="1:3">
      <c r="A297" s="17" t="s">
        <v>227</v>
      </c>
      <c r="B297" s="18"/>
      <c r="C297" s="16">
        <f>SUM(C298)</f>
        <v>8807</v>
      </c>
    </row>
    <row r="298" ht="15" spans="1:3">
      <c r="A298" s="18">
        <v>2082102</v>
      </c>
      <c r="B298" s="19" t="s">
        <v>228</v>
      </c>
      <c r="C298" s="16">
        <v>8807</v>
      </c>
    </row>
    <row r="299" ht="15" spans="1:3">
      <c r="A299" s="17" t="s">
        <v>229</v>
      </c>
      <c r="B299" s="18"/>
      <c r="C299" s="16">
        <f>SUM(C300)</f>
        <v>851.21023</v>
      </c>
    </row>
    <row r="300" ht="15" spans="1:3">
      <c r="A300" s="18">
        <v>2082502</v>
      </c>
      <c r="B300" s="19" t="s">
        <v>230</v>
      </c>
      <c r="C300" s="16">
        <v>851.21023</v>
      </c>
    </row>
    <row r="301" ht="15" spans="1:3">
      <c r="A301" s="17" t="s">
        <v>231</v>
      </c>
      <c r="B301" s="18"/>
      <c r="C301" s="16">
        <f>SUM(C302:C307)</f>
        <v>524.32545</v>
      </c>
    </row>
    <row r="302" ht="15" spans="1:3">
      <c r="A302" s="18">
        <v>2082801</v>
      </c>
      <c r="B302" s="19" t="s">
        <v>11</v>
      </c>
      <c r="C302" s="16">
        <v>156.196637</v>
      </c>
    </row>
    <row r="303" ht="15" spans="1:3">
      <c r="A303" s="18">
        <v>2082802</v>
      </c>
      <c r="B303" s="19" t="s">
        <v>12</v>
      </c>
      <c r="C303" s="16">
        <v>184.301495</v>
      </c>
    </row>
    <row r="304" ht="15" spans="1:3">
      <c r="A304" s="18">
        <v>2082804</v>
      </c>
      <c r="B304" s="19" t="s">
        <v>232</v>
      </c>
      <c r="C304" s="16">
        <v>18.41765</v>
      </c>
    </row>
    <row r="305" ht="15" spans="1:3">
      <c r="A305" s="18">
        <v>2082805</v>
      </c>
      <c r="B305" s="19" t="s">
        <v>233</v>
      </c>
      <c r="C305" s="16">
        <v>43.571546</v>
      </c>
    </row>
    <row r="306" ht="15" spans="1:3">
      <c r="A306" s="18">
        <v>2082850</v>
      </c>
      <c r="B306" s="19" t="s">
        <v>18</v>
      </c>
      <c r="C306" s="16">
        <v>116.058122</v>
      </c>
    </row>
    <row r="307" ht="15" spans="1:3">
      <c r="A307" s="18">
        <v>2082899</v>
      </c>
      <c r="B307" s="19" t="s">
        <v>234</v>
      </c>
      <c r="C307" s="16">
        <v>5.78</v>
      </c>
    </row>
    <row r="308" ht="15" spans="1:3">
      <c r="A308" s="17">
        <v>20830</v>
      </c>
      <c r="B308" s="18"/>
      <c r="C308" s="16">
        <f>SUM(C309)</f>
        <v>0</v>
      </c>
    </row>
    <row r="309" ht="15" spans="1:3">
      <c r="A309" s="18">
        <v>2083099</v>
      </c>
      <c r="B309" s="19" t="s">
        <v>235</v>
      </c>
      <c r="C309" s="16">
        <v>0</v>
      </c>
    </row>
    <row r="310" ht="15" spans="1:3">
      <c r="A310" s="17" t="s">
        <v>236</v>
      </c>
      <c r="B310" s="18"/>
      <c r="C310" s="16">
        <f>SUM(C311)</f>
        <v>11365.475457</v>
      </c>
    </row>
    <row r="311" ht="15" spans="1:4">
      <c r="A311" s="18">
        <v>2089999</v>
      </c>
      <c r="B311" s="19" t="s">
        <v>237</v>
      </c>
      <c r="C311" s="16">
        <f>D311</f>
        <v>11365.475457</v>
      </c>
      <c r="D311">
        <v>11365.475457</v>
      </c>
    </row>
    <row r="312" ht="15" spans="1:3">
      <c r="A312" s="15" t="s">
        <v>238</v>
      </c>
      <c r="B312" s="18"/>
      <c r="C312" s="16">
        <f>C313+C317+C323+C326+C335+C337+C339+C344+C346+C349+C351+C358</f>
        <v>95012.593425</v>
      </c>
    </row>
    <row r="313" ht="15" spans="1:3">
      <c r="A313" s="17" t="s">
        <v>239</v>
      </c>
      <c r="B313" s="18"/>
      <c r="C313" s="16">
        <f>SUM(C314:C316)</f>
        <v>1507.175794</v>
      </c>
    </row>
    <row r="314" ht="15" spans="1:3">
      <c r="A314" s="18">
        <v>2100101</v>
      </c>
      <c r="B314" s="19" t="s">
        <v>11</v>
      </c>
      <c r="C314" s="16">
        <v>584.770317</v>
      </c>
    </row>
    <row r="315" ht="15" spans="1:3">
      <c r="A315" s="18">
        <v>2100102</v>
      </c>
      <c r="B315" s="19" t="s">
        <v>12</v>
      </c>
      <c r="C315" s="16">
        <v>366.433071</v>
      </c>
    </row>
    <row r="316" ht="15" spans="1:3">
      <c r="A316" s="18">
        <v>2100199</v>
      </c>
      <c r="B316" s="19" t="s">
        <v>240</v>
      </c>
      <c r="C316" s="16">
        <v>555.972406</v>
      </c>
    </row>
    <row r="317" ht="15" spans="1:3">
      <c r="A317" s="17" t="s">
        <v>241</v>
      </c>
      <c r="B317" s="18"/>
      <c r="C317" s="16">
        <f>SUM(C318:C322)</f>
        <v>34702.665275</v>
      </c>
    </row>
    <row r="318" ht="15" spans="1:3">
      <c r="A318" s="18">
        <v>2100201</v>
      </c>
      <c r="B318" s="19" t="s">
        <v>242</v>
      </c>
      <c r="C318" s="16">
        <v>25734.327459</v>
      </c>
    </row>
    <row r="319" ht="15" spans="1:3">
      <c r="A319" s="18">
        <v>2100202</v>
      </c>
      <c r="B319" s="19" t="s">
        <v>243</v>
      </c>
      <c r="C319" s="16">
        <v>951.924771</v>
      </c>
    </row>
    <row r="320" ht="15" spans="1:3">
      <c r="A320" s="18">
        <v>2100204</v>
      </c>
      <c r="B320" s="19" t="s">
        <v>244</v>
      </c>
      <c r="C320" s="16">
        <v>0</v>
      </c>
    </row>
    <row r="321" ht="15" spans="1:3">
      <c r="A321" s="18">
        <v>2100205</v>
      </c>
      <c r="B321" s="19" t="s">
        <v>245</v>
      </c>
      <c r="C321" s="16">
        <v>16.72</v>
      </c>
    </row>
    <row r="322" ht="15" spans="1:3">
      <c r="A322" s="18">
        <v>2100299</v>
      </c>
      <c r="B322" s="19" t="s">
        <v>246</v>
      </c>
      <c r="C322" s="16">
        <v>7999.693045</v>
      </c>
    </row>
    <row r="323" ht="15" spans="1:3">
      <c r="A323" s="17" t="s">
        <v>247</v>
      </c>
      <c r="B323" s="18"/>
      <c r="C323" s="16">
        <f>SUM(C324:C325)</f>
        <v>9625.148364</v>
      </c>
    </row>
    <row r="324" ht="15" spans="1:3">
      <c r="A324" s="18">
        <v>2100302</v>
      </c>
      <c r="B324" s="19" t="s">
        <v>248</v>
      </c>
      <c r="C324" s="16">
        <v>9280.657424</v>
      </c>
    </row>
    <row r="325" ht="15" spans="1:3">
      <c r="A325" s="18">
        <v>2100399</v>
      </c>
      <c r="B325" s="19" t="s">
        <v>249</v>
      </c>
      <c r="C325" s="16">
        <v>344.49094</v>
      </c>
    </row>
    <row r="326" ht="15" spans="1:3">
      <c r="A326" s="17" t="s">
        <v>250</v>
      </c>
      <c r="B326" s="18"/>
      <c r="C326" s="16">
        <f>SUM(C327:C334)</f>
        <v>14350.403998</v>
      </c>
    </row>
    <row r="327" ht="15" spans="1:3">
      <c r="A327" s="18">
        <v>2100401</v>
      </c>
      <c r="B327" s="19" t="s">
        <v>251</v>
      </c>
      <c r="C327" s="16">
        <v>1762.181776</v>
      </c>
    </row>
    <row r="328" ht="15" spans="1:3">
      <c r="A328" s="18">
        <v>2100402</v>
      </c>
      <c r="B328" s="19" t="s">
        <v>252</v>
      </c>
      <c r="C328" s="16">
        <v>715.655731</v>
      </c>
    </row>
    <row r="329" ht="15" spans="1:3">
      <c r="A329" s="18">
        <v>2100403</v>
      </c>
      <c r="B329" s="19" t="s">
        <v>253</v>
      </c>
      <c r="C329" s="16">
        <v>905.421999</v>
      </c>
    </row>
    <row r="330" ht="15" spans="1:3">
      <c r="A330" s="18">
        <v>2100406</v>
      </c>
      <c r="B330" s="19" t="s">
        <v>254</v>
      </c>
      <c r="C330" s="16">
        <v>967.548662</v>
      </c>
    </row>
    <row r="331" ht="15" spans="1:3">
      <c r="A331" s="18">
        <v>2100408</v>
      </c>
      <c r="B331" s="19" t="s">
        <v>255</v>
      </c>
      <c r="C331" s="16">
        <v>6871.5038</v>
      </c>
    </row>
    <row r="332" ht="15" spans="1:3">
      <c r="A332" s="18">
        <v>2100409</v>
      </c>
      <c r="B332" s="19" t="s">
        <v>256</v>
      </c>
      <c r="C332" s="16">
        <v>696.836389</v>
      </c>
    </row>
    <row r="333" ht="15" spans="1:3">
      <c r="A333" s="18">
        <v>2100410</v>
      </c>
      <c r="B333" s="19" t="s">
        <v>257</v>
      </c>
      <c r="C333" s="16">
        <v>1657.999991</v>
      </c>
    </row>
    <row r="334" ht="15" spans="1:3">
      <c r="A334" s="18">
        <v>2100499</v>
      </c>
      <c r="B334" s="19" t="s">
        <v>258</v>
      </c>
      <c r="C334" s="16">
        <v>773.25565</v>
      </c>
    </row>
    <row r="335" ht="15" spans="1:3">
      <c r="A335" s="17" t="s">
        <v>259</v>
      </c>
      <c r="B335" s="18"/>
      <c r="C335" s="16">
        <f>SUM(C336)</f>
        <v>216.577512</v>
      </c>
    </row>
    <row r="336" ht="15" spans="1:3">
      <c r="A336" s="18">
        <v>2100601</v>
      </c>
      <c r="B336" s="19" t="s">
        <v>260</v>
      </c>
      <c r="C336" s="16">
        <v>216.577512</v>
      </c>
    </row>
    <row r="337" ht="15" spans="1:3">
      <c r="A337" s="17" t="s">
        <v>261</v>
      </c>
      <c r="B337" s="18"/>
      <c r="C337" s="16">
        <f>SUM(C338:C338)</f>
        <v>7118.64</v>
      </c>
    </row>
    <row r="338" ht="15" spans="1:3">
      <c r="A338" s="18">
        <v>2100717</v>
      </c>
      <c r="B338" s="19" t="s">
        <v>262</v>
      </c>
      <c r="C338" s="16">
        <v>7118.64</v>
      </c>
    </row>
    <row r="339" ht="15" spans="1:3">
      <c r="A339" s="17" t="s">
        <v>263</v>
      </c>
      <c r="B339" s="18"/>
      <c r="C339" s="16">
        <f>SUM(C340:C343)</f>
        <v>15072.421184</v>
      </c>
    </row>
    <row r="340" ht="15" spans="1:3">
      <c r="A340" s="18">
        <v>2101101</v>
      </c>
      <c r="B340" s="19" t="s">
        <v>264</v>
      </c>
      <c r="C340" s="16">
        <v>2255.637712</v>
      </c>
    </row>
    <row r="341" ht="15" spans="1:3">
      <c r="A341" s="18">
        <v>2101102</v>
      </c>
      <c r="B341" s="19" t="s">
        <v>265</v>
      </c>
      <c r="C341" s="16">
        <v>8899.823872</v>
      </c>
    </row>
    <row r="342" ht="15" spans="1:3">
      <c r="A342" s="18">
        <v>2101103</v>
      </c>
      <c r="B342" s="19" t="s">
        <v>266</v>
      </c>
      <c r="C342" s="16">
        <v>2465.0796</v>
      </c>
    </row>
    <row r="343" ht="15" spans="1:3">
      <c r="A343" s="18">
        <v>2101199</v>
      </c>
      <c r="B343" s="19" t="s">
        <v>267</v>
      </c>
      <c r="C343" s="16">
        <v>1451.88</v>
      </c>
    </row>
    <row r="344" ht="15" spans="1:3">
      <c r="A344" s="17" t="s">
        <v>268</v>
      </c>
      <c r="B344" s="18"/>
      <c r="C344" s="16">
        <f>SUM(C345)</f>
        <v>3943.4176</v>
      </c>
    </row>
    <row r="345" ht="15" spans="1:3">
      <c r="A345" s="18">
        <v>2101202</v>
      </c>
      <c r="B345" s="19" t="s">
        <v>269</v>
      </c>
      <c r="C345" s="16">
        <v>3943.4176</v>
      </c>
    </row>
    <row r="346" ht="15" spans="1:3">
      <c r="A346" s="17" t="s">
        <v>270</v>
      </c>
      <c r="B346" s="18"/>
      <c r="C346" s="16">
        <f>SUM(C347:C348)</f>
        <v>4056</v>
      </c>
    </row>
    <row r="347" ht="15" spans="1:3">
      <c r="A347" s="18">
        <v>2101301</v>
      </c>
      <c r="B347" s="19" t="s">
        <v>271</v>
      </c>
      <c r="C347" s="16">
        <v>4041</v>
      </c>
    </row>
    <row r="348" ht="15" spans="1:3">
      <c r="A348" s="18">
        <v>2101399</v>
      </c>
      <c r="B348" s="19" t="s">
        <v>272</v>
      </c>
      <c r="C348" s="16">
        <v>15</v>
      </c>
    </row>
    <row r="349" ht="15" spans="1:3">
      <c r="A349" s="17" t="s">
        <v>273</v>
      </c>
      <c r="B349" s="18"/>
      <c r="C349" s="16">
        <f>SUM(C350)</f>
        <v>805.367406</v>
      </c>
    </row>
    <row r="350" ht="15" spans="1:3">
      <c r="A350" s="18">
        <v>2101401</v>
      </c>
      <c r="B350" s="19" t="s">
        <v>274</v>
      </c>
      <c r="C350" s="16">
        <v>805.367406</v>
      </c>
    </row>
    <row r="351" ht="15" spans="1:3">
      <c r="A351" s="17" t="s">
        <v>275</v>
      </c>
      <c r="B351" s="18"/>
      <c r="C351" s="16">
        <f>SUM(C352:C357)</f>
        <v>962.256292</v>
      </c>
    </row>
    <row r="352" ht="15" spans="1:3">
      <c r="A352" s="18">
        <v>2101501</v>
      </c>
      <c r="B352" s="19" t="s">
        <v>11</v>
      </c>
      <c r="C352" s="16">
        <v>551.501758</v>
      </c>
    </row>
    <row r="353" ht="15" spans="1:3">
      <c r="A353" s="18">
        <v>2101502</v>
      </c>
      <c r="B353" s="19" t="s">
        <v>12</v>
      </c>
      <c r="C353" s="16">
        <v>62.38256</v>
      </c>
    </row>
    <row r="354" ht="15" spans="1:3">
      <c r="A354" s="18">
        <v>2101505</v>
      </c>
      <c r="B354" s="19" t="s">
        <v>276</v>
      </c>
      <c r="C354" s="16">
        <v>279.269047</v>
      </c>
    </row>
    <row r="355" ht="15" spans="1:3">
      <c r="A355" s="18">
        <v>2101506</v>
      </c>
      <c r="B355" s="19" t="s">
        <v>277</v>
      </c>
      <c r="C355" s="16">
        <v>22.042567</v>
      </c>
    </row>
    <row r="356" ht="15" spans="1:3">
      <c r="A356" s="18">
        <v>2101550</v>
      </c>
      <c r="B356" s="19" t="s">
        <v>18</v>
      </c>
      <c r="C356" s="16">
        <v>40.603856</v>
      </c>
    </row>
    <row r="357" ht="15" spans="1:3">
      <c r="A357" s="18">
        <v>2101599</v>
      </c>
      <c r="B357" s="19" t="s">
        <v>278</v>
      </c>
      <c r="C357" s="16">
        <v>6.456504</v>
      </c>
    </row>
    <row r="358" ht="15" spans="1:3">
      <c r="A358" s="17" t="s">
        <v>279</v>
      </c>
      <c r="B358" s="18"/>
      <c r="C358" s="16">
        <f>SUM(C359)</f>
        <v>2652.52</v>
      </c>
    </row>
    <row r="359" ht="15" spans="1:3">
      <c r="A359" s="18">
        <v>2109999</v>
      </c>
      <c r="B359" s="19" t="s">
        <v>280</v>
      </c>
      <c r="C359" s="16">
        <v>2652.52</v>
      </c>
    </row>
    <row r="360" ht="15" spans="1:3">
      <c r="A360" s="15" t="s">
        <v>281</v>
      </c>
      <c r="B360" s="18"/>
      <c r="C360" s="16">
        <f>C361+C365+C367+C373+C377+C380+C383+C385+C387+C390</f>
        <v>25553.544058</v>
      </c>
    </row>
    <row r="361" ht="15" spans="1:3">
      <c r="A361" s="17" t="s">
        <v>282</v>
      </c>
      <c r="B361" s="18"/>
      <c r="C361" s="16">
        <f>SUM(C362:C364)</f>
        <v>958.096403</v>
      </c>
    </row>
    <row r="362" ht="15" spans="1:3">
      <c r="A362" s="18">
        <v>2110101</v>
      </c>
      <c r="B362" s="19" t="s">
        <v>11</v>
      </c>
      <c r="C362" s="16">
        <v>849.127466</v>
      </c>
    </row>
    <row r="363" ht="15" spans="1:3">
      <c r="A363" s="18">
        <v>2110102</v>
      </c>
      <c r="B363" s="19" t="s">
        <v>12</v>
      </c>
      <c r="C363" s="16">
        <v>107.969696</v>
      </c>
    </row>
    <row r="364" ht="15" spans="1:3">
      <c r="A364" s="18">
        <v>2110199</v>
      </c>
      <c r="B364" s="19" t="s">
        <v>283</v>
      </c>
      <c r="C364" s="16">
        <v>0.999241</v>
      </c>
    </row>
    <row r="365" ht="15" spans="1:3">
      <c r="A365" s="17" t="s">
        <v>284</v>
      </c>
      <c r="B365" s="18"/>
      <c r="C365" s="16">
        <f>SUM(C366)</f>
        <v>662.9581</v>
      </c>
    </row>
    <row r="366" ht="15" spans="1:3">
      <c r="A366" s="18">
        <v>2110299</v>
      </c>
      <c r="B366" s="19" t="s">
        <v>285</v>
      </c>
      <c r="C366" s="16">
        <v>662.9581</v>
      </c>
    </row>
    <row r="367" ht="15" spans="1:3">
      <c r="A367" s="17" t="s">
        <v>286</v>
      </c>
      <c r="B367" s="18"/>
      <c r="C367" s="16">
        <f>SUM(C368:C372)</f>
        <v>14398.930317</v>
      </c>
    </row>
    <row r="368" ht="15" spans="1:3">
      <c r="A368" s="18">
        <v>2110301</v>
      </c>
      <c r="B368" s="19" t="s">
        <v>287</v>
      </c>
      <c r="C368" s="16">
        <v>923.368</v>
      </c>
    </row>
    <row r="369" ht="15" spans="1:3">
      <c r="A369" s="18">
        <v>2110302</v>
      </c>
      <c r="B369" s="19" t="s">
        <v>288</v>
      </c>
      <c r="C369" s="16">
        <v>3822.116678</v>
      </c>
    </row>
    <row r="370" ht="15" spans="1:3">
      <c r="A370" s="18">
        <v>2110304</v>
      </c>
      <c r="B370" s="19" t="s">
        <v>289</v>
      </c>
      <c r="C370" s="16">
        <v>174.647752</v>
      </c>
    </row>
    <row r="371" ht="15" spans="1:3">
      <c r="A371" s="18">
        <v>2110307</v>
      </c>
      <c r="B371" s="19" t="s">
        <v>290</v>
      </c>
      <c r="C371" s="16">
        <v>50</v>
      </c>
    </row>
    <row r="372" ht="15" spans="1:3">
      <c r="A372" s="18">
        <v>2110399</v>
      </c>
      <c r="B372" s="19" t="s">
        <v>291</v>
      </c>
      <c r="C372" s="16">
        <v>9428.797887</v>
      </c>
    </row>
    <row r="373" ht="15" spans="1:3">
      <c r="A373" s="17" t="s">
        <v>292</v>
      </c>
      <c r="B373" s="18"/>
      <c r="C373" s="16">
        <f>SUM(C374:C376)</f>
        <v>988.65429</v>
      </c>
    </row>
    <row r="374" ht="15" spans="1:3">
      <c r="A374" s="18">
        <v>2110401</v>
      </c>
      <c r="B374" s="19" t="s">
        <v>293</v>
      </c>
      <c r="C374" s="16">
        <v>50</v>
      </c>
    </row>
    <row r="375" ht="15" spans="1:3">
      <c r="A375" s="18">
        <v>2110402</v>
      </c>
      <c r="B375" s="19" t="s">
        <v>294</v>
      </c>
      <c r="C375" s="16">
        <v>937.02259</v>
      </c>
    </row>
    <row r="376" ht="15" spans="1:3">
      <c r="A376" s="18">
        <v>2110406</v>
      </c>
      <c r="B376" s="19" t="s">
        <v>295</v>
      </c>
      <c r="C376" s="16">
        <v>1.6317</v>
      </c>
    </row>
    <row r="377" ht="15" spans="1:3">
      <c r="A377" s="17" t="s">
        <v>296</v>
      </c>
      <c r="B377" s="18"/>
      <c r="C377" s="16">
        <f>SUM(C378:C379)</f>
        <v>72.616944</v>
      </c>
    </row>
    <row r="378" ht="15" spans="1:3">
      <c r="A378" s="18">
        <v>2110502</v>
      </c>
      <c r="B378" s="19" t="s">
        <v>297</v>
      </c>
      <c r="C378" s="16">
        <v>72.616944</v>
      </c>
    </row>
    <row r="379" ht="15" spans="1:3">
      <c r="A379" s="18">
        <v>2110506</v>
      </c>
      <c r="B379" s="19" t="s">
        <v>298</v>
      </c>
      <c r="C379" s="16">
        <v>0</v>
      </c>
    </row>
    <row r="380" ht="15" spans="1:3">
      <c r="A380" s="17" t="s">
        <v>299</v>
      </c>
      <c r="B380" s="18"/>
      <c r="C380" s="16">
        <f>SUM(C381:C382)</f>
        <v>3009.56265</v>
      </c>
    </row>
    <row r="381" ht="15" spans="1:3">
      <c r="A381" s="18">
        <v>2110602</v>
      </c>
      <c r="B381" s="19" t="s">
        <v>300</v>
      </c>
      <c r="C381" s="16">
        <v>2473.628</v>
      </c>
    </row>
    <row r="382" ht="15" spans="1:3">
      <c r="A382" s="18">
        <v>2110699</v>
      </c>
      <c r="B382" s="19" t="s">
        <v>301</v>
      </c>
      <c r="C382" s="16">
        <v>535.93465</v>
      </c>
    </row>
    <row r="383" ht="15" spans="1:3">
      <c r="A383" s="17" t="s">
        <v>302</v>
      </c>
      <c r="B383" s="18"/>
      <c r="C383" s="16">
        <f>SUM(C384)</f>
        <v>1531.124235</v>
      </c>
    </row>
    <row r="384" ht="15" spans="1:4">
      <c r="A384" s="18">
        <v>2111001</v>
      </c>
      <c r="B384" s="19" t="s">
        <v>303</v>
      </c>
      <c r="C384" s="16">
        <f>D384</f>
        <v>1531.124235</v>
      </c>
      <c r="D384">
        <v>1531.124235</v>
      </c>
    </row>
    <row r="385" ht="15" spans="1:3">
      <c r="A385" s="17" t="s">
        <v>304</v>
      </c>
      <c r="B385" s="18"/>
      <c r="C385" s="16">
        <f>SUM(C386)</f>
        <v>33.65</v>
      </c>
    </row>
    <row r="386" ht="15" spans="1:3">
      <c r="A386" s="18">
        <v>2111301</v>
      </c>
      <c r="B386" s="19" t="s">
        <v>305</v>
      </c>
      <c r="C386" s="16">
        <v>33.65</v>
      </c>
    </row>
    <row r="387" ht="15" spans="1:3">
      <c r="A387" s="17" t="s">
        <v>306</v>
      </c>
      <c r="B387" s="18"/>
      <c r="C387" s="16">
        <f>SUM(C388:C389)</f>
        <v>117.599572</v>
      </c>
    </row>
    <row r="388" ht="15" spans="1:3">
      <c r="A388" s="18">
        <v>2111450</v>
      </c>
      <c r="B388" s="19" t="s">
        <v>18</v>
      </c>
      <c r="C388" s="16">
        <v>111.099572</v>
      </c>
    </row>
    <row r="389" ht="15" spans="1:3">
      <c r="A389" s="18">
        <v>2111499</v>
      </c>
      <c r="B389" s="19" t="s">
        <v>307</v>
      </c>
      <c r="C389" s="16">
        <v>6.5</v>
      </c>
    </row>
    <row r="390" ht="15" spans="1:3">
      <c r="A390" s="17" t="s">
        <v>308</v>
      </c>
      <c r="B390" s="18"/>
      <c r="C390" s="16">
        <f>SUM(C391)</f>
        <v>3780.351547</v>
      </c>
    </row>
    <row r="391" ht="15" spans="1:3">
      <c r="A391" s="18">
        <v>2119999</v>
      </c>
      <c r="B391" s="19" t="s">
        <v>309</v>
      </c>
      <c r="C391" s="16">
        <v>3780.351547</v>
      </c>
    </row>
    <row r="392" ht="15" spans="1:3">
      <c r="A392" s="15" t="s">
        <v>310</v>
      </c>
      <c r="B392" s="18"/>
      <c r="C392" s="16">
        <f>C393+C399+C402+C404+C406</f>
        <v>26723.450993</v>
      </c>
    </row>
    <row r="393" ht="15" spans="1:3">
      <c r="A393" s="17" t="s">
        <v>311</v>
      </c>
      <c r="B393" s="18"/>
      <c r="C393" s="16">
        <f>SUM(C394:C398)</f>
        <v>5425.248451</v>
      </c>
    </row>
    <row r="394" ht="15" spans="1:3">
      <c r="A394" s="18">
        <v>2120101</v>
      </c>
      <c r="B394" s="19" t="s">
        <v>11</v>
      </c>
      <c r="C394" s="16">
        <v>1819.483423</v>
      </c>
    </row>
    <row r="395" ht="15" spans="1:3">
      <c r="A395" s="18">
        <v>2120102</v>
      </c>
      <c r="B395" s="19" t="s">
        <v>12</v>
      </c>
      <c r="C395" s="16">
        <v>610.178995</v>
      </c>
    </row>
    <row r="396" ht="15" spans="1:3">
      <c r="A396" s="18">
        <v>2120104</v>
      </c>
      <c r="B396" s="19" t="s">
        <v>312</v>
      </c>
      <c r="C396" s="16">
        <v>551.194385</v>
      </c>
    </row>
    <row r="397" ht="15" spans="1:3">
      <c r="A397" s="18">
        <v>2120106</v>
      </c>
      <c r="B397" s="19" t="s">
        <v>313</v>
      </c>
      <c r="C397" s="16">
        <v>705.812144</v>
      </c>
    </row>
    <row r="398" ht="15" spans="1:4">
      <c r="A398" s="18">
        <v>2120199</v>
      </c>
      <c r="B398" s="19" t="s">
        <v>314</v>
      </c>
      <c r="C398" s="16">
        <f>D398</f>
        <v>1738.579504</v>
      </c>
      <c r="D398">
        <v>1738.579504</v>
      </c>
    </row>
    <row r="399" ht="15" spans="1:3">
      <c r="A399" s="17" t="s">
        <v>315</v>
      </c>
      <c r="B399" s="18"/>
      <c r="C399" s="16">
        <f>SUM(C400:C401)</f>
        <v>5647.786054</v>
      </c>
    </row>
    <row r="400" ht="15" spans="1:3">
      <c r="A400" s="18">
        <v>2120303</v>
      </c>
      <c r="B400" s="19" t="s">
        <v>316</v>
      </c>
      <c r="C400" s="16">
        <v>103.849612</v>
      </c>
    </row>
    <row r="401" ht="15" spans="1:4">
      <c r="A401" s="18">
        <v>2120399</v>
      </c>
      <c r="B401" s="19" t="s">
        <v>317</v>
      </c>
      <c r="C401" s="16">
        <f>D401</f>
        <v>5543.936442</v>
      </c>
      <c r="D401">
        <v>5543.936442</v>
      </c>
    </row>
    <row r="402" ht="15" spans="1:3">
      <c r="A402" s="17" t="s">
        <v>318</v>
      </c>
      <c r="B402" s="18"/>
      <c r="C402" s="16">
        <f>SUM(C403)</f>
        <v>8035.379411</v>
      </c>
    </row>
    <row r="403" ht="15" spans="1:3">
      <c r="A403" s="18">
        <v>2120501</v>
      </c>
      <c r="B403" s="19" t="s">
        <v>319</v>
      </c>
      <c r="C403" s="16">
        <v>8035.379411</v>
      </c>
    </row>
    <row r="404" ht="15" spans="1:3">
      <c r="A404" s="17" t="s">
        <v>320</v>
      </c>
      <c r="B404" s="18"/>
      <c r="C404" s="16">
        <f>SUM(C405)</f>
        <v>94.505895</v>
      </c>
    </row>
    <row r="405" ht="15" spans="1:3">
      <c r="A405" s="18">
        <v>2120601</v>
      </c>
      <c r="B405" s="19" t="s">
        <v>321</v>
      </c>
      <c r="C405" s="16">
        <v>94.505895</v>
      </c>
    </row>
    <row r="406" ht="15" spans="1:3">
      <c r="A406" s="17" t="s">
        <v>322</v>
      </c>
      <c r="B406" s="18"/>
      <c r="C406" s="16">
        <f>SUM(C407)</f>
        <v>7520.531182</v>
      </c>
    </row>
    <row r="407" ht="15" spans="1:3">
      <c r="A407" s="18">
        <v>2129999</v>
      </c>
      <c r="B407" s="19" t="s">
        <v>323</v>
      </c>
      <c r="C407" s="16">
        <v>7520.531182</v>
      </c>
    </row>
    <row r="408" ht="15" spans="1:3">
      <c r="A408" s="15" t="s">
        <v>324</v>
      </c>
      <c r="B408" s="18"/>
      <c r="C408" s="16">
        <f>C409+C430+C445+C463+C468+C470+C473</f>
        <v>45407.655299</v>
      </c>
    </row>
    <row r="409" ht="15" spans="1:3">
      <c r="A409" s="17" t="s">
        <v>325</v>
      </c>
      <c r="B409" s="18"/>
      <c r="C409" s="16">
        <f>SUM(C410:C429)</f>
        <v>18357.574526</v>
      </c>
    </row>
    <row r="410" ht="15" spans="1:3">
      <c r="A410" s="18">
        <v>2130101</v>
      </c>
      <c r="B410" s="19" t="s">
        <v>11</v>
      </c>
      <c r="C410" s="16">
        <v>1450.350195</v>
      </c>
    </row>
    <row r="411" ht="15" spans="1:3">
      <c r="A411" s="18">
        <v>2130102</v>
      </c>
      <c r="B411" s="19" t="s">
        <v>12</v>
      </c>
      <c r="C411" s="16">
        <v>193.343463</v>
      </c>
    </row>
    <row r="412" ht="15" spans="1:3">
      <c r="A412" s="18">
        <v>2130104</v>
      </c>
      <c r="B412" s="19" t="s">
        <v>18</v>
      </c>
      <c r="C412" s="16">
        <v>1876.309624</v>
      </c>
    </row>
    <row r="413" ht="15" spans="1:3">
      <c r="A413" s="18">
        <v>2130106</v>
      </c>
      <c r="B413" s="19" t="s">
        <v>326</v>
      </c>
      <c r="C413" s="16">
        <v>118.716492</v>
      </c>
    </row>
    <row r="414" ht="15" spans="1:3">
      <c r="A414" s="18">
        <v>2130108</v>
      </c>
      <c r="B414" s="19" t="s">
        <v>327</v>
      </c>
      <c r="C414" s="16">
        <v>341.277356</v>
      </c>
    </row>
    <row r="415" ht="15" spans="1:3">
      <c r="A415" s="18">
        <v>2130109</v>
      </c>
      <c r="B415" s="19" t="s">
        <v>328</v>
      </c>
      <c r="C415" s="16">
        <v>66.658768</v>
      </c>
    </row>
    <row r="416" ht="15" spans="1:3">
      <c r="A416" s="18">
        <v>2130110</v>
      </c>
      <c r="B416" s="19" t="s">
        <v>329</v>
      </c>
      <c r="C416" s="16">
        <v>172.58653</v>
      </c>
    </row>
    <row r="417" ht="15" spans="1:3">
      <c r="A417" s="18">
        <v>2130111</v>
      </c>
      <c r="B417" s="19" t="s">
        <v>330</v>
      </c>
      <c r="C417" s="16">
        <v>1</v>
      </c>
    </row>
    <row r="418" ht="15" spans="1:3">
      <c r="A418" s="18">
        <v>2130112</v>
      </c>
      <c r="B418" s="19" t="s">
        <v>331</v>
      </c>
      <c r="C418" s="16">
        <v>18</v>
      </c>
    </row>
    <row r="419" ht="15" spans="1:3">
      <c r="A419" s="18">
        <v>2130114</v>
      </c>
      <c r="B419" s="19" t="s">
        <v>332</v>
      </c>
      <c r="C419" s="16">
        <v>5</v>
      </c>
    </row>
    <row r="420" ht="15" spans="1:3">
      <c r="A420" s="18">
        <v>2130119</v>
      </c>
      <c r="B420" s="19" t="s">
        <v>333</v>
      </c>
      <c r="C420" s="16">
        <v>24.95</v>
      </c>
    </row>
    <row r="421" ht="15" spans="1:3">
      <c r="A421" s="18">
        <v>2130122</v>
      </c>
      <c r="B421" s="19" t="s">
        <v>334</v>
      </c>
      <c r="C421" s="16">
        <v>10512.618765</v>
      </c>
    </row>
    <row r="422" ht="15" spans="1:3">
      <c r="A422" s="18">
        <v>2130124</v>
      </c>
      <c r="B422" s="19" t="s">
        <v>335</v>
      </c>
      <c r="C422" s="16">
        <v>184.95</v>
      </c>
    </row>
    <row r="423" ht="15" spans="1:3">
      <c r="A423" s="18">
        <v>2130125</v>
      </c>
      <c r="B423" s="19" t="s">
        <v>336</v>
      </c>
      <c r="C423" s="16">
        <v>114.4324</v>
      </c>
    </row>
    <row r="424" ht="15" spans="1:3">
      <c r="A424" s="18">
        <v>2130126</v>
      </c>
      <c r="B424" s="19" t="s">
        <v>337</v>
      </c>
      <c r="C424" s="16">
        <v>51.873</v>
      </c>
    </row>
    <row r="425" ht="15" spans="1:3">
      <c r="A425" s="18">
        <v>2130135</v>
      </c>
      <c r="B425" s="19" t="s">
        <v>338</v>
      </c>
      <c r="C425" s="16">
        <v>359.961524</v>
      </c>
    </row>
    <row r="426" ht="15" spans="1:3">
      <c r="A426" s="18">
        <v>2130142</v>
      </c>
      <c r="B426" s="19" t="s">
        <v>339</v>
      </c>
      <c r="C426" s="16">
        <v>200</v>
      </c>
    </row>
    <row r="427" ht="15" spans="1:3">
      <c r="A427" s="18">
        <v>2130148</v>
      </c>
      <c r="B427" s="19" t="s">
        <v>340</v>
      </c>
      <c r="C427" s="16">
        <v>21.981659</v>
      </c>
    </row>
    <row r="428" ht="15" spans="1:3">
      <c r="A428" s="18">
        <v>2130153</v>
      </c>
      <c r="B428" s="19" t="s">
        <v>341</v>
      </c>
      <c r="C428" s="16">
        <v>2463.003801</v>
      </c>
    </row>
    <row r="429" ht="15" spans="1:3">
      <c r="A429" s="18">
        <v>2130199</v>
      </c>
      <c r="B429" s="19" t="s">
        <v>342</v>
      </c>
      <c r="C429" s="16">
        <v>180.560949</v>
      </c>
    </row>
    <row r="430" ht="15" spans="1:3">
      <c r="A430" s="17" t="s">
        <v>343</v>
      </c>
      <c r="B430" s="18"/>
      <c r="C430" s="16">
        <f>SUM(C431:C444)</f>
        <v>6228.945986</v>
      </c>
    </row>
    <row r="431" ht="15" spans="1:3">
      <c r="A431" s="18">
        <v>2130201</v>
      </c>
      <c r="B431" s="19" t="s">
        <v>11</v>
      </c>
      <c r="C431" s="16">
        <v>187.308118</v>
      </c>
    </row>
    <row r="432" ht="15" spans="1:3">
      <c r="A432" s="18">
        <v>2130202</v>
      </c>
      <c r="B432" s="19" t="s">
        <v>12</v>
      </c>
      <c r="C432" s="16">
        <v>83.716817</v>
      </c>
    </row>
    <row r="433" ht="15" spans="1:3">
      <c r="A433" s="18">
        <v>2130204</v>
      </c>
      <c r="B433" s="19" t="s">
        <v>344</v>
      </c>
      <c r="C433" s="16">
        <v>1307.653774</v>
      </c>
    </row>
    <row r="434" ht="15" spans="1:3">
      <c r="A434" s="18">
        <v>2130205</v>
      </c>
      <c r="B434" s="19" t="s">
        <v>345</v>
      </c>
      <c r="C434" s="16">
        <v>2124.717221</v>
      </c>
    </row>
    <row r="435" ht="15" spans="1:3">
      <c r="A435" s="18">
        <v>2130206</v>
      </c>
      <c r="B435" s="19" t="s">
        <v>346</v>
      </c>
      <c r="C435" s="16">
        <v>101.946553</v>
      </c>
    </row>
    <row r="436" ht="15" spans="1:3">
      <c r="A436" s="18">
        <v>2130207</v>
      </c>
      <c r="B436" s="19" t="s">
        <v>347</v>
      </c>
      <c r="C436" s="16">
        <v>627.504256</v>
      </c>
    </row>
    <row r="437" ht="15" spans="1:3">
      <c r="A437" s="18">
        <v>2130209</v>
      </c>
      <c r="B437" s="19" t="s">
        <v>348</v>
      </c>
      <c r="C437" s="16">
        <v>199.035801</v>
      </c>
    </row>
    <row r="438" ht="15" spans="1:3">
      <c r="A438" s="18">
        <v>2130211</v>
      </c>
      <c r="B438" s="19" t="s">
        <v>349</v>
      </c>
      <c r="C438" s="16">
        <v>0</v>
      </c>
    </row>
    <row r="439" ht="15" spans="1:3">
      <c r="A439" s="18">
        <v>2130212</v>
      </c>
      <c r="B439" s="19" t="s">
        <v>350</v>
      </c>
      <c r="C439" s="16">
        <v>91.21772</v>
      </c>
    </row>
    <row r="440" ht="15" spans="1:3">
      <c r="A440" s="18">
        <v>2130213</v>
      </c>
      <c r="B440" s="19" t="s">
        <v>351</v>
      </c>
      <c r="C440" s="16">
        <v>237.816352</v>
      </c>
    </row>
    <row r="441" ht="15" spans="1:3">
      <c r="A441" s="18">
        <v>2130226</v>
      </c>
      <c r="B441" s="19" t="s">
        <v>352</v>
      </c>
      <c r="C441" s="16">
        <v>30</v>
      </c>
    </row>
    <row r="442" ht="15" spans="1:3">
      <c r="A442" s="18">
        <v>2130234</v>
      </c>
      <c r="B442" s="19" t="s">
        <v>353</v>
      </c>
      <c r="C442" s="16">
        <v>867.67808</v>
      </c>
    </row>
    <row r="443" ht="15" spans="1:3">
      <c r="A443" s="18">
        <v>2130237</v>
      </c>
      <c r="B443" s="19" t="s">
        <v>331</v>
      </c>
      <c r="C443" s="16">
        <v>220.351294</v>
      </c>
    </row>
    <row r="444" ht="15" spans="1:3">
      <c r="A444" s="18">
        <v>2130299</v>
      </c>
      <c r="B444" s="19" t="s">
        <v>354</v>
      </c>
      <c r="C444" s="16">
        <v>150</v>
      </c>
    </row>
    <row r="445" ht="15" spans="1:3">
      <c r="A445" s="17" t="s">
        <v>355</v>
      </c>
      <c r="B445" s="18"/>
      <c r="C445" s="16">
        <f>SUM(C446:C462)</f>
        <v>11295.863334</v>
      </c>
    </row>
    <row r="446" ht="15" spans="1:3">
      <c r="A446" s="18">
        <v>2130301</v>
      </c>
      <c r="B446" s="19" t="s">
        <v>11</v>
      </c>
      <c r="C446" s="16">
        <v>604.471339</v>
      </c>
    </row>
    <row r="447" ht="15" spans="1:3">
      <c r="A447" s="18">
        <v>2130302</v>
      </c>
      <c r="B447" s="19" t="s">
        <v>12</v>
      </c>
      <c r="C447" s="16">
        <v>285.781797</v>
      </c>
    </row>
    <row r="448" ht="15" spans="1:3">
      <c r="A448" s="18">
        <v>2130304</v>
      </c>
      <c r="B448" s="19" t="s">
        <v>356</v>
      </c>
      <c r="C448" s="16">
        <v>494.687156</v>
      </c>
    </row>
    <row r="449" ht="15" spans="1:3">
      <c r="A449" s="18">
        <v>2130305</v>
      </c>
      <c r="B449" s="19" t="s">
        <v>357</v>
      </c>
      <c r="C449" s="16">
        <v>4674.68529</v>
      </c>
    </row>
    <row r="450" ht="15" spans="1:3">
      <c r="A450" s="18">
        <v>2130306</v>
      </c>
      <c r="B450" s="19" t="s">
        <v>358</v>
      </c>
      <c r="C450" s="16">
        <v>510.006139</v>
      </c>
    </row>
    <row r="451" ht="15" spans="1:3">
      <c r="A451" s="18">
        <v>2130308</v>
      </c>
      <c r="B451" s="19" t="s">
        <v>359</v>
      </c>
      <c r="C451" s="16">
        <v>187.448</v>
      </c>
    </row>
    <row r="452" ht="15" spans="1:3">
      <c r="A452" s="18">
        <v>2130309</v>
      </c>
      <c r="B452" s="19" t="s">
        <v>360</v>
      </c>
      <c r="C452" s="16">
        <v>2.304</v>
      </c>
    </row>
    <row r="453" ht="15" spans="1:3">
      <c r="A453" s="18">
        <v>2130310</v>
      </c>
      <c r="B453" s="19" t="s">
        <v>361</v>
      </c>
      <c r="C453" s="16">
        <v>55.115944</v>
      </c>
    </row>
    <row r="454" ht="15" spans="1:3">
      <c r="A454" s="18">
        <v>2130311</v>
      </c>
      <c r="B454" s="19" t="s">
        <v>362</v>
      </c>
      <c r="C454" s="16">
        <v>222.179024</v>
      </c>
    </row>
    <row r="455" ht="15" spans="1:3">
      <c r="A455" s="18">
        <v>2130312</v>
      </c>
      <c r="B455" s="19" t="s">
        <v>363</v>
      </c>
      <c r="C455" s="16">
        <v>84.220292</v>
      </c>
    </row>
    <row r="456" ht="15" spans="1:3">
      <c r="A456" s="18">
        <v>2130313</v>
      </c>
      <c r="B456" s="19" t="s">
        <v>364</v>
      </c>
      <c r="C456" s="16">
        <v>19.8941</v>
      </c>
    </row>
    <row r="457" ht="15" spans="1:3">
      <c r="A457" s="18">
        <v>2130314</v>
      </c>
      <c r="B457" s="19" t="s">
        <v>365</v>
      </c>
      <c r="C457" s="16">
        <v>136.654304</v>
      </c>
    </row>
    <row r="458" ht="15" spans="1:3">
      <c r="A458" s="18">
        <v>2130315</v>
      </c>
      <c r="B458" s="19" t="s">
        <v>366</v>
      </c>
      <c r="C458" s="16">
        <v>549.676031</v>
      </c>
    </row>
    <row r="459" ht="15" spans="1:3">
      <c r="A459" s="18">
        <v>2130316</v>
      </c>
      <c r="B459" s="19" t="s">
        <v>367</v>
      </c>
      <c r="C459" s="16">
        <v>2777.402141</v>
      </c>
    </row>
    <row r="460" ht="15" spans="1:3">
      <c r="A460" s="18">
        <v>2130319</v>
      </c>
      <c r="B460" s="19" t="s">
        <v>368</v>
      </c>
      <c r="C460" s="16">
        <v>499.659636</v>
      </c>
    </row>
    <row r="461" ht="15" spans="1:3">
      <c r="A461" s="18">
        <v>2130334</v>
      </c>
      <c r="B461" s="19" t="s">
        <v>369</v>
      </c>
      <c r="C461" s="16">
        <v>16.197021</v>
      </c>
    </row>
    <row r="462" ht="15" spans="1:3">
      <c r="A462" s="18">
        <v>2130335</v>
      </c>
      <c r="B462" s="19" t="s">
        <v>370</v>
      </c>
      <c r="C462" s="16">
        <v>175.48112</v>
      </c>
    </row>
    <row r="463" ht="15" spans="1:3">
      <c r="A463" s="17" t="s">
        <v>371</v>
      </c>
      <c r="B463" s="18"/>
      <c r="C463" s="16">
        <f>SUM(C464:C467)</f>
        <v>5921.466369</v>
      </c>
    </row>
    <row r="464" ht="15" spans="1:3">
      <c r="A464" s="18">
        <v>2130504</v>
      </c>
      <c r="B464" s="19" t="s">
        <v>372</v>
      </c>
      <c r="C464" s="16">
        <v>94.034127</v>
      </c>
    </row>
    <row r="465" ht="15" spans="1:3">
      <c r="A465" s="18">
        <v>2130505</v>
      </c>
      <c r="B465" s="19" t="s">
        <v>373</v>
      </c>
      <c r="C465" s="16">
        <v>5614.788928</v>
      </c>
    </row>
    <row r="466" ht="15" spans="1:3">
      <c r="A466" s="18">
        <v>2130506</v>
      </c>
      <c r="B466" s="19" t="s">
        <v>374</v>
      </c>
      <c r="C466" s="16">
        <v>74.6</v>
      </c>
    </row>
    <row r="467" ht="15" spans="1:3">
      <c r="A467" s="18">
        <v>2130599</v>
      </c>
      <c r="B467" s="19" t="s">
        <v>375</v>
      </c>
      <c r="C467" s="16">
        <v>138.043314</v>
      </c>
    </row>
    <row r="468" ht="15" spans="1:3">
      <c r="A468" s="17" t="s">
        <v>376</v>
      </c>
      <c r="B468" s="18"/>
      <c r="C468" s="16">
        <f>SUM(C469)</f>
        <v>1976.57554</v>
      </c>
    </row>
    <row r="469" ht="15" spans="1:3">
      <c r="A469" s="18">
        <v>2130701</v>
      </c>
      <c r="B469" s="19" t="s">
        <v>377</v>
      </c>
      <c r="C469" s="16">
        <v>1976.57554</v>
      </c>
    </row>
    <row r="470" ht="15" spans="1:3">
      <c r="A470" s="17" t="s">
        <v>378</v>
      </c>
      <c r="B470" s="18"/>
      <c r="C470" s="16">
        <f>SUM(C471:C472)</f>
        <v>1573.868428</v>
      </c>
    </row>
    <row r="471" ht="15" spans="1:3">
      <c r="A471" s="18">
        <v>2130803</v>
      </c>
      <c r="B471" s="19" t="s">
        <v>379</v>
      </c>
      <c r="C471" s="16">
        <v>1395.91748</v>
      </c>
    </row>
    <row r="472" ht="15" spans="1:3">
      <c r="A472" s="18">
        <v>2130804</v>
      </c>
      <c r="B472" s="19" t="s">
        <v>380</v>
      </c>
      <c r="C472" s="16">
        <v>177.950948</v>
      </c>
    </row>
    <row r="473" ht="15" spans="1:3">
      <c r="A473" s="17" t="s">
        <v>381</v>
      </c>
      <c r="B473" s="18"/>
      <c r="C473" s="16">
        <f>SUM(C474)</f>
        <v>53.361116</v>
      </c>
    </row>
    <row r="474" ht="15" spans="1:3">
      <c r="A474" s="18">
        <v>2139999</v>
      </c>
      <c r="B474" s="19" t="s">
        <v>382</v>
      </c>
      <c r="C474" s="16">
        <v>53.361116</v>
      </c>
    </row>
    <row r="475" ht="15" spans="1:3">
      <c r="A475" s="15" t="s">
        <v>383</v>
      </c>
      <c r="B475" s="18"/>
      <c r="C475" s="16">
        <f>C476+C487+C489</f>
        <v>53871.059954</v>
      </c>
    </row>
    <row r="476" ht="15" spans="1:3">
      <c r="A476" s="17" t="s">
        <v>384</v>
      </c>
      <c r="B476" s="18"/>
      <c r="C476" s="16">
        <f>SUM(C477:C486)</f>
        <v>37840.189654</v>
      </c>
    </row>
    <row r="477" ht="15" spans="1:3">
      <c r="A477" s="18">
        <v>2140101</v>
      </c>
      <c r="B477" s="19" t="s">
        <v>11</v>
      </c>
      <c r="C477" s="16">
        <v>2338.461582</v>
      </c>
    </row>
    <row r="478" ht="15" spans="1:3">
      <c r="A478" s="18">
        <v>2140102</v>
      </c>
      <c r="B478" s="19" t="s">
        <v>12</v>
      </c>
      <c r="C478" s="16">
        <v>157.59</v>
      </c>
    </row>
    <row r="479" ht="15" spans="1:4">
      <c r="A479" s="18">
        <v>2140104</v>
      </c>
      <c r="B479" s="19" t="s">
        <v>385</v>
      </c>
      <c r="C479" s="16">
        <f>D479</f>
        <v>27148.5</v>
      </c>
      <c r="D479">
        <v>27148.5</v>
      </c>
    </row>
    <row r="480" ht="15" spans="1:3">
      <c r="A480" s="18">
        <v>2140106</v>
      </c>
      <c r="B480" s="19" t="s">
        <v>386</v>
      </c>
      <c r="C480" s="16">
        <v>6213.721141</v>
      </c>
    </row>
    <row r="481" ht="15" spans="1:3">
      <c r="A481" s="18">
        <v>2140112</v>
      </c>
      <c r="B481" s="19" t="s">
        <v>387</v>
      </c>
      <c r="C481" s="16">
        <v>779.461911</v>
      </c>
    </row>
    <row r="482" ht="15" spans="1:3">
      <c r="A482" s="18">
        <v>2140122</v>
      </c>
      <c r="B482" s="19" t="s">
        <v>388</v>
      </c>
      <c r="C482" s="16">
        <v>30</v>
      </c>
    </row>
    <row r="483" ht="15" spans="1:3">
      <c r="A483" s="18">
        <v>2140123</v>
      </c>
      <c r="B483" s="19" t="s">
        <v>389</v>
      </c>
      <c r="C483" s="16">
        <v>28.7</v>
      </c>
    </row>
    <row r="484" ht="15" spans="1:3">
      <c r="A484" s="18">
        <v>2140131</v>
      </c>
      <c r="B484" s="19" t="s">
        <v>390</v>
      </c>
      <c r="C484" s="16">
        <v>81.689801</v>
      </c>
    </row>
    <row r="485" ht="15" spans="1:3">
      <c r="A485" s="18">
        <v>2140136</v>
      </c>
      <c r="B485" s="19" t="s">
        <v>391</v>
      </c>
      <c r="C485" s="16">
        <v>593.995758</v>
      </c>
    </row>
    <row r="486" ht="15" spans="1:3">
      <c r="A486" s="18">
        <v>2140199</v>
      </c>
      <c r="B486" s="19" t="s">
        <v>392</v>
      </c>
      <c r="C486" s="16">
        <v>468.069461</v>
      </c>
    </row>
    <row r="487" ht="15" spans="1:3">
      <c r="A487" s="17" t="s">
        <v>393</v>
      </c>
      <c r="B487" s="18"/>
      <c r="C487" s="16">
        <f>SUM(C488)</f>
        <v>15609.0073</v>
      </c>
    </row>
    <row r="488" ht="15" spans="1:3">
      <c r="A488" s="18">
        <v>2140601</v>
      </c>
      <c r="B488" s="19" t="s">
        <v>394</v>
      </c>
      <c r="C488" s="16">
        <v>15609.0073</v>
      </c>
    </row>
    <row r="489" ht="15" spans="1:3">
      <c r="A489" s="17" t="s">
        <v>395</v>
      </c>
      <c r="B489" s="18"/>
      <c r="C489" s="16">
        <f>SUM(C490)</f>
        <v>421.863</v>
      </c>
    </row>
    <row r="490" ht="15" spans="1:3">
      <c r="A490" s="18">
        <v>2149999</v>
      </c>
      <c r="B490" s="19" t="s">
        <v>396</v>
      </c>
      <c r="C490" s="16">
        <v>421.863</v>
      </c>
    </row>
    <row r="491" ht="15" spans="1:3">
      <c r="A491" s="15" t="s">
        <v>397</v>
      </c>
      <c r="B491" s="18"/>
      <c r="C491" s="16">
        <f>C492+C494+C500</f>
        <v>1732.856899</v>
      </c>
    </row>
    <row r="492" ht="15" spans="1:3">
      <c r="A492" s="17" t="s">
        <v>398</v>
      </c>
      <c r="B492" s="18"/>
      <c r="C492" s="16">
        <f>SUM(C493)</f>
        <v>6</v>
      </c>
    </row>
    <row r="493" ht="15" spans="1:3">
      <c r="A493" s="18">
        <v>2150102</v>
      </c>
      <c r="B493" s="19" t="s">
        <v>12</v>
      </c>
      <c r="C493" s="16">
        <v>6</v>
      </c>
    </row>
    <row r="494" ht="15" spans="1:3">
      <c r="A494" s="17" t="s">
        <v>399</v>
      </c>
      <c r="B494" s="18"/>
      <c r="C494" s="16">
        <f>SUM(C495:C499)</f>
        <v>1219.473428</v>
      </c>
    </row>
    <row r="495" ht="15" spans="1:3">
      <c r="A495" s="18">
        <v>2150501</v>
      </c>
      <c r="B495" s="19" t="s">
        <v>11</v>
      </c>
      <c r="C495" s="16">
        <v>606.985201</v>
      </c>
    </row>
    <row r="496" ht="15" spans="1:3">
      <c r="A496" s="18">
        <v>2150502</v>
      </c>
      <c r="B496" s="19" t="s">
        <v>12</v>
      </c>
      <c r="C496" s="16">
        <v>484.697635</v>
      </c>
    </row>
    <row r="497" ht="15" spans="1:3">
      <c r="A497" s="18">
        <v>2150517</v>
      </c>
      <c r="B497" s="19" t="s">
        <v>400</v>
      </c>
      <c r="C497" s="16">
        <v>46.3</v>
      </c>
    </row>
    <row r="498" ht="15" spans="1:3">
      <c r="A498" s="18">
        <v>2150550</v>
      </c>
      <c r="B498" s="19" t="s">
        <v>18</v>
      </c>
      <c r="C498" s="16">
        <v>73.990592</v>
      </c>
    </row>
    <row r="499" ht="15" spans="1:3">
      <c r="A499" s="18">
        <v>2150599</v>
      </c>
      <c r="B499" s="19" t="s">
        <v>401</v>
      </c>
      <c r="C499" s="16">
        <v>7.5</v>
      </c>
    </row>
    <row r="500" ht="15" spans="1:3">
      <c r="A500" s="17" t="s">
        <v>402</v>
      </c>
      <c r="B500" s="18"/>
      <c r="C500" s="16">
        <f>SUM(C501:C502)</f>
        <v>507.383471</v>
      </c>
    </row>
    <row r="501" ht="15" spans="1:3">
      <c r="A501" s="18">
        <v>2150803</v>
      </c>
      <c r="B501" s="19" t="s">
        <v>24</v>
      </c>
      <c r="C501" s="16">
        <v>270.530918</v>
      </c>
    </row>
    <row r="502" ht="15" spans="1:3">
      <c r="A502" s="18">
        <v>2150805</v>
      </c>
      <c r="B502" s="19" t="s">
        <v>403</v>
      </c>
      <c r="C502" s="16">
        <v>236.852553</v>
      </c>
    </row>
    <row r="503" ht="15" spans="1:3">
      <c r="A503" s="15" t="s">
        <v>404</v>
      </c>
      <c r="B503" s="18"/>
      <c r="C503" s="16">
        <f>C504+C508</f>
        <v>1054.008303</v>
      </c>
    </row>
    <row r="504" ht="15" spans="1:3">
      <c r="A504" s="17" t="s">
        <v>405</v>
      </c>
      <c r="B504" s="18"/>
      <c r="C504" s="16">
        <f>SUM(C505:C507)</f>
        <v>878.308303</v>
      </c>
    </row>
    <row r="505" ht="15" spans="1:3">
      <c r="A505" s="18">
        <v>2160201</v>
      </c>
      <c r="B505" s="19" t="s">
        <v>11</v>
      </c>
      <c r="C505" s="16">
        <v>253.147803</v>
      </c>
    </row>
    <row r="506" ht="15" spans="1:3">
      <c r="A506" s="18">
        <v>2160202</v>
      </c>
      <c r="B506" s="19" t="s">
        <v>12</v>
      </c>
      <c r="C506" s="16">
        <v>86.6605</v>
      </c>
    </row>
    <row r="507" ht="15" spans="1:3">
      <c r="A507" s="18">
        <v>2160299</v>
      </c>
      <c r="B507" s="19" t="s">
        <v>406</v>
      </c>
      <c r="C507" s="16">
        <v>538.5</v>
      </c>
    </row>
    <row r="508" ht="15" spans="1:3">
      <c r="A508" s="17" t="s">
        <v>407</v>
      </c>
      <c r="B508" s="18"/>
      <c r="C508" s="16">
        <f>SUM(C509)</f>
        <v>175.7</v>
      </c>
    </row>
    <row r="509" ht="15" spans="1:3">
      <c r="A509" s="18">
        <v>2160699</v>
      </c>
      <c r="B509" s="19" t="s">
        <v>408</v>
      </c>
      <c r="C509" s="16">
        <v>175.7</v>
      </c>
    </row>
    <row r="510" ht="15" spans="1:3">
      <c r="A510" s="15" t="s">
        <v>409</v>
      </c>
      <c r="B510" s="18"/>
      <c r="C510" s="16">
        <f>C511</f>
        <v>4400</v>
      </c>
    </row>
    <row r="511" ht="15" spans="1:3">
      <c r="A511" s="17" t="s">
        <v>410</v>
      </c>
      <c r="B511" s="18"/>
      <c r="C511" s="16">
        <f>SUM(C512)</f>
        <v>4400</v>
      </c>
    </row>
    <row r="512" ht="15" spans="1:3">
      <c r="A512" s="18">
        <v>2170399</v>
      </c>
      <c r="B512" s="19" t="s">
        <v>411</v>
      </c>
      <c r="C512" s="16">
        <v>4400</v>
      </c>
    </row>
    <row r="513" ht="15" spans="1:3">
      <c r="A513" s="15" t="s">
        <v>412</v>
      </c>
      <c r="B513" s="18"/>
      <c r="C513" s="16">
        <f>C514+C521</f>
        <v>4387.6385</v>
      </c>
    </row>
    <row r="514" ht="15" spans="1:3">
      <c r="A514" s="17" t="s">
        <v>413</v>
      </c>
      <c r="B514" s="18"/>
      <c r="C514" s="16">
        <f>SUM(C515:C520)</f>
        <v>3806.407</v>
      </c>
    </row>
    <row r="515" ht="15" spans="1:3">
      <c r="A515" s="18">
        <v>2200102</v>
      </c>
      <c r="B515" s="19" t="s">
        <v>12</v>
      </c>
      <c r="C515" s="16">
        <v>1752</v>
      </c>
    </row>
    <row r="516" ht="15" spans="1:3">
      <c r="A516" s="18">
        <v>2200106</v>
      </c>
      <c r="B516" s="19" t="s">
        <v>414</v>
      </c>
      <c r="C516" s="16">
        <v>527.3015</v>
      </c>
    </row>
    <row r="517" ht="15" spans="1:3">
      <c r="A517" s="18">
        <v>2200109</v>
      </c>
      <c r="B517" s="19" t="s">
        <v>415</v>
      </c>
      <c r="C517" s="16">
        <v>170</v>
      </c>
    </row>
    <row r="518" ht="15" spans="1:3">
      <c r="A518" s="18">
        <v>2200114</v>
      </c>
      <c r="B518" s="19" t="s">
        <v>416</v>
      </c>
      <c r="C518" s="16">
        <v>0</v>
      </c>
    </row>
    <row r="519" ht="15" spans="1:3">
      <c r="A519" s="18">
        <v>2200150</v>
      </c>
      <c r="B519" s="19" t="s">
        <v>18</v>
      </c>
      <c r="C519" s="16">
        <v>354.5055</v>
      </c>
    </row>
    <row r="520" ht="15" spans="1:3">
      <c r="A520" s="18">
        <v>2200199</v>
      </c>
      <c r="B520" s="19" t="s">
        <v>417</v>
      </c>
      <c r="C520" s="16">
        <v>1002.6</v>
      </c>
    </row>
    <row r="521" ht="15" spans="1:3">
      <c r="A521" s="17" t="s">
        <v>418</v>
      </c>
      <c r="B521" s="18"/>
      <c r="C521" s="16">
        <f>SUM(C522)</f>
        <v>581.2315</v>
      </c>
    </row>
    <row r="522" ht="15" spans="1:3">
      <c r="A522" s="18">
        <v>2200599</v>
      </c>
      <c r="B522" s="19" t="s">
        <v>419</v>
      </c>
      <c r="C522" s="16">
        <v>581.2315</v>
      </c>
    </row>
    <row r="523" ht="15" spans="1:3">
      <c r="A523" s="15" t="s">
        <v>420</v>
      </c>
      <c r="B523" s="18"/>
      <c r="C523" s="16">
        <f>C524+C534</f>
        <v>54426.312186</v>
      </c>
    </row>
    <row r="524" ht="15" spans="1:3">
      <c r="A524" s="17" t="s">
        <v>421</v>
      </c>
      <c r="B524" s="18"/>
      <c r="C524" s="16">
        <f>SUM(C525:C533)</f>
        <v>42265.51978</v>
      </c>
    </row>
    <row r="525" ht="15" spans="1:3">
      <c r="A525" s="18">
        <v>2210101</v>
      </c>
      <c r="B525" s="19" t="s">
        <v>422</v>
      </c>
      <c r="C525" s="16">
        <v>241.080069</v>
      </c>
    </row>
    <row r="526" ht="15" spans="1:4">
      <c r="A526" s="18">
        <v>2210103</v>
      </c>
      <c r="B526" s="19" t="s">
        <v>423</v>
      </c>
      <c r="C526" s="16">
        <f>D526</f>
        <v>2022.710843</v>
      </c>
      <c r="D526">
        <v>2022.710843</v>
      </c>
    </row>
    <row r="527" ht="15" spans="1:3">
      <c r="A527" s="18">
        <v>2210105</v>
      </c>
      <c r="B527" s="19" t="s">
        <v>424</v>
      </c>
      <c r="C527" s="16">
        <v>66.0007</v>
      </c>
    </row>
    <row r="528" ht="15" spans="1:3">
      <c r="A528" s="18">
        <v>2210106</v>
      </c>
      <c r="B528" s="19" t="s">
        <v>425</v>
      </c>
      <c r="C528" s="16">
        <v>863</v>
      </c>
    </row>
    <row r="529" ht="15" spans="1:3">
      <c r="A529" s="18">
        <v>2210107</v>
      </c>
      <c r="B529" s="19" t="s">
        <v>426</v>
      </c>
      <c r="C529" s="16">
        <v>159.91332</v>
      </c>
    </row>
    <row r="530" ht="15" spans="1:3">
      <c r="A530" s="18">
        <v>2210108</v>
      </c>
      <c r="B530" s="19" t="s">
        <v>427</v>
      </c>
      <c r="C530" s="16">
        <v>9308.9013</v>
      </c>
    </row>
    <row r="531" ht="15" spans="1:3">
      <c r="A531" s="18">
        <v>2210109</v>
      </c>
      <c r="B531" s="19" t="s">
        <v>428</v>
      </c>
      <c r="C531" s="16">
        <v>12.25</v>
      </c>
    </row>
    <row r="532" ht="15" spans="1:3">
      <c r="A532" s="18">
        <v>2210110</v>
      </c>
      <c r="B532" s="19" t="s">
        <v>429</v>
      </c>
      <c r="C532" s="16">
        <v>331.936832</v>
      </c>
    </row>
    <row r="533" ht="15" spans="1:3">
      <c r="A533" s="18">
        <v>2210199</v>
      </c>
      <c r="B533" s="19" t="s">
        <v>430</v>
      </c>
      <c r="C533" s="16">
        <v>29259.726716</v>
      </c>
    </row>
    <row r="534" ht="15" spans="1:3">
      <c r="A534" s="17" t="s">
        <v>431</v>
      </c>
      <c r="B534" s="18"/>
      <c r="C534" s="16">
        <f>SUM(C535)</f>
        <v>12160.792406</v>
      </c>
    </row>
    <row r="535" ht="15" spans="1:3">
      <c r="A535" s="18">
        <v>2210201</v>
      </c>
      <c r="B535" s="19" t="s">
        <v>432</v>
      </c>
      <c r="C535" s="16">
        <v>12160.792406</v>
      </c>
    </row>
    <row r="536" ht="15" spans="1:3">
      <c r="A536" s="15" t="s">
        <v>433</v>
      </c>
      <c r="B536" s="18"/>
      <c r="C536" s="16">
        <f>C537</f>
        <v>658.0283</v>
      </c>
    </row>
    <row r="537" ht="15" spans="1:3">
      <c r="A537" s="17" t="s">
        <v>434</v>
      </c>
      <c r="B537" s="18"/>
      <c r="C537" s="16">
        <f>SUM(C538)</f>
        <v>658.0283</v>
      </c>
    </row>
    <row r="538" ht="15" spans="1:3">
      <c r="A538" s="18">
        <v>2220499</v>
      </c>
      <c r="B538" s="19" t="s">
        <v>435</v>
      </c>
      <c r="C538" s="16">
        <v>658.0283</v>
      </c>
    </row>
    <row r="539" ht="15" spans="1:3">
      <c r="A539" s="15" t="s">
        <v>436</v>
      </c>
      <c r="B539" s="18"/>
      <c r="C539" s="16">
        <f>C540+C548+C550+C552+C555+C558</f>
        <v>18986.808589</v>
      </c>
    </row>
    <row r="540" ht="15" spans="1:3">
      <c r="A540" s="17" t="s">
        <v>437</v>
      </c>
      <c r="B540" s="18"/>
      <c r="C540" s="16">
        <f>SUM(C541:C547)</f>
        <v>2483.270102</v>
      </c>
    </row>
    <row r="541" ht="15" spans="1:3">
      <c r="A541" s="18">
        <v>2240101</v>
      </c>
      <c r="B541" s="19" t="s">
        <v>11</v>
      </c>
      <c r="C541" s="16">
        <v>786.830691</v>
      </c>
    </row>
    <row r="542" ht="15" spans="1:3">
      <c r="A542" s="18">
        <v>2240102</v>
      </c>
      <c r="B542" s="19" t="s">
        <v>12</v>
      </c>
      <c r="C542" s="16">
        <v>153.38122</v>
      </c>
    </row>
    <row r="543" ht="15" spans="1:3">
      <c r="A543" s="18">
        <v>2240106</v>
      </c>
      <c r="B543" s="19" t="s">
        <v>438</v>
      </c>
      <c r="C543" s="16">
        <v>336.775</v>
      </c>
    </row>
    <row r="544" ht="15" spans="1:3">
      <c r="A544" s="18">
        <v>2240108</v>
      </c>
      <c r="B544" s="19" t="s">
        <v>439</v>
      </c>
      <c r="C544" s="16">
        <v>344.5</v>
      </c>
    </row>
    <row r="545" ht="15" spans="1:3">
      <c r="A545" s="18">
        <v>2240109</v>
      </c>
      <c r="B545" s="19" t="s">
        <v>440</v>
      </c>
      <c r="C545" s="16">
        <v>22.28</v>
      </c>
    </row>
    <row r="546" ht="15" spans="1:3">
      <c r="A546" s="18">
        <v>2240150</v>
      </c>
      <c r="B546" s="19" t="s">
        <v>18</v>
      </c>
      <c r="C546" s="16">
        <v>506.806191</v>
      </c>
    </row>
    <row r="547" ht="15" spans="1:3">
      <c r="A547" s="18">
        <v>2240199</v>
      </c>
      <c r="B547" s="19" t="s">
        <v>441</v>
      </c>
      <c r="C547" s="16">
        <v>332.697</v>
      </c>
    </row>
    <row r="548" ht="15" spans="1:3">
      <c r="A548" s="17" t="s">
        <v>442</v>
      </c>
      <c r="B548" s="18"/>
      <c r="C548" s="16">
        <f>SUM(C549)</f>
        <v>2110</v>
      </c>
    </row>
    <row r="549" ht="15" spans="1:3">
      <c r="A549" s="18">
        <v>2240204</v>
      </c>
      <c r="B549" s="19" t="s">
        <v>443</v>
      </c>
      <c r="C549" s="16">
        <v>2110</v>
      </c>
    </row>
    <row r="550" ht="15" spans="1:3">
      <c r="A550" s="17" t="s">
        <v>444</v>
      </c>
      <c r="B550" s="18"/>
      <c r="C550" s="16">
        <f>SUM(C551)</f>
        <v>24.3</v>
      </c>
    </row>
    <row r="551" ht="15" spans="1:3">
      <c r="A551" s="18">
        <v>2240506</v>
      </c>
      <c r="B551" s="19" t="s">
        <v>445</v>
      </c>
      <c r="C551" s="16">
        <v>24.3</v>
      </c>
    </row>
    <row r="552" ht="15" spans="1:3">
      <c r="A552" s="17" t="s">
        <v>446</v>
      </c>
      <c r="B552" s="18"/>
      <c r="C552" s="16">
        <f>SUM(C553:C554)</f>
        <v>14088.305787</v>
      </c>
    </row>
    <row r="553" ht="15" spans="1:3">
      <c r="A553" s="18">
        <v>2240601</v>
      </c>
      <c r="B553" s="19" t="s">
        <v>447</v>
      </c>
      <c r="C553" s="16">
        <v>1090.420787</v>
      </c>
    </row>
    <row r="554" ht="15" spans="1:3">
      <c r="A554" s="18">
        <v>2240699</v>
      </c>
      <c r="B554" s="19" t="s">
        <v>448</v>
      </c>
      <c r="C554" s="16">
        <v>12997.885</v>
      </c>
    </row>
    <row r="555" ht="15" spans="1:3">
      <c r="A555" s="17" t="s">
        <v>449</v>
      </c>
      <c r="B555" s="18"/>
      <c r="C555" s="16">
        <f>SUM(C556:C557)</f>
        <v>277.9327</v>
      </c>
    </row>
    <row r="556" ht="15" spans="1:3">
      <c r="A556" s="18">
        <v>2240703</v>
      </c>
      <c r="B556" s="19" t="s">
        <v>450</v>
      </c>
      <c r="C556" s="16">
        <v>148.2</v>
      </c>
    </row>
    <row r="557" ht="15" spans="1:3">
      <c r="A557" s="18">
        <v>2240799</v>
      </c>
      <c r="B557" s="19" t="s">
        <v>451</v>
      </c>
      <c r="C557" s="16">
        <v>129.7327</v>
      </c>
    </row>
    <row r="558" ht="15" spans="1:3">
      <c r="A558" s="17" t="s">
        <v>452</v>
      </c>
      <c r="B558" s="18"/>
      <c r="C558" s="16">
        <f>SUM(C559)</f>
        <v>3</v>
      </c>
    </row>
    <row r="559" ht="15" spans="1:3">
      <c r="A559" s="18">
        <v>2249999</v>
      </c>
      <c r="B559" s="19" t="s">
        <v>453</v>
      </c>
      <c r="C559" s="16">
        <v>3</v>
      </c>
    </row>
    <row r="560" ht="15" spans="1:3">
      <c r="A560" s="15" t="s">
        <v>454</v>
      </c>
      <c r="B560" s="18"/>
      <c r="C560" s="16">
        <f>C561</f>
        <v>5116</v>
      </c>
    </row>
    <row r="561" ht="15" spans="1:3">
      <c r="A561" s="17" t="s">
        <v>455</v>
      </c>
      <c r="B561" s="18"/>
      <c r="C561" s="16">
        <f>SUM(C562)</f>
        <v>5116</v>
      </c>
    </row>
    <row r="562" ht="15" spans="1:3">
      <c r="A562" s="18">
        <v>2299999</v>
      </c>
      <c r="B562" s="19" t="s">
        <v>456</v>
      </c>
      <c r="C562" s="16">
        <v>5116</v>
      </c>
    </row>
    <row r="563" ht="15" spans="1:3">
      <c r="A563" s="15" t="s">
        <v>457</v>
      </c>
      <c r="B563" s="18"/>
      <c r="C563" s="16">
        <f>C564</f>
        <v>30704.981116</v>
      </c>
    </row>
    <row r="564" ht="15" spans="1:3">
      <c r="A564" s="17" t="s">
        <v>458</v>
      </c>
      <c r="B564" s="18"/>
      <c r="C564" s="16">
        <f>SUM(C565:C566)</f>
        <v>30704.981116</v>
      </c>
    </row>
    <row r="565" ht="15" spans="1:4">
      <c r="A565" s="18">
        <v>2320301</v>
      </c>
      <c r="B565" s="19" t="s">
        <v>459</v>
      </c>
      <c r="C565" s="16">
        <f t="shared" ref="C565:C569" si="1">D565</f>
        <v>30586.01</v>
      </c>
      <c r="D565">
        <v>30586.01</v>
      </c>
    </row>
    <row r="566" ht="15" spans="1:4">
      <c r="A566" s="18">
        <v>2320303</v>
      </c>
      <c r="B566" s="19" t="s">
        <v>460</v>
      </c>
      <c r="C566" s="16">
        <f t="shared" si="1"/>
        <v>118.971116</v>
      </c>
      <c r="D566">
        <v>118.971116</v>
      </c>
    </row>
    <row r="567" ht="15" spans="1:3">
      <c r="A567" s="15" t="s">
        <v>461</v>
      </c>
      <c r="B567" s="18"/>
      <c r="C567" s="16">
        <f>C568</f>
        <v>3.8943</v>
      </c>
    </row>
    <row r="568" ht="15" spans="1:3">
      <c r="A568" s="17" t="s">
        <v>462</v>
      </c>
      <c r="B568" s="18"/>
      <c r="C568" s="16">
        <f>SUM(C569)</f>
        <v>3.8943</v>
      </c>
    </row>
    <row r="569" ht="15" spans="1:4">
      <c r="A569" s="18">
        <v>23303</v>
      </c>
      <c r="B569" s="19" t="s">
        <v>463</v>
      </c>
      <c r="C569" s="16">
        <f t="shared" si="1"/>
        <v>3.8943</v>
      </c>
      <c r="D569">
        <v>3.8943</v>
      </c>
    </row>
  </sheetData>
  <autoFilter ref="A5:D569">
    <extLst/>
  </autoFilter>
  <mergeCells count="3">
    <mergeCell ref="A2:C2"/>
    <mergeCell ref="A3:C3"/>
    <mergeCell ref="A6:B6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2021-12-27T14:41:00Z</dcterms:created>
  <dcterms:modified xsi:type="dcterms:W3CDTF">2024-02-22T07:01:14Z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KSOReadingLayout">
    <vt:bool>true</vt:bool>
  </property>
  <property fmtid="{D5CDD505-2E9C-101B-9397-08002B2CF9AE}" pid="4" name="ICV">
    <vt:lpwstr>8A3B6DA85C754A36B46D41C0895B5F42_13</vt:lpwstr>
  </property>
</Properties>
</file>