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Tables/pivotTable1.xml" ContentType="application/vnd.openxmlformats-officedocument.spreadsheetml.pivotTabl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776"/>
  </bookViews>
  <sheets>
    <sheet name="附件25" sheetId="57" r:id="rId1"/>
    <sheet name="Sheet3" sheetId="59" state="hidden" r:id="rId2"/>
    <sheet name="Sheet1" sheetId="58" state="hidden" r:id="rId3"/>
    <sheet name="16-2017公共线下收支" sheetId="29" state="hidden" r:id="rId4"/>
    <sheet name="17-2017转移支付分地区" sheetId="53" state="hidden" r:id="rId5"/>
    <sheet name="18-专项转移支付分项目" sheetId="54" state="hidden" r:id="rId6"/>
  </sheets>
  <definedNames>
    <definedName name="_xlnm._FilterDatabase" localSheetId="2" hidden="1">Sheet1!$A$1:$O$254</definedName>
    <definedName name="_xlnm._FilterDatabase" localSheetId="5" hidden="1">'18-专项转移支付分项目'!$A$4:$A$30</definedName>
    <definedName name="fa" localSheetId="5">#REF!</definedName>
    <definedName name="fa">#REF!</definedName>
    <definedName name="_xlnm.Print_Titles" localSheetId="3">'16-2017公共线下收支'!$1:$3</definedName>
    <definedName name="_xlnm.Print_Titles" localSheetId="4">'17-2017转移支付分地区'!$1:$5</definedName>
    <definedName name="_xlnm.Print_Titles" localSheetId="0">附件25!$2:$4</definedName>
    <definedName name="_xlnm.Print_Titles" localSheetId="5">'18-专项转移支付分项目'!$1:$4</definedName>
    <definedName name="地区名称" localSheetId="3">#REF!</definedName>
    <definedName name="地区名称" localSheetId="4">#REF!</definedName>
    <definedName name="地区名称" localSheetId="5">#REF!</definedName>
    <definedName name="地区名称">#REF!</definedName>
  </definedNames>
  <calcPr calcId="144525" concurrentCalc="0"/>
  <pivotCaches>
    <pivotCache cacheId="0" r:id="rId7"/>
  </pivotCaches>
</workbook>
</file>

<file path=xl/sharedStrings.xml><?xml version="1.0" encoding="utf-8"?>
<sst xmlns="http://schemas.openxmlformats.org/spreadsheetml/2006/main" count="975" uniqueCount="210">
  <si>
    <t>附件25</t>
  </si>
  <si>
    <t>重庆市綦江区2023年区级政府性基金预算转移性收支执行表</t>
  </si>
  <si>
    <t>制表：綦江区财政局</t>
  </si>
  <si>
    <t xml:space="preserve">   单位：万元</t>
  </si>
  <si>
    <t xml:space="preserve">收        入 </t>
  </si>
  <si>
    <t>执行数</t>
  </si>
  <si>
    <t>支        出</t>
  </si>
  <si>
    <t>上级补助收入</t>
  </si>
  <si>
    <t>补助街镇支出</t>
  </si>
  <si>
    <t xml:space="preserve">  文化旅游体育与传媒支出</t>
  </si>
  <si>
    <t xml:space="preserve">    文化旅游与传媒支出</t>
  </si>
  <si>
    <t xml:space="preserve">    旅游发展</t>
  </si>
  <si>
    <t xml:space="preserve">      旅游发展基金支出</t>
  </si>
  <si>
    <t xml:space="preserve">      地方旅游开发项目补助</t>
  </si>
  <si>
    <t xml:space="preserve">        地方旅游开发项目补助</t>
  </si>
  <si>
    <t xml:space="preserve">  社会保障和就业</t>
  </si>
  <si>
    <t xml:space="preserve">    社会保障和就业支出</t>
  </si>
  <si>
    <t xml:space="preserve">    大中型水库移民后期扶持</t>
  </si>
  <si>
    <t xml:space="preserve">      大中型水库移民后期扶持基金支出</t>
  </si>
  <si>
    <t xml:space="preserve">      移民补助</t>
  </si>
  <si>
    <t xml:space="preserve">        移民补助</t>
  </si>
  <si>
    <t xml:space="preserve">      基础设施建设和经济发展</t>
  </si>
  <si>
    <t xml:space="preserve">        基础设施建设和经济发展</t>
  </si>
  <si>
    <t xml:space="preserve">    小型水库移民扶助基金</t>
  </si>
  <si>
    <t xml:space="preserve">      小型水库移民后期扶持基金支出</t>
  </si>
  <si>
    <t xml:space="preserve">  城乡社区</t>
  </si>
  <si>
    <t xml:space="preserve">    城乡社区支出</t>
  </si>
  <si>
    <t xml:space="preserve">    国有土地使用权收入</t>
  </si>
  <si>
    <t xml:space="preserve">      国有土地使用权出让收入安排的支出</t>
  </si>
  <si>
    <t xml:space="preserve">      农村基础设施建设</t>
  </si>
  <si>
    <t xml:space="preserve">        征地和拆迁补偿支出</t>
  </si>
  <si>
    <t xml:space="preserve">      其他国有土地使用权出让收入</t>
  </si>
  <si>
    <t xml:space="preserve">        土地开发支出</t>
  </si>
  <si>
    <t xml:space="preserve">    城市基础设施配套费</t>
  </si>
  <si>
    <t xml:space="preserve">        城市建设支出</t>
  </si>
  <si>
    <t xml:space="preserve">      其他城市基础设施建设</t>
  </si>
  <si>
    <t xml:space="preserve">        农村基础设施建设支出</t>
  </si>
  <si>
    <t xml:space="preserve">    污水处理费安排的支出</t>
  </si>
  <si>
    <t xml:space="preserve">        农业生产发展支出</t>
  </si>
  <si>
    <t xml:space="preserve">      污水处理设施建设和运营</t>
  </si>
  <si>
    <t xml:space="preserve">        农业农村生态环境支出</t>
  </si>
  <si>
    <t xml:space="preserve">  农林水</t>
  </si>
  <si>
    <t xml:space="preserve">        其他国有土地使用权出让收入安排的支出</t>
  </si>
  <si>
    <t xml:space="preserve">    大中型水库库区基金</t>
  </si>
  <si>
    <t xml:space="preserve">      农业土地开发资金安排的支出</t>
  </si>
  <si>
    <t xml:space="preserve">      城市基础设施配套费安排的支出</t>
  </si>
  <si>
    <t xml:space="preserve">    三峡水库库区基金</t>
  </si>
  <si>
    <t xml:space="preserve">        城市公共设施</t>
  </si>
  <si>
    <t xml:space="preserve">      其他三峡水库库区基金</t>
  </si>
  <si>
    <t xml:space="preserve">        其他城市基础设施配套费安排的支出</t>
  </si>
  <si>
    <t xml:space="preserve"> 商业服务业等</t>
  </si>
  <si>
    <t xml:space="preserve">    农林水支出</t>
  </si>
  <si>
    <t xml:space="preserve">    旅游发展基金</t>
  </si>
  <si>
    <t xml:space="preserve">     大中型水库库区基金安排的支出</t>
  </si>
  <si>
    <t xml:space="preserve"> 其他收入</t>
  </si>
  <si>
    <t xml:space="preserve">    其他支出</t>
  </si>
  <si>
    <t xml:space="preserve">    彩票公益金</t>
  </si>
  <si>
    <t xml:space="preserve">      彩票公益金安排的支出</t>
  </si>
  <si>
    <t xml:space="preserve">      彩票公益金</t>
  </si>
  <si>
    <t xml:space="preserve">        用于社会福利的彩票公益金支出</t>
  </si>
  <si>
    <t xml:space="preserve">      用于社会福利的彩票公益金</t>
  </si>
  <si>
    <t xml:space="preserve">        用于体育事业的彩票公益金支出</t>
  </si>
  <si>
    <t xml:space="preserve">      用于体育事业的彩票公益金</t>
  </si>
  <si>
    <t xml:space="preserve">        用于扶贫的彩票公益金支出</t>
  </si>
  <si>
    <t>   用于教育事业的彩票公益金</t>
  </si>
  <si>
    <t xml:space="preserve">        用于其他社会公益事业的彩票公益金支出</t>
  </si>
  <si>
    <t>   用于残疾人事业的彩票公益金</t>
  </si>
  <si>
    <t>   用于城乡医疗救助的彩票公益金</t>
  </si>
  <si>
    <t>   用于其他社会公益事业的彩票公益金</t>
  </si>
  <si>
    <t>支出功能分类</t>
  </si>
  <si>
    <t>求和项:完成数</t>
  </si>
  <si>
    <t>2070904-地方旅游开发项目补助</t>
  </si>
  <si>
    <t>2082201-移民补助</t>
  </si>
  <si>
    <t>2082202-基础设施建设和经济发展</t>
  </si>
  <si>
    <t>2082302-基础设施建设和经济发展</t>
  </si>
  <si>
    <t>2120802-土地开发支出</t>
  </si>
  <si>
    <t>2120804-农村基础设施建设支出</t>
  </si>
  <si>
    <t>2120814-农业生产发展支出</t>
  </si>
  <si>
    <t>2120816-农业农村生态环境支出</t>
  </si>
  <si>
    <t>2120899-其他国有土地使用权出让收入安排的支出</t>
  </si>
  <si>
    <t>21211-农业土地开发资金安排的支出</t>
  </si>
  <si>
    <t>2121301-城市公共设施</t>
  </si>
  <si>
    <t>2121399-其他城市基础设施配套费安排的支出</t>
  </si>
  <si>
    <t>2136601-基础设施建设和经济发展</t>
  </si>
  <si>
    <t>2296002-用于社会福利的彩票公益金支出</t>
  </si>
  <si>
    <t>2296003-用于体育事业的彩票公益金支出</t>
  </si>
  <si>
    <t>2296099-用于其他社会公益事业的彩票公益金支出</t>
  </si>
  <si>
    <t>(空白)</t>
  </si>
  <si>
    <t>总计</t>
  </si>
  <si>
    <t>支出</t>
  </si>
  <si>
    <t>部门预算支出经济分类</t>
  </si>
  <si>
    <t>政府支出经济分类</t>
  </si>
  <si>
    <t>批复数</t>
  </si>
  <si>
    <t>调整数</t>
  </si>
  <si>
    <t>调剂数</t>
  </si>
  <si>
    <t>预算数</t>
  </si>
  <si>
    <t>计划累计下达数</t>
  </si>
  <si>
    <t>计划可用数</t>
  </si>
  <si>
    <t>完成数</t>
  </si>
  <si>
    <r>
      <rPr>
        <sz val="11"/>
        <rFont val="宋体"/>
        <charset val="134"/>
      </rPr>
      <t>2120899-其他国有土地使用权出让收入安排的支出</t>
    </r>
  </si>
  <si>
    <r>
      <rPr>
        <sz val="11"/>
        <rFont val="宋体"/>
        <charset val="134"/>
      </rPr>
      <t>30209-物业管理费</t>
    </r>
  </si>
  <si>
    <r>
      <rPr>
        <sz val="11"/>
        <rFont val="宋体"/>
        <charset val="134"/>
      </rPr>
      <t>50201-办公经费</t>
    </r>
  </si>
  <si>
    <r>
      <rPr>
        <sz val="11"/>
        <rFont val="宋体"/>
        <charset val="134"/>
      </rPr>
      <t>2120804-农村基础设施建设支出</t>
    </r>
  </si>
  <si>
    <r>
      <rPr>
        <sz val="11"/>
        <rFont val="宋体"/>
        <charset val="134"/>
      </rPr>
      <t>31099-其他资本性支出</t>
    </r>
  </si>
  <si>
    <r>
      <rPr>
        <sz val="11"/>
        <rFont val="宋体"/>
        <charset val="134"/>
      </rPr>
      <t>50399-其他资本性支出</t>
    </r>
  </si>
  <si>
    <r>
      <rPr>
        <sz val="11"/>
        <rFont val="宋体"/>
        <charset val="134"/>
      </rPr>
      <t>2070904-地方旅游开发项目补助</t>
    </r>
  </si>
  <si>
    <r>
      <rPr>
        <sz val="11"/>
        <rFont val="宋体"/>
        <charset val="134"/>
      </rPr>
      <t>31006-大型修缮</t>
    </r>
  </si>
  <si>
    <r>
      <rPr>
        <sz val="11"/>
        <rFont val="宋体"/>
        <charset val="134"/>
      </rPr>
      <t>50307-大型修缮</t>
    </r>
  </si>
  <si>
    <r>
      <rPr>
        <sz val="11"/>
        <rFont val="宋体"/>
        <charset val="134"/>
      </rPr>
      <t>2082302-基础设施建设和经济发展</t>
    </r>
  </si>
  <si>
    <r>
      <rPr>
        <sz val="11"/>
        <rFont val="宋体"/>
        <charset val="134"/>
      </rPr>
      <t>31005-基础设施建设</t>
    </r>
  </si>
  <si>
    <r>
      <rPr>
        <sz val="11"/>
        <rFont val="宋体"/>
        <charset val="134"/>
      </rPr>
      <t>50302-基础设施建设</t>
    </r>
  </si>
  <si>
    <r>
      <rPr>
        <sz val="11"/>
        <rFont val="宋体"/>
        <charset val="134"/>
      </rPr>
      <t>39999-其他支出</t>
    </r>
  </si>
  <si>
    <r>
      <rPr>
        <sz val="11"/>
        <rFont val="宋体"/>
        <charset val="134"/>
      </rPr>
      <t>59999-其他支出</t>
    </r>
  </si>
  <si>
    <r>
      <rPr>
        <sz val="11"/>
        <rFont val="宋体"/>
        <charset val="134"/>
      </rPr>
      <t>2296003-用于体育事业的彩票公益金支出</t>
    </r>
  </si>
  <si>
    <r>
      <rPr>
        <sz val="11"/>
        <rFont val="宋体"/>
        <charset val="134"/>
      </rPr>
      <t>30299-其他商品和服务支出</t>
    </r>
  </si>
  <si>
    <r>
      <rPr>
        <sz val="11"/>
        <rFont val="宋体"/>
        <charset val="134"/>
      </rPr>
      <t>50299-其他商品和服务支出</t>
    </r>
  </si>
  <si>
    <r>
      <rPr>
        <sz val="11"/>
        <rFont val="宋体"/>
        <charset val="134"/>
      </rPr>
      <t>2296099-用于其他社会公益事业的彩票公益金支出</t>
    </r>
  </si>
  <si>
    <r>
      <rPr>
        <sz val="11"/>
        <rFont val="宋体"/>
        <charset val="134"/>
      </rPr>
      <t>50101-工资奖金津补贴</t>
    </r>
  </si>
  <si>
    <r>
      <rPr>
        <sz val="11"/>
        <rFont val="宋体"/>
        <charset val="134"/>
      </rPr>
      <t>30227-委托业务费</t>
    </r>
  </si>
  <si>
    <r>
      <rPr>
        <sz val="11"/>
        <rFont val="宋体"/>
        <charset val="134"/>
      </rPr>
      <t>50205-委托业务费</t>
    </r>
  </si>
  <si>
    <r>
      <rPr>
        <sz val="11"/>
        <rFont val="宋体"/>
        <charset val="134"/>
      </rPr>
      <t>30213-维修（护）费</t>
    </r>
  </si>
  <si>
    <r>
      <rPr>
        <sz val="11"/>
        <rFont val="宋体"/>
        <charset val="134"/>
      </rPr>
      <t>50209-维修（护）费</t>
    </r>
  </si>
  <si>
    <r>
      <rPr>
        <sz val="11"/>
        <rFont val="宋体"/>
        <charset val="134"/>
      </rPr>
      <t>2120814-农业生产发展支出</t>
    </r>
  </si>
  <si>
    <r>
      <rPr>
        <sz val="11"/>
        <rFont val="宋体"/>
        <charset val="134"/>
      </rPr>
      <t>2120802-土地开发支出</t>
    </r>
  </si>
  <si>
    <r>
      <rPr>
        <sz val="11"/>
        <rFont val="宋体"/>
        <charset val="134"/>
      </rPr>
      <t>21211-农业土地开发资金安排的支出</t>
    </r>
  </si>
  <si>
    <r>
      <rPr>
        <sz val="11"/>
        <rFont val="宋体"/>
        <charset val="134"/>
      </rPr>
      <t>2296002-用于社会福利的彩票公益金支出</t>
    </r>
  </si>
  <si>
    <r>
      <rPr>
        <sz val="11"/>
        <rFont val="宋体"/>
        <charset val="134"/>
      </rPr>
      <t>2121301-城市公共设施</t>
    </r>
  </si>
  <si>
    <r>
      <rPr>
        <sz val="11"/>
        <rFont val="宋体"/>
        <charset val="134"/>
      </rPr>
      <t>2121399-其他城市基础设施配套费安排的支出</t>
    </r>
  </si>
  <si>
    <r>
      <rPr>
        <sz val="11"/>
        <rFont val="宋体"/>
        <charset val="134"/>
      </rPr>
      <t>30905-基础设施建设</t>
    </r>
  </si>
  <si>
    <r>
      <rPr>
        <sz val="11"/>
        <rFont val="宋体"/>
        <charset val="134"/>
      </rPr>
      <t>50402-基础设施建设</t>
    </r>
  </si>
  <si>
    <r>
      <rPr>
        <sz val="11"/>
        <rFont val="宋体"/>
        <charset val="134"/>
      </rPr>
      <t>2120816-农业农村生态环境支出</t>
    </r>
  </si>
  <si>
    <r>
      <rPr>
        <sz val="11"/>
        <rFont val="宋体"/>
        <charset val="134"/>
      </rPr>
      <t>2082201-移民补助</t>
    </r>
  </si>
  <si>
    <r>
      <rPr>
        <sz val="11"/>
        <rFont val="宋体"/>
        <charset val="134"/>
      </rPr>
      <t>30399-其他对个人和家庭的补助</t>
    </r>
  </si>
  <si>
    <r>
      <rPr>
        <sz val="11"/>
        <rFont val="宋体"/>
        <charset val="134"/>
      </rPr>
      <t>50999-其他对个人和家庭补助</t>
    </r>
  </si>
  <si>
    <r>
      <rPr>
        <sz val="11"/>
        <rFont val="宋体"/>
        <charset val="134"/>
      </rPr>
      <t>2082202-基础设施建设和经济发展</t>
    </r>
  </si>
  <si>
    <r>
      <rPr>
        <sz val="11"/>
        <rFont val="宋体"/>
        <charset val="134"/>
      </rPr>
      <t>30906-大型修缮</t>
    </r>
  </si>
  <si>
    <r>
      <rPr>
        <sz val="11"/>
        <rFont val="宋体"/>
        <charset val="134"/>
      </rPr>
      <t>50405-大型修缮</t>
    </r>
  </si>
  <si>
    <r>
      <rPr>
        <sz val="11"/>
        <rFont val="宋体"/>
        <charset val="134"/>
      </rPr>
      <t>30226-劳务费</t>
    </r>
  </si>
  <si>
    <r>
      <rPr>
        <sz val="11"/>
        <rFont val="宋体"/>
        <charset val="134"/>
      </rPr>
      <t>2136601-基础设施建设和经济发展</t>
    </r>
  </si>
  <si>
    <t xml:space="preserve">重庆市綦江区2017年区级一般公共预算转移性收支预算表 </t>
  </si>
  <si>
    <t>单位：万元</t>
  </si>
  <si>
    <t>收        入</t>
  </si>
  <si>
    <t>转移性收入合计</t>
  </si>
  <si>
    <t>转移性支出合计</t>
  </si>
  <si>
    <t>一、上级补助收入</t>
  </si>
  <si>
    <t>一、上解上级支出</t>
  </si>
  <si>
    <t>（一）一般性转移支付收入</t>
  </si>
  <si>
    <t>（一）体制上解</t>
  </si>
  <si>
    <t xml:space="preserve">       增值税和消费税税收返还 </t>
  </si>
  <si>
    <t>（二）专项上解</t>
  </si>
  <si>
    <t xml:space="preserve">       所得税基数返还</t>
  </si>
  <si>
    <t>二、补助街镇支出</t>
  </si>
  <si>
    <t xml:space="preserve">       成品油价格和税费改革税收返还</t>
  </si>
  <si>
    <t>（一）一般性转移支付支出</t>
  </si>
  <si>
    <t xml:space="preserve">       均衡性转移支付 </t>
  </si>
  <si>
    <t xml:space="preserve">       老少边穷转移支付 </t>
  </si>
  <si>
    <t xml:space="preserve">       县级基本财力保障机制奖补资金 </t>
  </si>
  <si>
    <t xml:space="preserve">       体制补助</t>
  </si>
  <si>
    <t xml:space="preserve">       结算补助 </t>
  </si>
  <si>
    <t xml:space="preserve">       资源枯竭型城市转移支付补助 </t>
  </si>
  <si>
    <t xml:space="preserve">       成品油价格和税费改革转移支付补助</t>
  </si>
  <si>
    <t xml:space="preserve">       农村综合改革转移支付</t>
  </si>
  <si>
    <t xml:space="preserve">       产粮（油）大县奖励资金 </t>
  </si>
  <si>
    <t xml:space="preserve">       重点生态功能区转移支付 </t>
  </si>
  <si>
    <t xml:space="preserve">       农村综合改革转移支付 </t>
  </si>
  <si>
    <t xml:space="preserve">       固定数额补助 </t>
  </si>
  <si>
    <t xml:space="preserve">       公共安全</t>
  </si>
  <si>
    <t xml:space="preserve">       重点生态功能区转移支付</t>
  </si>
  <si>
    <t xml:space="preserve">       教育</t>
  </si>
  <si>
    <t xml:space="preserve">       社会保障和就业</t>
  </si>
  <si>
    <t xml:space="preserve">       其他一般性转移支付</t>
  </si>
  <si>
    <t xml:space="preserve">       医疗卫生</t>
  </si>
  <si>
    <t>（二）专项转移支付收入</t>
  </si>
  <si>
    <t xml:space="preserve">       一般公共服务</t>
  </si>
  <si>
    <t xml:space="preserve">       国防</t>
  </si>
  <si>
    <t>（二）专项转移支付支出</t>
  </si>
  <si>
    <t xml:space="preserve">       科学技术</t>
  </si>
  <si>
    <t xml:space="preserve">       文化体育与传媒</t>
  </si>
  <si>
    <t xml:space="preserve">       节能环保</t>
  </si>
  <si>
    <t xml:space="preserve">       城乡社区</t>
  </si>
  <si>
    <t xml:space="preserve">       农林水</t>
  </si>
  <si>
    <t xml:space="preserve">       交通运输</t>
  </si>
  <si>
    <t xml:space="preserve">       商业服务业等</t>
  </si>
  <si>
    <t xml:space="preserve">       资源勘探信息等</t>
  </si>
  <si>
    <t xml:space="preserve">       住房保障</t>
  </si>
  <si>
    <t xml:space="preserve">       粮油物资储备</t>
  </si>
  <si>
    <t xml:space="preserve">       国土海洋气象等</t>
  </si>
  <si>
    <t>二、街镇上解收入</t>
  </si>
  <si>
    <t>三、调入预算稳定调节基金</t>
  </si>
  <si>
    <t>四、调入资金</t>
  </si>
  <si>
    <t>注：本表详细反映2017年一般公共预算转移性收入和转移性支出情况，其中上级补助和补助街镇细化到项级科目。由于2016年本轮区对街镇财政体制执行期完，2017年新一轮体制尚未正式出台，2017年街镇上解收入暂不列出。</t>
  </si>
  <si>
    <t xml:space="preserve">重庆市綦江区2017年区级一般公共预算转移支付预算表 </t>
  </si>
  <si>
    <t>（分地区）</t>
  </si>
  <si>
    <t>支      出</t>
  </si>
  <si>
    <t xml:space="preserve">小计 </t>
  </si>
  <si>
    <t>一般性转移支付</t>
  </si>
  <si>
    <t>专项转移支付</t>
  </si>
  <si>
    <t>补助街镇合计</t>
  </si>
  <si>
    <t>(一)产业转型升级发展区</t>
  </si>
  <si>
    <t>* * 镇</t>
  </si>
  <si>
    <t>(二)城郊休闲旅游度假区</t>
  </si>
  <si>
    <t>（三）山地现代农业示范区</t>
  </si>
  <si>
    <t>（四）渝黔合作共赢先行区</t>
  </si>
  <si>
    <t>（五）未落实到街镇数</t>
  </si>
  <si>
    <t>注：本表直观反映预算安排中区级对各街镇的补助情况。由于部分作为分配依据的数据暂未出台，以及一些项目涉及政策调整完善，部分补助暂未落实到具体街镇，参照中央和市级做法明确列出。</t>
  </si>
  <si>
    <t xml:space="preserve">重庆市綦江区2017年区级一般公共预算专项转移支付支出预算表 </t>
  </si>
  <si>
    <t>（分项目）</t>
  </si>
  <si>
    <t>专项补助街镇合计</t>
  </si>
  <si>
    <t xml:space="preserve">    *****</t>
  </si>
  <si>
    <t>注：按照《预算法》要求，参照市对区县转移支付改革方案，将年初补助街镇的专项转移支付项目予以公开，执行中将根据上级补助情况相应增加。</t>
  </si>
</sst>
</file>

<file path=xl/styles.xml><?xml version="1.0" encoding="utf-8"?>
<styleSheet xmlns="http://schemas.openxmlformats.org/spreadsheetml/2006/main">
  <numFmts count="11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_);[Red]\(0\)"/>
    <numFmt numFmtId="177" formatCode="0_ "/>
    <numFmt numFmtId="178" formatCode="0.00_ "/>
    <numFmt numFmtId="179" formatCode="0.00_);[Red]\(0.00\)"/>
    <numFmt numFmtId="180" formatCode="#,##0_);[Red]\(#,##0\)"/>
    <numFmt numFmtId="181" formatCode="#,##0_ ;[Red]\-#,##0\ "/>
    <numFmt numFmtId="182" formatCode="#,##0_ "/>
  </numFmts>
  <fonts count="42">
    <font>
      <sz val="11"/>
      <color theme="1"/>
      <name val="宋体"/>
      <charset val="134"/>
      <scheme val="minor"/>
    </font>
    <font>
      <sz val="18"/>
      <color theme="1"/>
      <name val="方正小标宋_GBK"/>
      <charset val="134"/>
    </font>
    <font>
      <sz val="11"/>
      <name val="宋体"/>
      <charset val="134"/>
      <scheme val="minor"/>
    </font>
    <font>
      <sz val="11"/>
      <color theme="1"/>
      <name val="宋体"/>
      <charset val="134"/>
    </font>
    <font>
      <sz val="14"/>
      <name val="黑体"/>
      <charset val="134"/>
    </font>
    <font>
      <sz val="14"/>
      <color theme="1"/>
      <name val="黑体"/>
      <charset val="134"/>
    </font>
    <font>
      <b/>
      <sz val="12"/>
      <name val="宋体"/>
      <charset val="134"/>
      <scheme val="minor"/>
    </font>
    <font>
      <b/>
      <sz val="11"/>
      <name val="宋体"/>
      <charset val="134"/>
      <scheme val="minor"/>
    </font>
    <font>
      <sz val="13"/>
      <color theme="1"/>
      <name val="黑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name val="仿宋_GB2312"/>
      <charset val="134"/>
    </font>
    <font>
      <b/>
      <sz val="11"/>
      <color rgb="FF000000"/>
      <name val="宋体"/>
      <charset val="134"/>
    </font>
    <font>
      <sz val="11"/>
      <color rgb="FF000000"/>
      <name val="宋体"/>
      <charset val="134"/>
    </font>
    <font>
      <sz val="11"/>
      <color rgb="FF000000"/>
      <name val="SimSun"/>
      <charset val="134"/>
    </font>
    <font>
      <sz val="12"/>
      <name val="宋体"/>
      <charset val="134"/>
    </font>
    <font>
      <sz val="12"/>
      <color theme="1"/>
      <name val="方正黑体_GBK"/>
      <charset val="134"/>
    </font>
    <font>
      <b/>
      <sz val="11"/>
      <color theme="1"/>
      <name val="宋体"/>
      <charset val="134"/>
      <scheme val="minor"/>
    </font>
    <font>
      <sz val="11"/>
      <color theme="1"/>
      <name val="方正黑体_GBK"/>
      <charset val="134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indexed="8"/>
      <name val="宋体"/>
      <charset val="134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sz val="10"/>
      <name val="Arial"/>
      <charset val="134"/>
    </font>
    <font>
      <sz val="10"/>
      <name val="宋体"/>
      <charset val="134"/>
    </font>
    <font>
      <sz val="1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78">
    <xf numFmtId="0" fontId="0" fillId="0" borderId="0">
      <alignment vertical="center"/>
    </xf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2" fillId="11" borderId="2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3" borderId="20" applyNumberFormat="0" applyFont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0" fillId="0" borderId="0">
      <alignment vertical="center"/>
    </xf>
    <xf numFmtId="0" fontId="32" fillId="0" borderId="0" applyNumberFormat="0" applyFill="0" applyBorder="0" applyAlignment="0" applyProtection="0">
      <alignment vertical="center"/>
    </xf>
    <xf numFmtId="0" fontId="34" fillId="0" borderId="24" applyNumberFormat="0" applyFill="0" applyAlignment="0" applyProtection="0">
      <alignment vertical="center"/>
    </xf>
    <xf numFmtId="0" fontId="36" fillId="0" borderId="24" applyNumberFormat="0" applyFill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6" fillId="0" borderId="26" applyNumberFormat="0" applyFill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37" fillId="21" borderId="27" applyNumberFormat="0" applyAlignment="0" applyProtection="0">
      <alignment vertical="center"/>
    </xf>
    <xf numFmtId="0" fontId="28" fillId="21" borderId="21" applyNumberFormat="0" applyAlignment="0" applyProtection="0">
      <alignment vertical="center"/>
    </xf>
    <xf numFmtId="0" fontId="31" fillId="22" borderId="22" applyNumberFormat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33" fillId="0" borderId="23" applyNumberFormat="0" applyFill="0" applyAlignment="0" applyProtection="0">
      <alignment vertical="center"/>
    </xf>
    <xf numFmtId="0" fontId="35" fillId="0" borderId="25" applyNumberFormat="0" applyFill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15" fillId="0" borderId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26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41" fontId="15" fillId="0" borderId="0" applyFont="0" applyFill="0" applyBorder="0" applyAlignment="0" applyProtection="0"/>
    <xf numFmtId="0" fontId="21" fillId="20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9" fillId="9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5" fillId="0" borderId="0"/>
    <xf numFmtId="0" fontId="21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19" borderId="0" applyNumberFormat="0" applyBorder="0" applyAlignment="0" applyProtection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9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5" fillId="0" borderId="0"/>
    <xf numFmtId="0" fontId="39" fillId="0" borderId="0"/>
    <xf numFmtId="0" fontId="15" fillId="0" borderId="0"/>
    <xf numFmtId="0" fontId="15" fillId="0" borderId="0"/>
    <xf numFmtId="0" fontId="0" fillId="0" borderId="0">
      <alignment vertical="center"/>
    </xf>
    <xf numFmtId="0" fontId="40" fillId="0" borderId="0"/>
    <xf numFmtId="0" fontId="39" fillId="0" borderId="0"/>
    <xf numFmtId="43" fontId="0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>
      <alignment vertical="center"/>
    </xf>
    <xf numFmtId="0" fontId="39" fillId="0" borderId="0"/>
  </cellStyleXfs>
  <cellXfs count="88">
    <xf numFmtId="0" fontId="0" fillId="0" borderId="0" xfId="0">
      <alignment vertical="center"/>
    </xf>
    <xf numFmtId="0" fontId="0" fillId="0" borderId="0" xfId="56" applyFill="1" applyAlignment="1">
      <alignment vertical="center"/>
    </xf>
    <xf numFmtId="0" fontId="0" fillId="0" borderId="0" xfId="56" applyFill="1">
      <alignment vertical="center"/>
    </xf>
    <xf numFmtId="0" fontId="1" fillId="0" borderId="0" xfId="63" applyFont="1" applyFill="1" applyAlignment="1">
      <alignment horizontal="center" vertical="center"/>
    </xf>
    <xf numFmtId="0" fontId="2" fillId="0" borderId="0" xfId="63" applyFont="1" applyFill="1" applyBorder="1" applyAlignment="1">
      <alignment horizontal="center" vertical="center"/>
    </xf>
    <xf numFmtId="0" fontId="2" fillId="0" borderId="0" xfId="63" applyFont="1" applyFill="1" applyBorder="1" applyAlignment="1">
      <alignment horizontal="right" vertical="center"/>
    </xf>
    <xf numFmtId="177" fontId="3" fillId="0" borderId="0" xfId="0" applyNumberFormat="1" applyFont="1" applyFill="1" applyBorder="1" applyAlignment="1" applyProtection="1">
      <alignment horizontal="right" vertical="center"/>
      <protection locked="0"/>
    </xf>
    <xf numFmtId="14" fontId="4" fillId="0" borderId="1" xfId="66" applyNumberFormat="1" applyFont="1" applyFill="1" applyBorder="1" applyAlignment="1" applyProtection="1">
      <alignment horizontal="center" vertical="center"/>
      <protection locked="0"/>
    </xf>
    <xf numFmtId="176" fontId="5" fillId="0" borderId="1" xfId="66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67" applyFont="1" applyFill="1" applyBorder="1" applyAlignment="1">
      <alignment vertical="center"/>
    </xf>
    <xf numFmtId="176" fontId="6" fillId="0" borderId="1" xfId="63" applyNumberFormat="1" applyFont="1" applyFill="1" applyBorder="1" applyAlignment="1">
      <alignment horizontal="right" vertical="center"/>
    </xf>
    <xf numFmtId="0" fontId="0" fillId="0" borderId="2" xfId="56" applyFont="1" applyFill="1" applyBorder="1" applyAlignment="1">
      <alignment vertical="center"/>
    </xf>
    <xf numFmtId="0" fontId="0" fillId="0" borderId="1" xfId="56" applyFill="1" applyBorder="1">
      <alignment vertical="center"/>
    </xf>
    <xf numFmtId="0" fontId="0" fillId="0" borderId="0" xfId="56" applyFill="1" applyAlignment="1">
      <alignment horizontal="left" vertical="center" wrapText="1"/>
    </xf>
    <xf numFmtId="0" fontId="7" fillId="0" borderId="0" xfId="0" applyFont="1" applyFill="1">
      <alignment vertical="center"/>
    </xf>
    <xf numFmtId="0" fontId="2" fillId="0" borderId="0" xfId="0" applyFont="1" applyFill="1" applyBorder="1">
      <alignment vertical="center"/>
    </xf>
    <xf numFmtId="0" fontId="2" fillId="0" borderId="0" xfId="0" applyFont="1" applyFill="1">
      <alignment vertical="center"/>
    </xf>
    <xf numFmtId="176" fontId="5" fillId="0" borderId="2" xfId="66" applyNumberFormat="1" applyFont="1" applyFill="1" applyBorder="1" applyAlignment="1" applyProtection="1">
      <alignment horizontal="center" vertical="center" wrapText="1"/>
      <protection locked="0"/>
    </xf>
    <xf numFmtId="176" fontId="5" fillId="0" borderId="3" xfId="66" applyNumberFormat="1" applyFont="1" applyFill="1" applyBorder="1" applyAlignment="1" applyProtection="1">
      <alignment horizontal="center" vertical="center" wrapText="1"/>
      <protection locked="0"/>
    </xf>
    <xf numFmtId="176" fontId="5" fillId="0" borderId="4" xfId="66" applyNumberFormat="1" applyFont="1" applyFill="1" applyBorder="1" applyAlignment="1" applyProtection="1">
      <alignment horizontal="center" vertical="center" wrapText="1"/>
      <protection locked="0"/>
    </xf>
    <xf numFmtId="14" fontId="4" fillId="0" borderId="4" xfId="66" applyNumberFormat="1" applyFont="1" applyFill="1" applyBorder="1" applyAlignment="1" applyProtection="1">
      <alignment horizontal="center" vertical="center"/>
      <protection locked="0"/>
    </xf>
    <xf numFmtId="176" fontId="8" fillId="0" borderId="1" xfId="66" applyNumberFormat="1" applyFont="1" applyFill="1" applyBorder="1" applyAlignment="1" applyProtection="1">
      <alignment horizontal="center" vertical="center" wrapText="1"/>
      <protection locked="0"/>
    </xf>
    <xf numFmtId="0" fontId="4" fillId="0" borderId="2" xfId="67" applyFont="1" applyFill="1" applyBorder="1" applyAlignment="1">
      <alignment horizontal="center" vertical="center"/>
    </xf>
    <xf numFmtId="0" fontId="4" fillId="0" borderId="4" xfId="67" applyFont="1" applyFill="1" applyBorder="1" applyAlignment="1">
      <alignment horizontal="center" vertical="center"/>
    </xf>
    <xf numFmtId="176" fontId="6" fillId="0" borderId="1" xfId="63" applyNumberFormat="1" applyFont="1" applyFill="1" applyBorder="1">
      <alignment vertical="center"/>
    </xf>
    <xf numFmtId="0" fontId="9" fillId="0" borderId="2" xfId="0" applyFont="1" applyFill="1" applyBorder="1" applyAlignment="1">
      <alignment horizontal="left" vertical="center"/>
    </xf>
    <xf numFmtId="0" fontId="9" fillId="0" borderId="4" xfId="0" applyFont="1" applyFill="1" applyBorder="1" applyAlignment="1">
      <alignment horizontal="left" vertical="center"/>
    </xf>
    <xf numFmtId="176" fontId="9" fillId="0" borderId="1" xfId="63" applyNumberFormat="1" applyFont="1" applyFill="1" applyBorder="1">
      <alignment vertical="center"/>
    </xf>
    <xf numFmtId="176" fontId="2" fillId="0" borderId="1" xfId="63" applyNumberFormat="1" applyFont="1" applyFill="1" applyBorder="1">
      <alignment vertical="center"/>
    </xf>
    <xf numFmtId="178" fontId="9" fillId="0" borderId="2" xfId="0" applyNumberFormat="1" applyFont="1" applyFill="1" applyBorder="1" applyAlignment="1">
      <alignment horizontal="center" vertical="center"/>
    </xf>
    <xf numFmtId="178" fontId="9" fillId="0" borderId="4" xfId="0" applyNumberFormat="1" applyFont="1" applyFill="1" applyBorder="1" applyAlignment="1">
      <alignment horizontal="center" vertical="center"/>
    </xf>
    <xf numFmtId="176" fontId="7" fillId="0" borderId="0" xfId="0" applyNumberFormat="1" applyFont="1" applyFill="1">
      <alignment vertical="center"/>
    </xf>
    <xf numFmtId="0" fontId="10" fillId="0" borderId="2" xfId="63" applyFont="1" applyFill="1" applyBorder="1" applyAlignment="1">
      <alignment horizontal="left" vertical="center"/>
    </xf>
    <xf numFmtId="0" fontId="10" fillId="0" borderId="4" xfId="63" applyFont="1" applyFill="1" applyBorder="1" applyAlignment="1">
      <alignment horizontal="left" vertical="center"/>
    </xf>
    <xf numFmtId="0" fontId="10" fillId="0" borderId="5" xfId="63" applyFont="1" applyFill="1" applyBorder="1" applyAlignment="1">
      <alignment horizontal="left" vertical="center" wrapText="1"/>
    </xf>
    <xf numFmtId="0" fontId="0" fillId="0" borderId="0" xfId="61" applyFont="1" applyFill="1" applyAlignment="1">
      <alignment horizontal="left" vertical="center" wrapText="1"/>
    </xf>
    <xf numFmtId="179" fontId="7" fillId="0" borderId="0" xfId="0" applyNumberFormat="1" applyFont="1" applyFill="1">
      <alignment vertical="center"/>
    </xf>
    <xf numFmtId="176" fontId="11" fillId="0" borderId="0" xfId="67" applyNumberFormat="1" applyFont="1" applyFill="1" applyAlignment="1">
      <alignment horizontal="right"/>
    </xf>
    <xf numFmtId="0" fontId="11" fillId="0" borderId="0" xfId="67" applyFont="1" applyFill="1"/>
    <xf numFmtId="0" fontId="0" fillId="0" borderId="6" xfId="63" applyFill="1" applyBorder="1" applyAlignment="1">
      <alignment horizontal="center" vertical="center"/>
    </xf>
    <xf numFmtId="0" fontId="0" fillId="0" borderId="0" xfId="63" applyFill="1" applyBorder="1" applyAlignment="1">
      <alignment horizontal="right" vertical="center"/>
    </xf>
    <xf numFmtId="0" fontId="4" fillId="0" borderId="1" xfId="67" applyFont="1" applyFill="1" applyBorder="1" applyAlignment="1">
      <alignment horizontal="center" vertical="center"/>
    </xf>
    <xf numFmtId="176" fontId="4" fillId="0" borderId="2" xfId="67" applyNumberFormat="1" applyFont="1" applyFill="1" applyBorder="1" applyAlignment="1">
      <alignment horizontal="center"/>
    </xf>
    <xf numFmtId="176" fontId="4" fillId="0" borderId="1" xfId="67" applyNumberFormat="1" applyFont="1" applyFill="1" applyBorder="1" applyAlignment="1">
      <alignment horizontal="center"/>
    </xf>
    <xf numFmtId="0" fontId="4" fillId="0" borderId="1" xfId="67" applyFont="1" applyFill="1" applyBorder="1" applyAlignment="1">
      <alignment horizontal="left" vertical="center"/>
    </xf>
    <xf numFmtId="176" fontId="6" fillId="0" borderId="1" xfId="67" applyNumberFormat="1" applyFont="1" applyFill="1" applyBorder="1" applyAlignment="1">
      <alignment horizontal="right" vertical="center"/>
    </xf>
    <xf numFmtId="180" fontId="4" fillId="0" borderId="1" xfId="67" applyNumberFormat="1" applyFont="1" applyFill="1" applyBorder="1" applyAlignment="1">
      <alignment horizontal="left" vertical="center"/>
    </xf>
    <xf numFmtId="0" fontId="10" fillId="0" borderId="1" xfId="63" applyFont="1" applyFill="1" applyBorder="1">
      <alignment vertical="center"/>
    </xf>
    <xf numFmtId="0" fontId="10" fillId="0" borderId="1" xfId="63" applyFont="1" applyFill="1" applyBorder="1" applyAlignment="1">
      <alignment horizontal="right" vertical="center"/>
    </xf>
    <xf numFmtId="176" fontId="11" fillId="0" borderId="1" xfId="67" applyNumberFormat="1" applyFont="1" applyFill="1" applyBorder="1" applyAlignment="1">
      <alignment horizontal="right"/>
    </xf>
    <xf numFmtId="0" fontId="11" fillId="0" borderId="1" xfId="67" applyFont="1" applyFill="1" applyBorder="1"/>
    <xf numFmtId="0" fontId="0" fillId="0" borderId="0" xfId="59" applyFont="1" applyFill="1" applyAlignment="1">
      <alignment horizontal="left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13" fillId="0" borderId="8" xfId="0" applyFont="1" applyFill="1" applyBorder="1" applyAlignment="1">
      <alignment vertical="center"/>
    </xf>
    <xf numFmtId="4" fontId="14" fillId="0" borderId="7" xfId="0" applyNumberFormat="1" applyFont="1" applyFill="1" applyBorder="1" applyAlignment="1">
      <alignment horizontal="right" vertical="center"/>
    </xf>
    <xf numFmtId="0" fontId="15" fillId="0" borderId="0" xfId="63" applyFont="1" applyFill="1" applyAlignment="1" applyProtection="1">
      <protection hidden="1"/>
    </xf>
    <xf numFmtId="0" fontId="16" fillId="0" borderId="0" xfId="63" applyFont="1">
      <alignment vertical="center"/>
    </xf>
    <xf numFmtId="0" fontId="17" fillId="0" borderId="0" xfId="63" applyFont="1" applyAlignment="1">
      <alignment horizontal="center" vertical="center"/>
    </xf>
    <xf numFmtId="0" fontId="0" fillId="0" borderId="0" xfId="63" applyFont="1" applyAlignment="1">
      <alignment horizontal="center" vertical="center"/>
    </xf>
    <xf numFmtId="0" fontId="0" fillId="0" borderId="0" xfId="63" applyFont="1">
      <alignment vertical="center"/>
    </xf>
    <xf numFmtId="0" fontId="17" fillId="0" borderId="0" xfId="63" applyFont="1" applyAlignment="1">
      <alignment horizontal="center" vertical="center" wrapText="1"/>
    </xf>
    <xf numFmtId="0" fontId="0" fillId="0" borderId="0" xfId="63" applyAlignment="1">
      <alignment horizontal="center" vertical="center" wrapText="1"/>
    </xf>
    <xf numFmtId="181" fontId="0" fillId="0" borderId="0" xfId="63" applyNumberFormat="1" applyAlignment="1">
      <alignment vertical="center" wrapText="1"/>
    </xf>
    <xf numFmtId="0" fontId="0" fillId="0" borderId="0" xfId="63">
      <alignment vertical="center"/>
    </xf>
    <xf numFmtId="0" fontId="18" fillId="0" borderId="0" xfId="63" applyFont="1" applyAlignment="1">
      <alignment horizontal="left" vertical="center" wrapText="1"/>
    </xf>
    <xf numFmtId="0" fontId="1" fillId="0" borderId="0" xfId="63" applyFont="1" applyAlignment="1">
      <alignment horizontal="center" vertical="center" wrapText="1"/>
    </xf>
    <xf numFmtId="0" fontId="0" fillId="0" borderId="0" xfId="63" applyFont="1" applyAlignment="1">
      <alignment horizontal="left" vertical="center" wrapText="1"/>
    </xf>
    <xf numFmtId="181" fontId="0" fillId="0" borderId="6" xfId="63" applyNumberFormat="1" applyBorder="1" applyAlignment="1">
      <alignment horizontal="right" vertical="center" wrapText="1"/>
    </xf>
    <xf numFmtId="0" fontId="16" fillId="0" borderId="9" xfId="63" applyFont="1" applyFill="1" applyBorder="1" applyAlignment="1">
      <alignment horizontal="center" vertical="center" wrapText="1"/>
    </xf>
    <xf numFmtId="0" fontId="16" fillId="0" borderId="10" xfId="63" applyFont="1" applyFill="1" applyBorder="1" applyAlignment="1">
      <alignment horizontal="center" vertical="center" wrapText="1"/>
    </xf>
    <xf numFmtId="181" fontId="16" fillId="0" borderId="11" xfId="63" applyNumberFormat="1" applyFont="1" applyFill="1" applyBorder="1" applyAlignment="1">
      <alignment horizontal="center" vertical="center" wrapText="1"/>
    </xf>
    <xf numFmtId="0" fontId="17" fillId="0" borderId="12" xfId="63" applyFont="1" applyBorder="1" applyAlignment="1">
      <alignment vertical="center" wrapText="1"/>
    </xf>
    <xf numFmtId="181" fontId="17" fillId="0" borderId="13" xfId="63" applyNumberFormat="1" applyFont="1" applyBorder="1">
      <alignment vertical="center"/>
    </xf>
    <xf numFmtId="0" fontId="17" fillId="0" borderId="13" xfId="63" applyFont="1" applyFill="1" applyBorder="1" applyAlignment="1">
      <alignment horizontal="left" vertical="center" wrapText="1"/>
    </xf>
    <xf numFmtId="182" fontId="17" fillId="0" borderId="14" xfId="63" applyNumberFormat="1" applyFont="1" applyFill="1" applyBorder="1">
      <alignment vertical="center"/>
    </xf>
    <xf numFmtId="0" fontId="9" fillId="0" borderId="12" xfId="0" applyFont="1" applyFill="1" applyBorder="1" applyAlignment="1">
      <alignment vertical="center" wrapText="1"/>
    </xf>
    <xf numFmtId="181" fontId="10" fillId="0" borderId="13" xfId="63" applyNumberFormat="1" applyFont="1" applyFill="1" applyBorder="1">
      <alignment vertical="center"/>
    </xf>
    <xf numFmtId="0" fontId="10" fillId="0" borderId="13" xfId="63" applyNumberFormat="1" applyFont="1" applyFill="1" applyBorder="1" applyAlignment="1">
      <alignment horizontal="left" vertical="center" wrapText="1"/>
    </xf>
    <xf numFmtId="182" fontId="10" fillId="0" borderId="14" xfId="63" applyNumberFormat="1" applyFont="1" applyFill="1" applyBorder="1">
      <alignment vertical="center"/>
    </xf>
    <xf numFmtId="0" fontId="10" fillId="0" borderId="13" xfId="0" applyNumberFormat="1" applyFont="1" applyFill="1" applyBorder="1" applyAlignment="1">
      <alignment vertical="center" wrapText="1"/>
    </xf>
    <xf numFmtId="0" fontId="10" fillId="0" borderId="15" xfId="63" applyNumberFormat="1" applyFont="1" applyFill="1" applyBorder="1" applyAlignment="1">
      <alignment horizontal="left" vertical="center" wrapText="1"/>
    </xf>
    <xf numFmtId="182" fontId="10" fillId="0" borderId="16" xfId="63" applyNumberFormat="1" applyFont="1" applyFill="1" applyBorder="1">
      <alignment vertical="center"/>
    </xf>
    <xf numFmtId="0" fontId="9" fillId="0" borderId="17" xfId="0" applyFont="1" applyFill="1" applyBorder="1" applyAlignment="1">
      <alignment vertical="center" wrapText="1"/>
    </xf>
    <xf numFmtId="181" fontId="10" fillId="0" borderId="18" xfId="63" applyNumberFormat="1" applyFont="1" applyFill="1" applyBorder="1">
      <alignment vertical="center"/>
    </xf>
    <xf numFmtId="0" fontId="10" fillId="0" borderId="18" xfId="63" applyNumberFormat="1" applyFont="1" applyFill="1" applyBorder="1" applyAlignment="1">
      <alignment horizontal="left" vertical="center" wrapText="1"/>
    </xf>
    <xf numFmtId="182" fontId="10" fillId="0" borderId="19" xfId="63" applyNumberFormat="1" applyFont="1" applyFill="1" applyBorder="1">
      <alignment vertical="center"/>
    </xf>
    <xf numFmtId="0" fontId="0" fillId="0" borderId="0" xfId="63" applyFont="1" applyFill="1" applyAlignment="1">
      <alignment horizontal="left" vertical="center" wrapText="1"/>
    </xf>
    <xf numFmtId="0" fontId="0" fillId="0" borderId="0" xfId="63" applyAlignment="1">
      <alignment vertical="center" wrapText="1"/>
    </xf>
  </cellXfs>
  <cellStyles count="78">
    <cellStyle name="常规" xfId="0" builtinId="0"/>
    <cellStyle name="常规 4 2 2" xfId="1"/>
    <cellStyle name="货币[0]" xfId="2" builtinId="7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千位分隔[0] 3 2" xfId="19"/>
    <cellStyle name="常规 2 5" xfId="20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常规 2 2 2" xfId="38"/>
    <cellStyle name="20% - 强调文字颜色 1" xfId="39" builtinId="30"/>
    <cellStyle name="40% - 强调文字颜色 1" xfId="40" builtinId="31"/>
    <cellStyle name="常规 2 2 3" xfId="41"/>
    <cellStyle name="20% - 强调文字颜色 2" xfId="42" builtinId="34"/>
    <cellStyle name="40% - 强调文字颜色 2" xfId="43" builtinId="35"/>
    <cellStyle name="强调文字颜色 3" xfId="44" builtinId="37"/>
    <cellStyle name="千位分隔[0] 2" xfId="45"/>
    <cellStyle name="强调文字颜色 4" xfId="46" builtinId="41"/>
    <cellStyle name="千位分隔[0] 3" xfId="47"/>
    <cellStyle name="常规 3 2" xfId="48"/>
    <cellStyle name="20% - 强调文字颜色 4" xfId="49" builtinId="42"/>
    <cellStyle name="40% - 强调文字颜色 4" xfId="50" builtinId="43"/>
    <cellStyle name="常规 3 3" xfId="51"/>
    <cellStyle name="强调文字颜色 5" xfId="52" builtinId="45"/>
    <cellStyle name="常规 2 2" xfId="53"/>
    <cellStyle name="40% - 强调文字颜色 5" xfId="54" builtinId="47"/>
    <cellStyle name="60% - 强调文字颜色 5" xfId="55" builtinId="48"/>
    <cellStyle name="常规 3 4" xfId="56"/>
    <cellStyle name="强调文字颜色 6" xfId="57" builtinId="49"/>
    <cellStyle name="常规 10" xfId="58"/>
    <cellStyle name="常规 2 3" xfId="59"/>
    <cellStyle name="40% - 强调文字颜色 6" xfId="60" builtinId="51"/>
    <cellStyle name="常规 2 3 2" xfId="61"/>
    <cellStyle name="60% - 强调文字颜色 6" xfId="62" builtinId="52"/>
    <cellStyle name="常规 2" xfId="63"/>
    <cellStyle name="常规 2 4" xfId="64"/>
    <cellStyle name="常规 3" xfId="65"/>
    <cellStyle name="常规_2007人代会数据 2" xfId="66"/>
    <cellStyle name="常规 4" xfId="67"/>
    <cellStyle name="常规 4 2" xfId="68"/>
    <cellStyle name="常规 4 3" xfId="69"/>
    <cellStyle name="常规 5" xfId="70"/>
    <cellStyle name="常规 9" xfId="71"/>
    <cellStyle name="千位分隔 2" xfId="72"/>
    <cellStyle name="千位分隔 2 3 2 2 2" xfId="73"/>
    <cellStyle name="千位分隔 2 3 2 2 2 2" xfId="74"/>
    <cellStyle name="千位分隔 2 3 2 2 2 3" xfId="75"/>
    <cellStyle name="千位分隔 2 4 2" xfId="76"/>
    <cellStyle name="样式 1" xfId="77"/>
  </cellStyles>
  <tableStyles count="0" defaultTableStyle="TableStyleMedium9" defaultPivotStyle="PivotStyleLight16"/>
  <colors>
    <mruColors>
      <color rgb="0000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pivotCacheDefinition" Target="pivotCache/pivotCacheDefinition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createdVersion="5" refreshedVersion="5" minRefreshableVersion="3" refreshedDate="44955.6437037037" refreshedBy="熊钦松" recordCount="254">
  <cacheSource type="worksheet">
    <worksheetSource ref="A1:L1048576" sheet="Sheet1"/>
  </cacheSource>
  <cacheFields count="12">
    <cacheField name="支出功能分类" numFmtId="0">
      <sharedItems containsBlank="1" count="17">
        <s v="2120899-其他国有土地使用权出让收入安排的支出"/>
        <s v="2120804-农村基础设施建设支出"/>
        <s v="2070904-地方旅游开发项目补助"/>
        <s v="2082302-基础设施建设和经济发展"/>
        <s v="2296003-用于体育事业的彩票公益金支出"/>
        <s v="2296099-用于其他社会公益事业的彩票公益金支出"/>
        <s v="2120814-农业生产发展支出"/>
        <s v="2120802-土地开发支出"/>
        <s v="21211-农业土地开发资金安排的支出"/>
        <s v="2296002-用于社会福利的彩票公益金支出"/>
        <s v="2121301-城市公共设施"/>
        <s v="2121399-其他城市基础设施配套费安排的支出"/>
        <s v="2120816-农业农村生态环境支出"/>
        <s v="2082201-移民补助"/>
        <s v="2082202-基础设施建设和经济发展"/>
        <s v="2136601-基础设施建设和经济发展"/>
        <m/>
      </sharedItems>
    </cacheField>
    <cacheField name="支出" numFmtId="0">
      <sharedItems containsString="0" containsBlank="1" containsNumber="1" containsInteger="1" minValue="0" maxValue="229" count="6">
        <n v="212"/>
        <n v="207"/>
        <n v="208"/>
        <n v="229"/>
        <n v="213"/>
        <m/>
      </sharedItems>
    </cacheField>
    <cacheField name="部门预算支出经济分类" numFmtId="0">
      <sharedItems containsBlank="1" count="13">
        <s v="30209-物业管理费"/>
        <s v="31099-其他资本性支出"/>
        <s v="31006-大型修缮"/>
        <s v="31005-基础设施建设"/>
        <s v="39999-其他支出"/>
        <s v="30299-其他商品和服务支出"/>
        <s v="30227-委托业务费"/>
        <s v="30213-维修（护）费"/>
        <s v="30905-基础设施建设"/>
        <s v="30399-其他对个人和家庭的补助"/>
        <s v="30906-大型修缮"/>
        <s v="30226-劳务费"/>
        <m/>
      </sharedItems>
    </cacheField>
    <cacheField name="政府支出经济分类" numFmtId="0">
      <sharedItems containsBlank="1" count="13">
        <s v="50201-办公经费"/>
        <s v="50399-其他资本性支出"/>
        <s v="50307-大型修缮"/>
        <s v="50302-基础设施建设"/>
        <s v="59999-其他支出"/>
        <s v="50299-其他商品和服务支出"/>
        <s v="50101-工资奖金津补贴"/>
        <s v="50205-委托业务费"/>
        <s v="50209-维修（护）费"/>
        <s v="50402-基础设施建设"/>
        <s v="50999-其他对个人和家庭补助"/>
        <s v="50405-大型修缮"/>
        <m/>
      </sharedItems>
    </cacheField>
    <cacheField name="批复数" numFmtId="0">
      <sharedItems containsString="0" containsBlank="1" containsNumber="1" minValue="0" maxValue="12590010.63" count="30">
        <m/>
        <n v="50000"/>
        <n v="2550000"/>
        <n v="100000"/>
        <n v="5000"/>
        <n v="97127"/>
        <n v="75"/>
        <n v="1402798"/>
        <n v="180545.85"/>
        <n v="5100000"/>
        <n v="1108500"/>
        <n v="32189.18"/>
        <n v="28712"/>
        <n v="28000"/>
        <n v="700000"/>
        <n v="23928.16"/>
        <n v="26723.08"/>
        <n v="186551.8"/>
        <n v="813796.96"/>
        <n v="75000"/>
        <n v="164414"/>
        <n v="12590010.63"/>
        <n v="20000"/>
        <n v="11127.17"/>
        <n v="540265"/>
        <n v="55686.2"/>
        <n v="131971"/>
        <n v="44800"/>
        <n v="453390"/>
        <n v="134250"/>
      </sharedItems>
    </cacheField>
    <cacheField name="调整数" numFmtId="0">
      <sharedItems containsString="0" containsBlank="1" containsNonDate="0" count="1">
        <m/>
      </sharedItems>
    </cacheField>
    <cacheField name="调剂数" numFmtId="0">
      <sharedItems containsString="0" containsBlank="1" containsNumber="1" minValue="-12590010.63" maxValue="6000000" count="130">
        <n v="699996"/>
        <n v="14400"/>
        <m/>
        <n v="350000"/>
        <n v="87736"/>
        <n v="60000"/>
        <n v="500004"/>
        <n v="-40"/>
        <n v="12000"/>
        <n v="120000"/>
        <n v="102868"/>
        <n v="49960"/>
        <n v="75000"/>
        <n v="1100000"/>
        <n v="-2550000"/>
        <n v="2550000"/>
        <n v="24000"/>
        <n v="32000"/>
        <n v="40000"/>
        <n v="15000"/>
        <n v="180000"/>
        <n v="139689"/>
        <n v="9600"/>
        <n v="500000"/>
        <n v="30000"/>
        <n v="-97127"/>
        <n v="-1402798"/>
        <n v="4800"/>
        <n v="1402798"/>
        <n v="3098.98"/>
        <n v="-180545.85"/>
        <n v="56545.85"/>
        <n v="25200"/>
        <n v="100000"/>
        <n v="318413"/>
        <n v="200000"/>
        <n v="600000"/>
        <n v="39800"/>
        <n v="-808500"/>
        <n v="45600"/>
        <n v="6000000"/>
        <n v="5510000"/>
        <n v="358646"/>
        <n v="300000"/>
        <n v="253775.6"/>
        <n v="3740000"/>
        <n v="38400"/>
        <n v="124000"/>
        <n v="250233"/>
        <n v="70000"/>
        <n v="150000"/>
        <n v="7200"/>
        <n v="5471"/>
        <n v="258220.4"/>
        <n v="211910"/>
        <n v="10800"/>
        <n v="10275.27"/>
        <n v="450000"/>
        <n v="50000"/>
        <n v="28800"/>
        <n v="89095"/>
        <n v="934801"/>
        <n v="4200000"/>
        <n v="495000"/>
        <n v="437095"/>
        <n v="210000"/>
        <n v="-32189.18"/>
        <n v="32189.18"/>
        <n v="-28712"/>
        <n v="28712"/>
        <n v="13200"/>
        <n v="181888"/>
        <n v="198000"/>
        <n v="2268300"/>
        <n v="218658"/>
        <n v="35000"/>
        <n v="10761.15"/>
        <n v="2588.6"/>
        <n v="270596"/>
        <n v="10000"/>
        <n v="2970000"/>
        <n v="-700000"/>
        <n v="700000"/>
        <n v="26400"/>
        <n v="3525"/>
        <n v="208134.51"/>
        <n v="1200000"/>
        <n v="750000"/>
        <n v="177708"/>
        <n v="135828"/>
        <n v="177523"/>
        <n v="241691"/>
        <n v="160550"/>
        <n v="-100000"/>
        <n v="-23928.16"/>
        <n v="23928.16"/>
        <n v="-146551.8"/>
        <n v="-430"/>
        <n v="-813796.96"/>
        <n v="3600"/>
        <n v="92856.26"/>
        <n v="162655"/>
        <n v="400000"/>
        <n v="6762.21"/>
        <n v="121553"/>
        <n v="288941.36"/>
        <n v="45000"/>
        <n v="82359"/>
        <n v="761700"/>
        <n v="-164414"/>
        <n v="164414"/>
        <n v="-12590010.63"/>
        <n v="-5000"/>
        <n v="-11127.17"/>
        <n v="11127.17"/>
        <n v="-540265"/>
        <n v="540265"/>
        <n v="-21574.6"/>
        <n v="-17811.49"/>
        <n v="17811.49"/>
        <n v="-453390"/>
        <n v="453390"/>
        <n v="-134250"/>
        <n v="680800"/>
        <n v="2700000"/>
        <n v="90000"/>
        <n v="105000"/>
        <n v="2600000"/>
        <n v="1000000"/>
        <n v="5976233.18"/>
      </sharedItems>
    </cacheField>
    <cacheField name="预算数" numFmtId="0">
      <sharedItems containsString="0" containsBlank="1" containsNumber="1" minValue="0" maxValue="6000000" count="117">
        <n v="699996"/>
        <n v="14400"/>
        <m/>
        <n v="350000"/>
        <n v="87736"/>
        <n v="60000"/>
        <n v="500004"/>
        <n v="49960"/>
        <n v="12000"/>
        <n v="120000"/>
        <n v="102868"/>
        <n v="75000"/>
        <n v="1100000"/>
        <n v="2550000"/>
        <n v="100000"/>
        <n v="5000"/>
        <n v="24000"/>
        <n v="32000"/>
        <n v="40000"/>
        <n v="15000"/>
        <n v="180000"/>
        <n v="139689"/>
        <n v="9600"/>
        <n v="500000"/>
        <n v="30000"/>
        <n v="50000"/>
        <n v="75"/>
        <n v="4800"/>
        <n v="1402798"/>
        <n v="3098.98"/>
        <n v="56545.85"/>
        <n v="25200"/>
        <n v="318413"/>
        <n v="200000"/>
        <n v="600000"/>
        <n v="39800"/>
        <n v="5100000"/>
        <n v="300000"/>
        <n v="45600"/>
        <n v="6000000"/>
        <n v="5510000"/>
        <n v="358646"/>
        <n v="253775.6"/>
        <n v="3740000"/>
        <n v="38400"/>
        <n v="124000"/>
        <n v="250233"/>
        <n v="70000"/>
        <n v="150000"/>
        <n v="7200"/>
        <n v="5471"/>
        <n v="258220.4"/>
        <n v="211910"/>
        <n v="10800"/>
        <n v="10275.27"/>
        <n v="450000"/>
        <n v="28800"/>
        <n v="89095"/>
        <n v="934801"/>
        <n v="4200000"/>
        <n v="495000"/>
        <n v="437095"/>
        <n v="210000"/>
        <n v="32189.18"/>
        <n v="28712"/>
        <n v="13200"/>
        <n v="181888"/>
        <n v="198000"/>
        <n v="2268300"/>
        <n v="218658"/>
        <n v="28000"/>
        <n v="35000"/>
        <n v="10761.15"/>
        <n v="2588.6"/>
        <n v="270596"/>
        <n v="10000"/>
        <n v="2970000"/>
        <n v="700000"/>
        <n v="26400"/>
        <n v="3525"/>
        <n v="208134.51"/>
        <n v="1200000"/>
        <n v="750000"/>
        <n v="177708"/>
        <n v="135828"/>
        <n v="177523"/>
        <n v="241691"/>
        <n v="160550"/>
        <n v="23928.16"/>
        <n v="26723.08"/>
        <n v="49570"/>
        <n v="3600"/>
        <n v="92856.26"/>
        <n v="162655"/>
        <n v="400000"/>
        <n v="6762.21"/>
        <n v="121553"/>
        <n v="288941.36"/>
        <n v="45000"/>
        <n v="82359"/>
        <n v="761700"/>
        <n v="164414"/>
        <n v="20000"/>
        <n v="11127.17"/>
        <n v="540265"/>
        <n v="55686.2"/>
        <n v="110396.4"/>
        <n v="26988.51"/>
        <n v="17811.49"/>
        <n v="453390"/>
        <n v="680800"/>
        <n v="2700000"/>
        <n v="90000"/>
        <n v="105000"/>
        <n v="2600000"/>
        <n v="1000000"/>
        <n v="5976233.18"/>
      </sharedItems>
    </cacheField>
    <cacheField name="预算数2" numFmtId="0">
      <sharedItems containsString="0" containsBlank="1" containsNonDate="0" count="1">
        <m/>
      </sharedItems>
    </cacheField>
    <cacheField name="计划累计下达数" numFmtId="0">
      <sharedItems containsString="0" containsBlank="1" containsNumber="1" minValue="0" maxValue="8794874.76" count="99">
        <n v="699996"/>
        <n v="14400"/>
        <m/>
        <n v="320311.99"/>
        <n v="87736"/>
        <n v="60000"/>
        <n v="500004"/>
        <n v="49960"/>
        <n v="12000"/>
        <n v="120000"/>
        <n v="102868"/>
        <n v="91789.48"/>
        <n v="24000"/>
        <n v="32000"/>
        <n v="20000"/>
        <n v="180000"/>
        <n v="139689"/>
        <n v="9600"/>
        <n v="500000"/>
        <n v="50000"/>
        <n v="97127"/>
        <n v="1402798"/>
        <n v="4800"/>
        <n v="66505"/>
        <n v="3098.98"/>
        <n v="25200"/>
        <n v="100000"/>
        <n v="318413"/>
        <n v="300000"/>
        <n v="45600"/>
        <n v="358646"/>
        <n v="253775.6"/>
        <n v="3740000"/>
        <n v="6000000"/>
        <n v="56385"/>
        <n v="38400"/>
        <n v="124000"/>
        <n v="250233"/>
        <n v="200000"/>
        <n v="70000"/>
        <n v="7200"/>
        <n v="5471"/>
        <n v="258220.4"/>
        <n v="211910"/>
        <n v="10800"/>
        <n v="10275.27"/>
        <n v="28800"/>
        <n v="89095"/>
        <n v="934801"/>
        <n v="437095"/>
        <n v="40000"/>
        <n v="13200"/>
        <n v="286510.31"/>
        <n v="181888"/>
        <n v="198000"/>
        <n v="243306"/>
        <n v="28000"/>
        <n v="35000"/>
        <n v="16590.91"/>
        <n v="10761.15"/>
        <n v="2588.6"/>
        <n v="270596"/>
        <n v="208228.54"/>
        <n v="10000"/>
        <n v="30000"/>
        <n v="180174"/>
        <n v="2970000"/>
        <n v="75077"/>
        <n v="700000"/>
        <n v="26400"/>
        <n v="3525"/>
        <n v="224894"/>
        <n v="177708"/>
        <n v="135828"/>
        <n v="177523"/>
        <n v="241691"/>
        <n v="160550"/>
        <n v="49570"/>
        <n v="3600"/>
        <n v="92856.26"/>
        <n v="162655"/>
        <n v="75000"/>
        <n v="6762.21"/>
        <n v="121553"/>
        <n v="288941.36"/>
        <n v="45000"/>
        <n v="82359"/>
        <n v="521454"/>
        <n v="8794874.76"/>
        <n v="540265"/>
        <n v="26560.6"/>
        <n v="110396.4"/>
        <n v="26988.51"/>
        <n v="25836"/>
        <n v="1855248"/>
        <n v="90000"/>
        <n v="105000"/>
        <n v="1000000"/>
        <n v="6167651.23"/>
      </sharedItems>
    </cacheField>
    <cacheField name="计划可用数" numFmtId="0">
      <sharedItems containsString="0" containsBlank="1" containsNumber="1" minValue="0" maxValue="8794874.76" count="28">
        <m/>
        <n v="49960"/>
        <n v="120000"/>
        <n v="60000"/>
        <n v="97127"/>
        <n v="1402798"/>
        <n v="66505"/>
        <n v="48000"/>
        <n v="24648"/>
        <n v="28000"/>
        <n v="9208.68"/>
        <n v="3519.19"/>
        <n v="16590.91"/>
        <n v="10761.15"/>
        <n v="270294.6"/>
        <n v="208228.54"/>
        <n v="10000"/>
        <n v="30000"/>
        <n v="180174"/>
        <n v="2157255"/>
        <n v="75077"/>
        <n v="700000"/>
        <n v="3525"/>
        <n v="16759.49"/>
        <n v="45000"/>
        <n v="8794874.76"/>
        <n v="221851.15"/>
        <n v="191418.05"/>
      </sharedItems>
    </cacheField>
    <cacheField name="完成数" numFmtId="0">
      <sharedItems containsString="0" containsBlank="1" containsNumber="1" minValue="0" maxValue="6000000" count="89">
        <n v="699996"/>
        <n v="14400"/>
        <m/>
        <n v="320311.99"/>
        <n v="87736"/>
        <n v="60000"/>
        <n v="500004"/>
        <n v="12000"/>
        <n v="102868"/>
        <n v="49960"/>
        <n v="91789.48"/>
        <n v="24000"/>
        <n v="32000"/>
        <n v="20000"/>
        <n v="180000"/>
        <n v="139689"/>
        <n v="9600"/>
        <n v="500000"/>
        <n v="50000"/>
        <n v="4800"/>
        <n v="1402798"/>
        <n v="3098.98"/>
        <n v="25200"/>
        <n v="100000"/>
        <n v="318413"/>
        <n v="300000"/>
        <n v="45600"/>
        <n v="358646"/>
        <n v="253775.6"/>
        <n v="3740000"/>
        <n v="6000000"/>
        <n v="56385"/>
        <n v="38400"/>
        <n v="124000"/>
        <n v="250233"/>
        <n v="200000"/>
        <n v="70000"/>
        <n v="7200"/>
        <n v="5471"/>
        <n v="258220.4"/>
        <n v="211910"/>
        <n v="10800"/>
        <n v="10275.27"/>
        <n v="120000"/>
        <n v="28800"/>
        <n v="89095"/>
        <n v="934801"/>
        <n v="437095"/>
        <n v="40000"/>
        <n v="13200"/>
        <n v="286510.31"/>
        <n v="181888"/>
        <n v="150000"/>
        <n v="218658"/>
        <n v="28000"/>
        <n v="170791.32"/>
        <n v="31480.81"/>
        <n v="2588.6"/>
        <n v="301.4"/>
        <n v="812745"/>
        <n v="700000"/>
        <n v="26400"/>
        <n v="208134.51"/>
        <n v="177708"/>
        <n v="135828"/>
        <n v="177523"/>
        <n v="241691"/>
        <n v="160550"/>
        <n v="49570"/>
        <n v="3600"/>
        <n v="92856.26"/>
        <n v="162655"/>
        <n v="75000"/>
        <n v="6762.21"/>
        <n v="121553"/>
        <n v="288941.36"/>
        <n v="45000"/>
        <n v="82359"/>
        <n v="521454"/>
        <n v="540265"/>
        <n v="26560.6"/>
        <n v="110396.4"/>
        <n v="26988.51"/>
        <n v="25836"/>
        <n v="1855248"/>
        <n v="90000"/>
        <n v="105000"/>
        <n v="778148.85"/>
        <n v="5976233.18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54">
  <r>
    <x v="0"/>
    <x v="0"/>
    <x v="0"/>
    <x v="0"/>
    <x v="0"/>
    <x v="0"/>
    <x v="0"/>
    <x v="0"/>
    <x v="0"/>
    <x v="0"/>
    <x v="0"/>
    <x v="0"/>
  </r>
  <r>
    <x v="1"/>
    <x v="0"/>
    <x v="1"/>
    <x v="1"/>
    <x v="0"/>
    <x v="0"/>
    <x v="1"/>
    <x v="1"/>
    <x v="0"/>
    <x v="1"/>
    <x v="0"/>
    <x v="1"/>
  </r>
  <r>
    <x v="2"/>
    <x v="1"/>
    <x v="2"/>
    <x v="2"/>
    <x v="0"/>
    <x v="0"/>
    <x v="2"/>
    <x v="2"/>
    <x v="0"/>
    <x v="2"/>
    <x v="0"/>
    <x v="2"/>
  </r>
  <r>
    <x v="3"/>
    <x v="2"/>
    <x v="3"/>
    <x v="3"/>
    <x v="0"/>
    <x v="0"/>
    <x v="3"/>
    <x v="3"/>
    <x v="0"/>
    <x v="3"/>
    <x v="0"/>
    <x v="3"/>
  </r>
  <r>
    <x v="0"/>
    <x v="0"/>
    <x v="3"/>
    <x v="3"/>
    <x v="0"/>
    <x v="0"/>
    <x v="4"/>
    <x v="4"/>
    <x v="0"/>
    <x v="4"/>
    <x v="0"/>
    <x v="4"/>
  </r>
  <r>
    <x v="1"/>
    <x v="0"/>
    <x v="4"/>
    <x v="4"/>
    <x v="0"/>
    <x v="0"/>
    <x v="2"/>
    <x v="2"/>
    <x v="0"/>
    <x v="2"/>
    <x v="0"/>
    <x v="2"/>
  </r>
  <r>
    <x v="1"/>
    <x v="0"/>
    <x v="3"/>
    <x v="3"/>
    <x v="0"/>
    <x v="0"/>
    <x v="5"/>
    <x v="5"/>
    <x v="0"/>
    <x v="5"/>
    <x v="0"/>
    <x v="5"/>
  </r>
  <r>
    <x v="0"/>
    <x v="0"/>
    <x v="3"/>
    <x v="3"/>
    <x v="0"/>
    <x v="0"/>
    <x v="5"/>
    <x v="5"/>
    <x v="0"/>
    <x v="2"/>
    <x v="0"/>
    <x v="2"/>
  </r>
  <r>
    <x v="0"/>
    <x v="0"/>
    <x v="0"/>
    <x v="0"/>
    <x v="0"/>
    <x v="0"/>
    <x v="6"/>
    <x v="6"/>
    <x v="0"/>
    <x v="6"/>
    <x v="0"/>
    <x v="6"/>
  </r>
  <r>
    <x v="4"/>
    <x v="3"/>
    <x v="5"/>
    <x v="5"/>
    <x v="1"/>
    <x v="0"/>
    <x v="7"/>
    <x v="7"/>
    <x v="0"/>
    <x v="7"/>
    <x v="1"/>
    <x v="2"/>
  </r>
  <r>
    <x v="4"/>
    <x v="3"/>
    <x v="3"/>
    <x v="3"/>
    <x v="0"/>
    <x v="0"/>
    <x v="2"/>
    <x v="2"/>
    <x v="0"/>
    <x v="2"/>
    <x v="0"/>
    <x v="2"/>
  </r>
  <r>
    <x v="1"/>
    <x v="0"/>
    <x v="1"/>
    <x v="1"/>
    <x v="0"/>
    <x v="0"/>
    <x v="8"/>
    <x v="8"/>
    <x v="0"/>
    <x v="8"/>
    <x v="0"/>
    <x v="7"/>
  </r>
  <r>
    <x v="2"/>
    <x v="1"/>
    <x v="2"/>
    <x v="2"/>
    <x v="0"/>
    <x v="0"/>
    <x v="2"/>
    <x v="2"/>
    <x v="0"/>
    <x v="2"/>
    <x v="0"/>
    <x v="2"/>
  </r>
  <r>
    <x v="1"/>
    <x v="0"/>
    <x v="4"/>
    <x v="4"/>
    <x v="0"/>
    <x v="0"/>
    <x v="2"/>
    <x v="2"/>
    <x v="0"/>
    <x v="9"/>
    <x v="2"/>
    <x v="2"/>
  </r>
  <r>
    <x v="1"/>
    <x v="0"/>
    <x v="3"/>
    <x v="3"/>
    <x v="0"/>
    <x v="0"/>
    <x v="2"/>
    <x v="2"/>
    <x v="0"/>
    <x v="2"/>
    <x v="0"/>
    <x v="2"/>
  </r>
  <r>
    <x v="1"/>
    <x v="0"/>
    <x v="3"/>
    <x v="3"/>
    <x v="0"/>
    <x v="0"/>
    <x v="2"/>
    <x v="2"/>
    <x v="0"/>
    <x v="5"/>
    <x v="3"/>
    <x v="2"/>
  </r>
  <r>
    <x v="0"/>
    <x v="0"/>
    <x v="3"/>
    <x v="3"/>
    <x v="0"/>
    <x v="0"/>
    <x v="5"/>
    <x v="5"/>
    <x v="0"/>
    <x v="5"/>
    <x v="0"/>
    <x v="5"/>
  </r>
  <r>
    <x v="0"/>
    <x v="0"/>
    <x v="3"/>
    <x v="3"/>
    <x v="0"/>
    <x v="0"/>
    <x v="9"/>
    <x v="9"/>
    <x v="0"/>
    <x v="2"/>
    <x v="0"/>
    <x v="2"/>
  </r>
  <r>
    <x v="0"/>
    <x v="0"/>
    <x v="3"/>
    <x v="3"/>
    <x v="0"/>
    <x v="0"/>
    <x v="10"/>
    <x v="10"/>
    <x v="0"/>
    <x v="10"/>
    <x v="0"/>
    <x v="8"/>
  </r>
  <r>
    <x v="4"/>
    <x v="3"/>
    <x v="3"/>
    <x v="3"/>
    <x v="0"/>
    <x v="0"/>
    <x v="11"/>
    <x v="7"/>
    <x v="0"/>
    <x v="7"/>
    <x v="0"/>
    <x v="9"/>
  </r>
  <r>
    <x v="1"/>
    <x v="0"/>
    <x v="4"/>
    <x v="4"/>
    <x v="0"/>
    <x v="0"/>
    <x v="2"/>
    <x v="2"/>
    <x v="0"/>
    <x v="2"/>
    <x v="0"/>
    <x v="2"/>
  </r>
  <r>
    <x v="1"/>
    <x v="0"/>
    <x v="3"/>
    <x v="3"/>
    <x v="0"/>
    <x v="0"/>
    <x v="2"/>
    <x v="2"/>
    <x v="0"/>
    <x v="2"/>
    <x v="0"/>
    <x v="2"/>
  </r>
  <r>
    <x v="0"/>
    <x v="0"/>
    <x v="3"/>
    <x v="3"/>
    <x v="0"/>
    <x v="0"/>
    <x v="12"/>
    <x v="11"/>
    <x v="0"/>
    <x v="2"/>
    <x v="0"/>
    <x v="2"/>
  </r>
  <r>
    <x v="4"/>
    <x v="3"/>
    <x v="2"/>
    <x v="2"/>
    <x v="0"/>
    <x v="0"/>
    <x v="13"/>
    <x v="12"/>
    <x v="0"/>
    <x v="2"/>
    <x v="0"/>
    <x v="2"/>
  </r>
  <r>
    <x v="5"/>
    <x v="3"/>
    <x v="3"/>
    <x v="6"/>
    <x v="2"/>
    <x v="0"/>
    <x v="14"/>
    <x v="2"/>
    <x v="0"/>
    <x v="2"/>
    <x v="0"/>
    <x v="2"/>
  </r>
  <r>
    <x v="5"/>
    <x v="3"/>
    <x v="3"/>
    <x v="3"/>
    <x v="0"/>
    <x v="0"/>
    <x v="15"/>
    <x v="13"/>
    <x v="0"/>
    <x v="2"/>
    <x v="0"/>
    <x v="2"/>
  </r>
  <r>
    <x v="4"/>
    <x v="3"/>
    <x v="5"/>
    <x v="5"/>
    <x v="3"/>
    <x v="0"/>
    <x v="2"/>
    <x v="14"/>
    <x v="0"/>
    <x v="11"/>
    <x v="0"/>
    <x v="10"/>
  </r>
  <r>
    <x v="1"/>
    <x v="0"/>
    <x v="1"/>
    <x v="1"/>
    <x v="4"/>
    <x v="0"/>
    <x v="2"/>
    <x v="15"/>
    <x v="0"/>
    <x v="2"/>
    <x v="0"/>
    <x v="2"/>
  </r>
  <r>
    <x v="1"/>
    <x v="0"/>
    <x v="1"/>
    <x v="1"/>
    <x v="0"/>
    <x v="0"/>
    <x v="16"/>
    <x v="16"/>
    <x v="0"/>
    <x v="12"/>
    <x v="0"/>
    <x v="11"/>
  </r>
  <r>
    <x v="0"/>
    <x v="0"/>
    <x v="6"/>
    <x v="7"/>
    <x v="0"/>
    <x v="0"/>
    <x v="17"/>
    <x v="17"/>
    <x v="0"/>
    <x v="13"/>
    <x v="0"/>
    <x v="12"/>
  </r>
  <r>
    <x v="0"/>
    <x v="0"/>
    <x v="6"/>
    <x v="7"/>
    <x v="0"/>
    <x v="0"/>
    <x v="18"/>
    <x v="18"/>
    <x v="0"/>
    <x v="14"/>
    <x v="0"/>
    <x v="13"/>
  </r>
  <r>
    <x v="1"/>
    <x v="0"/>
    <x v="4"/>
    <x v="4"/>
    <x v="0"/>
    <x v="0"/>
    <x v="2"/>
    <x v="2"/>
    <x v="0"/>
    <x v="2"/>
    <x v="0"/>
    <x v="2"/>
  </r>
  <r>
    <x v="1"/>
    <x v="0"/>
    <x v="3"/>
    <x v="3"/>
    <x v="0"/>
    <x v="0"/>
    <x v="2"/>
    <x v="2"/>
    <x v="0"/>
    <x v="2"/>
    <x v="0"/>
    <x v="2"/>
  </r>
  <r>
    <x v="1"/>
    <x v="0"/>
    <x v="3"/>
    <x v="3"/>
    <x v="0"/>
    <x v="0"/>
    <x v="2"/>
    <x v="2"/>
    <x v="0"/>
    <x v="2"/>
    <x v="0"/>
    <x v="2"/>
  </r>
  <r>
    <x v="0"/>
    <x v="0"/>
    <x v="3"/>
    <x v="3"/>
    <x v="0"/>
    <x v="0"/>
    <x v="19"/>
    <x v="19"/>
    <x v="0"/>
    <x v="2"/>
    <x v="0"/>
    <x v="2"/>
  </r>
  <r>
    <x v="0"/>
    <x v="0"/>
    <x v="3"/>
    <x v="3"/>
    <x v="0"/>
    <x v="0"/>
    <x v="2"/>
    <x v="2"/>
    <x v="0"/>
    <x v="2"/>
    <x v="0"/>
    <x v="2"/>
  </r>
  <r>
    <x v="0"/>
    <x v="0"/>
    <x v="3"/>
    <x v="3"/>
    <x v="0"/>
    <x v="0"/>
    <x v="20"/>
    <x v="20"/>
    <x v="0"/>
    <x v="15"/>
    <x v="0"/>
    <x v="14"/>
  </r>
  <r>
    <x v="0"/>
    <x v="0"/>
    <x v="3"/>
    <x v="3"/>
    <x v="0"/>
    <x v="0"/>
    <x v="21"/>
    <x v="21"/>
    <x v="0"/>
    <x v="16"/>
    <x v="0"/>
    <x v="15"/>
  </r>
  <r>
    <x v="1"/>
    <x v="0"/>
    <x v="1"/>
    <x v="1"/>
    <x v="0"/>
    <x v="0"/>
    <x v="22"/>
    <x v="22"/>
    <x v="0"/>
    <x v="17"/>
    <x v="0"/>
    <x v="16"/>
  </r>
  <r>
    <x v="4"/>
    <x v="3"/>
    <x v="5"/>
    <x v="5"/>
    <x v="0"/>
    <x v="0"/>
    <x v="2"/>
    <x v="2"/>
    <x v="0"/>
    <x v="2"/>
    <x v="0"/>
    <x v="2"/>
  </r>
  <r>
    <x v="1"/>
    <x v="0"/>
    <x v="1"/>
    <x v="1"/>
    <x v="0"/>
    <x v="0"/>
    <x v="2"/>
    <x v="2"/>
    <x v="0"/>
    <x v="2"/>
    <x v="0"/>
    <x v="2"/>
  </r>
  <r>
    <x v="5"/>
    <x v="3"/>
    <x v="3"/>
    <x v="3"/>
    <x v="0"/>
    <x v="0"/>
    <x v="23"/>
    <x v="23"/>
    <x v="0"/>
    <x v="18"/>
    <x v="0"/>
    <x v="17"/>
  </r>
  <r>
    <x v="0"/>
    <x v="0"/>
    <x v="6"/>
    <x v="7"/>
    <x v="0"/>
    <x v="0"/>
    <x v="24"/>
    <x v="24"/>
    <x v="0"/>
    <x v="2"/>
    <x v="0"/>
    <x v="2"/>
  </r>
  <r>
    <x v="0"/>
    <x v="0"/>
    <x v="3"/>
    <x v="3"/>
    <x v="0"/>
    <x v="0"/>
    <x v="2"/>
    <x v="2"/>
    <x v="0"/>
    <x v="2"/>
    <x v="0"/>
    <x v="2"/>
  </r>
  <r>
    <x v="4"/>
    <x v="3"/>
    <x v="5"/>
    <x v="5"/>
    <x v="1"/>
    <x v="0"/>
    <x v="2"/>
    <x v="25"/>
    <x v="0"/>
    <x v="19"/>
    <x v="0"/>
    <x v="18"/>
  </r>
  <r>
    <x v="0"/>
    <x v="0"/>
    <x v="3"/>
    <x v="6"/>
    <x v="5"/>
    <x v="0"/>
    <x v="25"/>
    <x v="2"/>
    <x v="0"/>
    <x v="20"/>
    <x v="4"/>
    <x v="2"/>
  </r>
  <r>
    <x v="0"/>
    <x v="0"/>
    <x v="3"/>
    <x v="3"/>
    <x v="0"/>
    <x v="0"/>
    <x v="2"/>
    <x v="2"/>
    <x v="0"/>
    <x v="2"/>
    <x v="0"/>
    <x v="2"/>
  </r>
  <r>
    <x v="1"/>
    <x v="0"/>
    <x v="1"/>
    <x v="1"/>
    <x v="6"/>
    <x v="0"/>
    <x v="2"/>
    <x v="26"/>
    <x v="0"/>
    <x v="2"/>
    <x v="0"/>
    <x v="2"/>
  </r>
  <r>
    <x v="1"/>
    <x v="0"/>
    <x v="7"/>
    <x v="8"/>
    <x v="7"/>
    <x v="0"/>
    <x v="26"/>
    <x v="2"/>
    <x v="0"/>
    <x v="21"/>
    <x v="5"/>
    <x v="2"/>
  </r>
  <r>
    <x v="1"/>
    <x v="0"/>
    <x v="1"/>
    <x v="1"/>
    <x v="0"/>
    <x v="0"/>
    <x v="27"/>
    <x v="27"/>
    <x v="0"/>
    <x v="22"/>
    <x v="0"/>
    <x v="19"/>
  </r>
  <r>
    <x v="0"/>
    <x v="0"/>
    <x v="3"/>
    <x v="3"/>
    <x v="0"/>
    <x v="0"/>
    <x v="2"/>
    <x v="2"/>
    <x v="0"/>
    <x v="23"/>
    <x v="6"/>
    <x v="2"/>
  </r>
  <r>
    <x v="6"/>
    <x v="0"/>
    <x v="3"/>
    <x v="3"/>
    <x v="0"/>
    <x v="0"/>
    <x v="28"/>
    <x v="28"/>
    <x v="0"/>
    <x v="21"/>
    <x v="0"/>
    <x v="20"/>
  </r>
  <r>
    <x v="0"/>
    <x v="0"/>
    <x v="3"/>
    <x v="3"/>
    <x v="0"/>
    <x v="0"/>
    <x v="29"/>
    <x v="29"/>
    <x v="0"/>
    <x v="24"/>
    <x v="0"/>
    <x v="21"/>
  </r>
  <r>
    <x v="4"/>
    <x v="3"/>
    <x v="5"/>
    <x v="5"/>
    <x v="1"/>
    <x v="0"/>
    <x v="2"/>
    <x v="25"/>
    <x v="0"/>
    <x v="19"/>
    <x v="0"/>
    <x v="18"/>
  </r>
  <r>
    <x v="3"/>
    <x v="2"/>
    <x v="3"/>
    <x v="6"/>
    <x v="8"/>
    <x v="0"/>
    <x v="30"/>
    <x v="2"/>
    <x v="0"/>
    <x v="2"/>
    <x v="0"/>
    <x v="2"/>
  </r>
  <r>
    <x v="3"/>
    <x v="2"/>
    <x v="3"/>
    <x v="3"/>
    <x v="0"/>
    <x v="0"/>
    <x v="31"/>
    <x v="30"/>
    <x v="0"/>
    <x v="2"/>
    <x v="0"/>
    <x v="2"/>
  </r>
  <r>
    <x v="1"/>
    <x v="0"/>
    <x v="1"/>
    <x v="1"/>
    <x v="0"/>
    <x v="0"/>
    <x v="32"/>
    <x v="31"/>
    <x v="0"/>
    <x v="25"/>
    <x v="0"/>
    <x v="22"/>
  </r>
  <r>
    <x v="0"/>
    <x v="0"/>
    <x v="6"/>
    <x v="7"/>
    <x v="0"/>
    <x v="0"/>
    <x v="33"/>
    <x v="14"/>
    <x v="0"/>
    <x v="26"/>
    <x v="0"/>
    <x v="23"/>
  </r>
  <r>
    <x v="7"/>
    <x v="0"/>
    <x v="1"/>
    <x v="1"/>
    <x v="0"/>
    <x v="0"/>
    <x v="2"/>
    <x v="2"/>
    <x v="0"/>
    <x v="2"/>
    <x v="0"/>
    <x v="2"/>
  </r>
  <r>
    <x v="3"/>
    <x v="2"/>
    <x v="3"/>
    <x v="3"/>
    <x v="0"/>
    <x v="0"/>
    <x v="2"/>
    <x v="2"/>
    <x v="0"/>
    <x v="2"/>
    <x v="0"/>
    <x v="2"/>
  </r>
  <r>
    <x v="3"/>
    <x v="2"/>
    <x v="3"/>
    <x v="3"/>
    <x v="0"/>
    <x v="0"/>
    <x v="2"/>
    <x v="2"/>
    <x v="0"/>
    <x v="2"/>
    <x v="0"/>
    <x v="2"/>
  </r>
  <r>
    <x v="0"/>
    <x v="0"/>
    <x v="3"/>
    <x v="3"/>
    <x v="0"/>
    <x v="0"/>
    <x v="34"/>
    <x v="32"/>
    <x v="0"/>
    <x v="27"/>
    <x v="0"/>
    <x v="24"/>
  </r>
  <r>
    <x v="8"/>
    <x v="0"/>
    <x v="2"/>
    <x v="2"/>
    <x v="0"/>
    <x v="0"/>
    <x v="35"/>
    <x v="33"/>
    <x v="0"/>
    <x v="2"/>
    <x v="0"/>
    <x v="2"/>
  </r>
  <r>
    <x v="9"/>
    <x v="3"/>
    <x v="3"/>
    <x v="3"/>
    <x v="0"/>
    <x v="0"/>
    <x v="36"/>
    <x v="34"/>
    <x v="0"/>
    <x v="2"/>
    <x v="0"/>
    <x v="2"/>
  </r>
  <r>
    <x v="4"/>
    <x v="3"/>
    <x v="5"/>
    <x v="5"/>
    <x v="0"/>
    <x v="0"/>
    <x v="37"/>
    <x v="35"/>
    <x v="0"/>
    <x v="2"/>
    <x v="0"/>
    <x v="2"/>
  </r>
  <r>
    <x v="10"/>
    <x v="0"/>
    <x v="1"/>
    <x v="1"/>
    <x v="9"/>
    <x v="0"/>
    <x v="2"/>
    <x v="36"/>
    <x v="0"/>
    <x v="2"/>
    <x v="0"/>
    <x v="2"/>
  </r>
  <r>
    <x v="10"/>
    <x v="0"/>
    <x v="1"/>
    <x v="1"/>
    <x v="10"/>
    <x v="0"/>
    <x v="38"/>
    <x v="37"/>
    <x v="0"/>
    <x v="28"/>
    <x v="0"/>
    <x v="25"/>
  </r>
  <r>
    <x v="1"/>
    <x v="0"/>
    <x v="1"/>
    <x v="1"/>
    <x v="0"/>
    <x v="0"/>
    <x v="39"/>
    <x v="38"/>
    <x v="0"/>
    <x v="29"/>
    <x v="0"/>
    <x v="26"/>
  </r>
  <r>
    <x v="10"/>
    <x v="0"/>
    <x v="1"/>
    <x v="1"/>
    <x v="0"/>
    <x v="0"/>
    <x v="40"/>
    <x v="39"/>
    <x v="0"/>
    <x v="2"/>
    <x v="0"/>
    <x v="2"/>
  </r>
  <r>
    <x v="10"/>
    <x v="0"/>
    <x v="1"/>
    <x v="1"/>
    <x v="0"/>
    <x v="0"/>
    <x v="2"/>
    <x v="2"/>
    <x v="0"/>
    <x v="2"/>
    <x v="0"/>
    <x v="2"/>
  </r>
  <r>
    <x v="10"/>
    <x v="0"/>
    <x v="1"/>
    <x v="1"/>
    <x v="0"/>
    <x v="0"/>
    <x v="2"/>
    <x v="2"/>
    <x v="0"/>
    <x v="2"/>
    <x v="0"/>
    <x v="2"/>
  </r>
  <r>
    <x v="11"/>
    <x v="0"/>
    <x v="1"/>
    <x v="1"/>
    <x v="0"/>
    <x v="0"/>
    <x v="41"/>
    <x v="40"/>
    <x v="0"/>
    <x v="18"/>
    <x v="0"/>
    <x v="17"/>
  </r>
  <r>
    <x v="0"/>
    <x v="0"/>
    <x v="6"/>
    <x v="7"/>
    <x v="0"/>
    <x v="0"/>
    <x v="33"/>
    <x v="14"/>
    <x v="0"/>
    <x v="2"/>
    <x v="0"/>
    <x v="2"/>
  </r>
  <r>
    <x v="0"/>
    <x v="0"/>
    <x v="3"/>
    <x v="3"/>
    <x v="0"/>
    <x v="0"/>
    <x v="42"/>
    <x v="41"/>
    <x v="0"/>
    <x v="30"/>
    <x v="0"/>
    <x v="27"/>
  </r>
  <r>
    <x v="8"/>
    <x v="0"/>
    <x v="2"/>
    <x v="2"/>
    <x v="0"/>
    <x v="0"/>
    <x v="43"/>
    <x v="37"/>
    <x v="0"/>
    <x v="2"/>
    <x v="0"/>
    <x v="2"/>
  </r>
  <r>
    <x v="8"/>
    <x v="0"/>
    <x v="2"/>
    <x v="2"/>
    <x v="0"/>
    <x v="0"/>
    <x v="33"/>
    <x v="14"/>
    <x v="0"/>
    <x v="2"/>
    <x v="0"/>
    <x v="2"/>
  </r>
  <r>
    <x v="4"/>
    <x v="3"/>
    <x v="5"/>
    <x v="5"/>
    <x v="0"/>
    <x v="0"/>
    <x v="37"/>
    <x v="35"/>
    <x v="0"/>
    <x v="2"/>
    <x v="0"/>
    <x v="2"/>
  </r>
  <r>
    <x v="4"/>
    <x v="3"/>
    <x v="5"/>
    <x v="5"/>
    <x v="0"/>
    <x v="0"/>
    <x v="37"/>
    <x v="35"/>
    <x v="0"/>
    <x v="2"/>
    <x v="0"/>
    <x v="2"/>
  </r>
  <r>
    <x v="4"/>
    <x v="3"/>
    <x v="5"/>
    <x v="5"/>
    <x v="0"/>
    <x v="0"/>
    <x v="37"/>
    <x v="35"/>
    <x v="0"/>
    <x v="2"/>
    <x v="0"/>
    <x v="2"/>
  </r>
  <r>
    <x v="4"/>
    <x v="3"/>
    <x v="5"/>
    <x v="5"/>
    <x v="0"/>
    <x v="0"/>
    <x v="18"/>
    <x v="18"/>
    <x v="0"/>
    <x v="2"/>
    <x v="0"/>
    <x v="2"/>
  </r>
  <r>
    <x v="10"/>
    <x v="0"/>
    <x v="8"/>
    <x v="9"/>
    <x v="0"/>
    <x v="0"/>
    <x v="44"/>
    <x v="42"/>
    <x v="0"/>
    <x v="31"/>
    <x v="0"/>
    <x v="28"/>
  </r>
  <r>
    <x v="12"/>
    <x v="0"/>
    <x v="1"/>
    <x v="1"/>
    <x v="0"/>
    <x v="0"/>
    <x v="45"/>
    <x v="43"/>
    <x v="0"/>
    <x v="32"/>
    <x v="0"/>
    <x v="29"/>
  </r>
  <r>
    <x v="12"/>
    <x v="0"/>
    <x v="1"/>
    <x v="1"/>
    <x v="0"/>
    <x v="0"/>
    <x v="40"/>
    <x v="39"/>
    <x v="0"/>
    <x v="33"/>
    <x v="0"/>
    <x v="30"/>
  </r>
  <r>
    <x v="4"/>
    <x v="3"/>
    <x v="5"/>
    <x v="5"/>
    <x v="3"/>
    <x v="0"/>
    <x v="2"/>
    <x v="14"/>
    <x v="0"/>
    <x v="34"/>
    <x v="0"/>
    <x v="31"/>
  </r>
  <r>
    <x v="1"/>
    <x v="0"/>
    <x v="1"/>
    <x v="1"/>
    <x v="0"/>
    <x v="0"/>
    <x v="46"/>
    <x v="44"/>
    <x v="0"/>
    <x v="35"/>
    <x v="0"/>
    <x v="32"/>
  </r>
  <r>
    <x v="3"/>
    <x v="2"/>
    <x v="3"/>
    <x v="3"/>
    <x v="0"/>
    <x v="0"/>
    <x v="47"/>
    <x v="45"/>
    <x v="0"/>
    <x v="36"/>
    <x v="0"/>
    <x v="33"/>
  </r>
  <r>
    <x v="3"/>
    <x v="2"/>
    <x v="3"/>
    <x v="3"/>
    <x v="0"/>
    <x v="0"/>
    <x v="43"/>
    <x v="37"/>
    <x v="0"/>
    <x v="28"/>
    <x v="0"/>
    <x v="25"/>
  </r>
  <r>
    <x v="3"/>
    <x v="2"/>
    <x v="3"/>
    <x v="3"/>
    <x v="0"/>
    <x v="0"/>
    <x v="33"/>
    <x v="14"/>
    <x v="0"/>
    <x v="26"/>
    <x v="0"/>
    <x v="23"/>
  </r>
  <r>
    <x v="0"/>
    <x v="0"/>
    <x v="3"/>
    <x v="3"/>
    <x v="0"/>
    <x v="0"/>
    <x v="48"/>
    <x v="46"/>
    <x v="0"/>
    <x v="37"/>
    <x v="0"/>
    <x v="34"/>
  </r>
  <r>
    <x v="5"/>
    <x v="3"/>
    <x v="3"/>
    <x v="3"/>
    <x v="0"/>
    <x v="0"/>
    <x v="2"/>
    <x v="2"/>
    <x v="0"/>
    <x v="2"/>
    <x v="0"/>
    <x v="2"/>
  </r>
  <r>
    <x v="0"/>
    <x v="0"/>
    <x v="3"/>
    <x v="3"/>
    <x v="0"/>
    <x v="0"/>
    <x v="35"/>
    <x v="33"/>
    <x v="0"/>
    <x v="38"/>
    <x v="0"/>
    <x v="35"/>
  </r>
  <r>
    <x v="0"/>
    <x v="0"/>
    <x v="6"/>
    <x v="7"/>
    <x v="0"/>
    <x v="0"/>
    <x v="49"/>
    <x v="47"/>
    <x v="0"/>
    <x v="39"/>
    <x v="0"/>
    <x v="36"/>
  </r>
  <r>
    <x v="1"/>
    <x v="0"/>
    <x v="4"/>
    <x v="4"/>
    <x v="0"/>
    <x v="0"/>
    <x v="2"/>
    <x v="2"/>
    <x v="0"/>
    <x v="2"/>
    <x v="0"/>
    <x v="2"/>
  </r>
  <r>
    <x v="1"/>
    <x v="0"/>
    <x v="3"/>
    <x v="3"/>
    <x v="0"/>
    <x v="0"/>
    <x v="2"/>
    <x v="2"/>
    <x v="0"/>
    <x v="2"/>
    <x v="0"/>
    <x v="2"/>
  </r>
  <r>
    <x v="0"/>
    <x v="0"/>
    <x v="3"/>
    <x v="3"/>
    <x v="0"/>
    <x v="0"/>
    <x v="50"/>
    <x v="48"/>
    <x v="0"/>
    <x v="2"/>
    <x v="0"/>
    <x v="2"/>
  </r>
  <r>
    <x v="0"/>
    <x v="0"/>
    <x v="3"/>
    <x v="3"/>
    <x v="0"/>
    <x v="0"/>
    <x v="2"/>
    <x v="2"/>
    <x v="0"/>
    <x v="2"/>
    <x v="0"/>
    <x v="2"/>
  </r>
  <r>
    <x v="4"/>
    <x v="3"/>
    <x v="5"/>
    <x v="5"/>
    <x v="1"/>
    <x v="0"/>
    <x v="2"/>
    <x v="25"/>
    <x v="0"/>
    <x v="19"/>
    <x v="0"/>
    <x v="18"/>
  </r>
  <r>
    <x v="1"/>
    <x v="0"/>
    <x v="1"/>
    <x v="1"/>
    <x v="0"/>
    <x v="0"/>
    <x v="51"/>
    <x v="49"/>
    <x v="0"/>
    <x v="40"/>
    <x v="0"/>
    <x v="37"/>
  </r>
  <r>
    <x v="3"/>
    <x v="2"/>
    <x v="3"/>
    <x v="3"/>
    <x v="0"/>
    <x v="0"/>
    <x v="52"/>
    <x v="50"/>
    <x v="0"/>
    <x v="41"/>
    <x v="0"/>
    <x v="38"/>
  </r>
  <r>
    <x v="0"/>
    <x v="0"/>
    <x v="3"/>
    <x v="3"/>
    <x v="0"/>
    <x v="0"/>
    <x v="53"/>
    <x v="51"/>
    <x v="0"/>
    <x v="42"/>
    <x v="0"/>
    <x v="39"/>
  </r>
  <r>
    <x v="0"/>
    <x v="0"/>
    <x v="3"/>
    <x v="3"/>
    <x v="0"/>
    <x v="0"/>
    <x v="54"/>
    <x v="52"/>
    <x v="0"/>
    <x v="43"/>
    <x v="0"/>
    <x v="40"/>
  </r>
  <r>
    <x v="1"/>
    <x v="0"/>
    <x v="1"/>
    <x v="1"/>
    <x v="0"/>
    <x v="0"/>
    <x v="55"/>
    <x v="53"/>
    <x v="0"/>
    <x v="44"/>
    <x v="0"/>
    <x v="41"/>
  </r>
  <r>
    <x v="0"/>
    <x v="0"/>
    <x v="3"/>
    <x v="3"/>
    <x v="0"/>
    <x v="0"/>
    <x v="56"/>
    <x v="54"/>
    <x v="0"/>
    <x v="45"/>
    <x v="0"/>
    <x v="42"/>
  </r>
  <r>
    <x v="1"/>
    <x v="0"/>
    <x v="4"/>
    <x v="4"/>
    <x v="0"/>
    <x v="0"/>
    <x v="2"/>
    <x v="2"/>
    <x v="0"/>
    <x v="2"/>
    <x v="0"/>
    <x v="2"/>
  </r>
  <r>
    <x v="1"/>
    <x v="0"/>
    <x v="3"/>
    <x v="3"/>
    <x v="0"/>
    <x v="0"/>
    <x v="2"/>
    <x v="2"/>
    <x v="0"/>
    <x v="2"/>
    <x v="0"/>
    <x v="2"/>
  </r>
  <r>
    <x v="0"/>
    <x v="0"/>
    <x v="3"/>
    <x v="3"/>
    <x v="0"/>
    <x v="0"/>
    <x v="2"/>
    <x v="2"/>
    <x v="0"/>
    <x v="2"/>
    <x v="0"/>
    <x v="2"/>
  </r>
  <r>
    <x v="0"/>
    <x v="0"/>
    <x v="3"/>
    <x v="3"/>
    <x v="0"/>
    <x v="0"/>
    <x v="9"/>
    <x v="9"/>
    <x v="0"/>
    <x v="9"/>
    <x v="0"/>
    <x v="43"/>
  </r>
  <r>
    <x v="0"/>
    <x v="0"/>
    <x v="3"/>
    <x v="3"/>
    <x v="0"/>
    <x v="0"/>
    <x v="2"/>
    <x v="2"/>
    <x v="0"/>
    <x v="2"/>
    <x v="0"/>
    <x v="2"/>
  </r>
  <r>
    <x v="8"/>
    <x v="0"/>
    <x v="2"/>
    <x v="2"/>
    <x v="0"/>
    <x v="0"/>
    <x v="57"/>
    <x v="55"/>
    <x v="0"/>
    <x v="2"/>
    <x v="0"/>
    <x v="2"/>
  </r>
  <r>
    <x v="4"/>
    <x v="3"/>
    <x v="5"/>
    <x v="5"/>
    <x v="0"/>
    <x v="0"/>
    <x v="58"/>
    <x v="25"/>
    <x v="0"/>
    <x v="2"/>
    <x v="0"/>
    <x v="2"/>
  </r>
  <r>
    <x v="1"/>
    <x v="0"/>
    <x v="1"/>
    <x v="1"/>
    <x v="0"/>
    <x v="0"/>
    <x v="59"/>
    <x v="56"/>
    <x v="0"/>
    <x v="46"/>
    <x v="0"/>
    <x v="44"/>
  </r>
  <r>
    <x v="0"/>
    <x v="0"/>
    <x v="6"/>
    <x v="7"/>
    <x v="0"/>
    <x v="0"/>
    <x v="24"/>
    <x v="24"/>
    <x v="0"/>
    <x v="2"/>
    <x v="0"/>
    <x v="2"/>
  </r>
  <r>
    <x v="0"/>
    <x v="0"/>
    <x v="3"/>
    <x v="3"/>
    <x v="0"/>
    <x v="0"/>
    <x v="60"/>
    <x v="57"/>
    <x v="0"/>
    <x v="47"/>
    <x v="0"/>
    <x v="45"/>
  </r>
  <r>
    <x v="0"/>
    <x v="0"/>
    <x v="3"/>
    <x v="3"/>
    <x v="0"/>
    <x v="0"/>
    <x v="61"/>
    <x v="58"/>
    <x v="0"/>
    <x v="48"/>
    <x v="0"/>
    <x v="46"/>
  </r>
  <r>
    <x v="11"/>
    <x v="0"/>
    <x v="1"/>
    <x v="1"/>
    <x v="0"/>
    <x v="0"/>
    <x v="62"/>
    <x v="59"/>
    <x v="0"/>
    <x v="2"/>
    <x v="0"/>
    <x v="2"/>
  </r>
  <r>
    <x v="1"/>
    <x v="0"/>
    <x v="4"/>
    <x v="4"/>
    <x v="0"/>
    <x v="0"/>
    <x v="2"/>
    <x v="2"/>
    <x v="0"/>
    <x v="2"/>
    <x v="0"/>
    <x v="2"/>
  </r>
  <r>
    <x v="1"/>
    <x v="0"/>
    <x v="3"/>
    <x v="3"/>
    <x v="0"/>
    <x v="0"/>
    <x v="2"/>
    <x v="2"/>
    <x v="0"/>
    <x v="2"/>
    <x v="0"/>
    <x v="2"/>
  </r>
  <r>
    <x v="0"/>
    <x v="0"/>
    <x v="3"/>
    <x v="3"/>
    <x v="0"/>
    <x v="0"/>
    <x v="63"/>
    <x v="60"/>
    <x v="0"/>
    <x v="2"/>
    <x v="0"/>
    <x v="2"/>
  </r>
  <r>
    <x v="0"/>
    <x v="0"/>
    <x v="3"/>
    <x v="3"/>
    <x v="0"/>
    <x v="0"/>
    <x v="64"/>
    <x v="61"/>
    <x v="0"/>
    <x v="49"/>
    <x v="0"/>
    <x v="47"/>
  </r>
  <r>
    <x v="1"/>
    <x v="0"/>
    <x v="4"/>
    <x v="4"/>
    <x v="0"/>
    <x v="0"/>
    <x v="2"/>
    <x v="2"/>
    <x v="0"/>
    <x v="2"/>
    <x v="0"/>
    <x v="2"/>
  </r>
  <r>
    <x v="1"/>
    <x v="0"/>
    <x v="3"/>
    <x v="3"/>
    <x v="0"/>
    <x v="0"/>
    <x v="2"/>
    <x v="2"/>
    <x v="0"/>
    <x v="2"/>
    <x v="0"/>
    <x v="2"/>
  </r>
  <r>
    <x v="0"/>
    <x v="0"/>
    <x v="3"/>
    <x v="3"/>
    <x v="0"/>
    <x v="0"/>
    <x v="65"/>
    <x v="62"/>
    <x v="0"/>
    <x v="2"/>
    <x v="0"/>
    <x v="2"/>
  </r>
  <r>
    <x v="13"/>
    <x v="2"/>
    <x v="9"/>
    <x v="10"/>
    <x v="0"/>
    <x v="0"/>
    <x v="18"/>
    <x v="18"/>
    <x v="0"/>
    <x v="50"/>
    <x v="0"/>
    <x v="48"/>
  </r>
  <r>
    <x v="14"/>
    <x v="2"/>
    <x v="3"/>
    <x v="6"/>
    <x v="11"/>
    <x v="0"/>
    <x v="66"/>
    <x v="2"/>
    <x v="0"/>
    <x v="2"/>
    <x v="0"/>
    <x v="2"/>
  </r>
  <r>
    <x v="14"/>
    <x v="2"/>
    <x v="3"/>
    <x v="3"/>
    <x v="0"/>
    <x v="0"/>
    <x v="67"/>
    <x v="63"/>
    <x v="0"/>
    <x v="2"/>
    <x v="0"/>
    <x v="2"/>
  </r>
  <r>
    <x v="4"/>
    <x v="3"/>
    <x v="5"/>
    <x v="5"/>
    <x v="1"/>
    <x v="0"/>
    <x v="2"/>
    <x v="25"/>
    <x v="0"/>
    <x v="2"/>
    <x v="0"/>
    <x v="2"/>
  </r>
  <r>
    <x v="14"/>
    <x v="2"/>
    <x v="3"/>
    <x v="6"/>
    <x v="12"/>
    <x v="0"/>
    <x v="68"/>
    <x v="2"/>
    <x v="0"/>
    <x v="2"/>
    <x v="0"/>
    <x v="2"/>
  </r>
  <r>
    <x v="14"/>
    <x v="2"/>
    <x v="3"/>
    <x v="3"/>
    <x v="0"/>
    <x v="0"/>
    <x v="69"/>
    <x v="64"/>
    <x v="0"/>
    <x v="2"/>
    <x v="0"/>
    <x v="2"/>
  </r>
  <r>
    <x v="1"/>
    <x v="0"/>
    <x v="1"/>
    <x v="1"/>
    <x v="0"/>
    <x v="0"/>
    <x v="70"/>
    <x v="65"/>
    <x v="0"/>
    <x v="51"/>
    <x v="0"/>
    <x v="49"/>
  </r>
  <r>
    <x v="3"/>
    <x v="2"/>
    <x v="3"/>
    <x v="3"/>
    <x v="0"/>
    <x v="0"/>
    <x v="43"/>
    <x v="37"/>
    <x v="0"/>
    <x v="52"/>
    <x v="0"/>
    <x v="50"/>
  </r>
  <r>
    <x v="0"/>
    <x v="0"/>
    <x v="6"/>
    <x v="7"/>
    <x v="0"/>
    <x v="0"/>
    <x v="2"/>
    <x v="2"/>
    <x v="0"/>
    <x v="2"/>
    <x v="0"/>
    <x v="2"/>
  </r>
  <r>
    <x v="0"/>
    <x v="0"/>
    <x v="3"/>
    <x v="3"/>
    <x v="0"/>
    <x v="0"/>
    <x v="71"/>
    <x v="66"/>
    <x v="0"/>
    <x v="53"/>
    <x v="0"/>
    <x v="51"/>
  </r>
  <r>
    <x v="0"/>
    <x v="0"/>
    <x v="6"/>
    <x v="7"/>
    <x v="0"/>
    <x v="0"/>
    <x v="72"/>
    <x v="67"/>
    <x v="0"/>
    <x v="54"/>
    <x v="7"/>
    <x v="52"/>
  </r>
  <r>
    <x v="14"/>
    <x v="2"/>
    <x v="3"/>
    <x v="3"/>
    <x v="0"/>
    <x v="0"/>
    <x v="73"/>
    <x v="68"/>
    <x v="0"/>
    <x v="2"/>
    <x v="0"/>
    <x v="2"/>
  </r>
  <r>
    <x v="0"/>
    <x v="0"/>
    <x v="3"/>
    <x v="3"/>
    <x v="0"/>
    <x v="0"/>
    <x v="74"/>
    <x v="69"/>
    <x v="0"/>
    <x v="55"/>
    <x v="8"/>
    <x v="53"/>
  </r>
  <r>
    <x v="0"/>
    <x v="0"/>
    <x v="3"/>
    <x v="6"/>
    <x v="13"/>
    <x v="0"/>
    <x v="2"/>
    <x v="70"/>
    <x v="0"/>
    <x v="56"/>
    <x v="0"/>
    <x v="54"/>
  </r>
  <r>
    <x v="0"/>
    <x v="0"/>
    <x v="3"/>
    <x v="3"/>
    <x v="0"/>
    <x v="0"/>
    <x v="2"/>
    <x v="2"/>
    <x v="0"/>
    <x v="56"/>
    <x v="9"/>
    <x v="2"/>
  </r>
  <r>
    <x v="1"/>
    <x v="0"/>
    <x v="1"/>
    <x v="1"/>
    <x v="0"/>
    <x v="0"/>
    <x v="70"/>
    <x v="65"/>
    <x v="0"/>
    <x v="51"/>
    <x v="0"/>
    <x v="49"/>
  </r>
  <r>
    <x v="3"/>
    <x v="2"/>
    <x v="3"/>
    <x v="3"/>
    <x v="0"/>
    <x v="0"/>
    <x v="20"/>
    <x v="20"/>
    <x v="0"/>
    <x v="15"/>
    <x v="10"/>
    <x v="55"/>
  </r>
  <r>
    <x v="0"/>
    <x v="0"/>
    <x v="6"/>
    <x v="7"/>
    <x v="0"/>
    <x v="0"/>
    <x v="75"/>
    <x v="71"/>
    <x v="0"/>
    <x v="57"/>
    <x v="11"/>
    <x v="56"/>
  </r>
  <r>
    <x v="13"/>
    <x v="2"/>
    <x v="9"/>
    <x v="10"/>
    <x v="0"/>
    <x v="0"/>
    <x v="2"/>
    <x v="2"/>
    <x v="0"/>
    <x v="58"/>
    <x v="12"/>
    <x v="2"/>
  </r>
  <r>
    <x v="1"/>
    <x v="0"/>
    <x v="1"/>
    <x v="1"/>
    <x v="0"/>
    <x v="0"/>
    <x v="76"/>
    <x v="72"/>
    <x v="0"/>
    <x v="59"/>
    <x v="13"/>
    <x v="2"/>
  </r>
  <r>
    <x v="0"/>
    <x v="0"/>
    <x v="3"/>
    <x v="3"/>
    <x v="0"/>
    <x v="0"/>
    <x v="77"/>
    <x v="73"/>
    <x v="0"/>
    <x v="60"/>
    <x v="0"/>
    <x v="57"/>
  </r>
  <r>
    <x v="0"/>
    <x v="0"/>
    <x v="3"/>
    <x v="3"/>
    <x v="0"/>
    <x v="0"/>
    <x v="78"/>
    <x v="74"/>
    <x v="0"/>
    <x v="61"/>
    <x v="14"/>
    <x v="58"/>
  </r>
  <r>
    <x v="7"/>
    <x v="0"/>
    <x v="1"/>
    <x v="1"/>
    <x v="0"/>
    <x v="0"/>
    <x v="43"/>
    <x v="37"/>
    <x v="0"/>
    <x v="62"/>
    <x v="15"/>
    <x v="2"/>
  </r>
  <r>
    <x v="0"/>
    <x v="0"/>
    <x v="6"/>
    <x v="7"/>
    <x v="0"/>
    <x v="0"/>
    <x v="79"/>
    <x v="75"/>
    <x v="0"/>
    <x v="63"/>
    <x v="16"/>
    <x v="2"/>
  </r>
  <r>
    <x v="1"/>
    <x v="0"/>
    <x v="4"/>
    <x v="4"/>
    <x v="0"/>
    <x v="0"/>
    <x v="2"/>
    <x v="2"/>
    <x v="0"/>
    <x v="2"/>
    <x v="0"/>
    <x v="2"/>
  </r>
  <r>
    <x v="1"/>
    <x v="0"/>
    <x v="3"/>
    <x v="3"/>
    <x v="0"/>
    <x v="0"/>
    <x v="2"/>
    <x v="2"/>
    <x v="0"/>
    <x v="64"/>
    <x v="17"/>
    <x v="2"/>
  </r>
  <r>
    <x v="0"/>
    <x v="0"/>
    <x v="3"/>
    <x v="3"/>
    <x v="0"/>
    <x v="0"/>
    <x v="24"/>
    <x v="24"/>
    <x v="0"/>
    <x v="2"/>
    <x v="0"/>
    <x v="2"/>
  </r>
  <r>
    <x v="0"/>
    <x v="0"/>
    <x v="3"/>
    <x v="3"/>
    <x v="0"/>
    <x v="0"/>
    <x v="2"/>
    <x v="2"/>
    <x v="0"/>
    <x v="65"/>
    <x v="18"/>
    <x v="2"/>
  </r>
  <r>
    <x v="14"/>
    <x v="2"/>
    <x v="3"/>
    <x v="3"/>
    <x v="0"/>
    <x v="0"/>
    <x v="80"/>
    <x v="76"/>
    <x v="0"/>
    <x v="66"/>
    <x v="19"/>
    <x v="59"/>
  </r>
  <r>
    <x v="9"/>
    <x v="3"/>
    <x v="3"/>
    <x v="3"/>
    <x v="0"/>
    <x v="0"/>
    <x v="36"/>
    <x v="34"/>
    <x v="0"/>
    <x v="67"/>
    <x v="20"/>
    <x v="2"/>
  </r>
  <r>
    <x v="9"/>
    <x v="3"/>
    <x v="10"/>
    <x v="11"/>
    <x v="14"/>
    <x v="0"/>
    <x v="81"/>
    <x v="2"/>
    <x v="0"/>
    <x v="68"/>
    <x v="21"/>
    <x v="2"/>
  </r>
  <r>
    <x v="9"/>
    <x v="3"/>
    <x v="3"/>
    <x v="3"/>
    <x v="0"/>
    <x v="0"/>
    <x v="82"/>
    <x v="77"/>
    <x v="0"/>
    <x v="68"/>
    <x v="0"/>
    <x v="60"/>
  </r>
  <r>
    <x v="4"/>
    <x v="3"/>
    <x v="2"/>
    <x v="2"/>
    <x v="1"/>
    <x v="0"/>
    <x v="2"/>
    <x v="25"/>
    <x v="0"/>
    <x v="19"/>
    <x v="0"/>
    <x v="18"/>
  </r>
  <r>
    <x v="1"/>
    <x v="0"/>
    <x v="1"/>
    <x v="1"/>
    <x v="0"/>
    <x v="0"/>
    <x v="83"/>
    <x v="78"/>
    <x v="0"/>
    <x v="69"/>
    <x v="0"/>
    <x v="61"/>
  </r>
  <r>
    <x v="2"/>
    <x v="1"/>
    <x v="2"/>
    <x v="2"/>
    <x v="0"/>
    <x v="0"/>
    <x v="2"/>
    <x v="2"/>
    <x v="0"/>
    <x v="2"/>
    <x v="0"/>
    <x v="2"/>
  </r>
  <r>
    <x v="9"/>
    <x v="3"/>
    <x v="7"/>
    <x v="8"/>
    <x v="0"/>
    <x v="0"/>
    <x v="84"/>
    <x v="79"/>
    <x v="0"/>
    <x v="70"/>
    <x v="22"/>
    <x v="2"/>
  </r>
  <r>
    <x v="8"/>
    <x v="0"/>
    <x v="2"/>
    <x v="2"/>
    <x v="0"/>
    <x v="0"/>
    <x v="36"/>
    <x v="34"/>
    <x v="0"/>
    <x v="2"/>
    <x v="0"/>
    <x v="2"/>
  </r>
  <r>
    <x v="8"/>
    <x v="0"/>
    <x v="2"/>
    <x v="2"/>
    <x v="0"/>
    <x v="0"/>
    <x v="35"/>
    <x v="33"/>
    <x v="0"/>
    <x v="2"/>
    <x v="0"/>
    <x v="2"/>
  </r>
  <r>
    <x v="0"/>
    <x v="0"/>
    <x v="3"/>
    <x v="3"/>
    <x v="0"/>
    <x v="0"/>
    <x v="85"/>
    <x v="80"/>
    <x v="0"/>
    <x v="71"/>
    <x v="23"/>
    <x v="62"/>
  </r>
  <r>
    <x v="4"/>
    <x v="3"/>
    <x v="2"/>
    <x v="2"/>
    <x v="0"/>
    <x v="0"/>
    <x v="35"/>
    <x v="33"/>
    <x v="0"/>
    <x v="2"/>
    <x v="0"/>
    <x v="2"/>
  </r>
  <r>
    <x v="1"/>
    <x v="0"/>
    <x v="4"/>
    <x v="4"/>
    <x v="0"/>
    <x v="0"/>
    <x v="2"/>
    <x v="2"/>
    <x v="0"/>
    <x v="2"/>
    <x v="0"/>
    <x v="2"/>
  </r>
  <r>
    <x v="1"/>
    <x v="0"/>
    <x v="3"/>
    <x v="3"/>
    <x v="0"/>
    <x v="0"/>
    <x v="2"/>
    <x v="2"/>
    <x v="0"/>
    <x v="2"/>
    <x v="0"/>
    <x v="2"/>
  </r>
  <r>
    <x v="0"/>
    <x v="0"/>
    <x v="3"/>
    <x v="3"/>
    <x v="0"/>
    <x v="0"/>
    <x v="86"/>
    <x v="81"/>
    <x v="0"/>
    <x v="2"/>
    <x v="0"/>
    <x v="2"/>
  </r>
  <r>
    <x v="1"/>
    <x v="0"/>
    <x v="1"/>
    <x v="1"/>
    <x v="0"/>
    <x v="0"/>
    <x v="51"/>
    <x v="49"/>
    <x v="0"/>
    <x v="40"/>
    <x v="0"/>
    <x v="37"/>
  </r>
  <r>
    <x v="3"/>
    <x v="2"/>
    <x v="3"/>
    <x v="3"/>
    <x v="0"/>
    <x v="0"/>
    <x v="2"/>
    <x v="2"/>
    <x v="0"/>
    <x v="2"/>
    <x v="0"/>
    <x v="2"/>
  </r>
  <r>
    <x v="1"/>
    <x v="0"/>
    <x v="4"/>
    <x v="4"/>
    <x v="0"/>
    <x v="0"/>
    <x v="2"/>
    <x v="2"/>
    <x v="0"/>
    <x v="2"/>
    <x v="0"/>
    <x v="2"/>
  </r>
  <r>
    <x v="1"/>
    <x v="0"/>
    <x v="3"/>
    <x v="3"/>
    <x v="0"/>
    <x v="0"/>
    <x v="2"/>
    <x v="2"/>
    <x v="0"/>
    <x v="2"/>
    <x v="0"/>
    <x v="2"/>
  </r>
  <r>
    <x v="0"/>
    <x v="0"/>
    <x v="3"/>
    <x v="3"/>
    <x v="0"/>
    <x v="0"/>
    <x v="87"/>
    <x v="82"/>
    <x v="0"/>
    <x v="2"/>
    <x v="0"/>
    <x v="2"/>
  </r>
  <r>
    <x v="0"/>
    <x v="0"/>
    <x v="3"/>
    <x v="3"/>
    <x v="0"/>
    <x v="0"/>
    <x v="88"/>
    <x v="83"/>
    <x v="0"/>
    <x v="72"/>
    <x v="0"/>
    <x v="63"/>
  </r>
  <r>
    <x v="1"/>
    <x v="0"/>
    <x v="6"/>
    <x v="7"/>
    <x v="0"/>
    <x v="0"/>
    <x v="23"/>
    <x v="23"/>
    <x v="0"/>
    <x v="2"/>
    <x v="0"/>
    <x v="2"/>
  </r>
  <r>
    <x v="4"/>
    <x v="3"/>
    <x v="5"/>
    <x v="5"/>
    <x v="0"/>
    <x v="0"/>
    <x v="33"/>
    <x v="14"/>
    <x v="0"/>
    <x v="2"/>
    <x v="0"/>
    <x v="2"/>
  </r>
  <r>
    <x v="4"/>
    <x v="3"/>
    <x v="5"/>
    <x v="5"/>
    <x v="3"/>
    <x v="0"/>
    <x v="2"/>
    <x v="14"/>
    <x v="0"/>
    <x v="26"/>
    <x v="0"/>
    <x v="23"/>
  </r>
  <r>
    <x v="1"/>
    <x v="0"/>
    <x v="1"/>
    <x v="1"/>
    <x v="0"/>
    <x v="0"/>
    <x v="1"/>
    <x v="1"/>
    <x v="0"/>
    <x v="1"/>
    <x v="0"/>
    <x v="1"/>
  </r>
  <r>
    <x v="0"/>
    <x v="0"/>
    <x v="3"/>
    <x v="3"/>
    <x v="0"/>
    <x v="0"/>
    <x v="89"/>
    <x v="84"/>
    <x v="0"/>
    <x v="73"/>
    <x v="0"/>
    <x v="64"/>
  </r>
  <r>
    <x v="0"/>
    <x v="0"/>
    <x v="3"/>
    <x v="3"/>
    <x v="0"/>
    <x v="0"/>
    <x v="2"/>
    <x v="2"/>
    <x v="0"/>
    <x v="2"/>
    <x v="0"/>
    <x v="2"/>
  </r>
  <r>
    <x v="4"/>
    <x v="3"/>
    <x v="5"/>
    <x v="5"/>
    <x v="0"/>
    <x v="0"/>
    <x v="2"/>
    <x v="2"/>
    <x v="0"/>
    <x v="2"/>
    <x v="0"/>
    <x v="2"/>
  </r>
  <r>
    <x v="4"/>
    <x v="3"/>
    <x v="3"/>
    <x v="3"/>
    <x v="0"/>
    <x v="0"/>
    <x v="58"/>
    <x v="25"/>
    <x v="0"/>
    <x v="2"/>
    <x v="0"/>
    <x v="2"/>
  </r>
  <r>
    <x v="1"/>
    <x v="0"/>
    <x v="1"/>
    <x v="1"/>
    <x v="0"/>
    <x v="0"/>
    <x v="55"/>
    <x v="53"/>
    <x v="0"/>
    <x v="44"/>
    <x v="0"/>
    <x v="41"/>
  </r>
  <r>
    <x v="3"/>
    <x v="2"/>
    <x v="5"/>
    <x v="5"/>
    <x v="0"/>
    <x v="0"/>
    <x v="2"/>
    <x v="2"/>
    <x v="0"/>
    <x v="2"/>
    <x v="0"/>
    <x v="2"/>
  </r>
  <r>
    <x v="3"/>
    <x v="2"/>
    <x v="3"/>
    <x v="3"/>
    <x v="0"/>
    <x v="0"/>
    <x v="2"/>
    <x v="2"/>
    <x v="0"/>
    <x v="2"/>
    <x v="0"/>
    <x v="2"/>
  </r>
  <r>
    <x v="14"/>
    <x v="2"/>
    <x v="3"/>
    <x v="3"/>
    <x v="0"/>
    <x v="0"/>
    <x v="2"/>
    <x v="2"/>
    <x v="0"/>
    <x v="2"/>
    <x v="0"/>
    <x v="2"/>
  </r>
  <r>
    <x v="0"/>
    <x v="0"/>
    <x v="3"/>
    <x v="3"/>
    <x v="0"/>
    <x v="0"/>
    <x v="90"/>
    <x v="85"/>
    <x v="0"/>
    <x v="74"/>
    <x v="0"/>
    <x v="65"/>
  </r>
  <r>
    <x v="0"/>
    <x v="0"/>
    <x v="3"/>
    <x v="3"/>
    <x v="0"/>
    <x v="0"/>
    <x v="91"/>
    <x v="86"/>
    <x v="0"/>
    <x v="75"/>
    <x v="0"/>
    <x v="66"/>
  </r>
  <r>
    <x v="0"/>
    <x v="0"/>
    <x v="3"/>
    <x v="3"/>
    <x v="0"/>
    <x v="0"/>
    <x v="92"/>
    <x v="87"/>
    <x v="0"/>
    <x v="76"/>
    <x v="0"/>
    <x v="67"/>
  </r>
  <r>
    <x v="7"/>
    <x v="0"/>
    <x v="1"/>
    <x v="1"/>
    <x v="3"/>
    <x v="0"/>
    <x v="93"/>
    <x v="2"/>
    <x v="0"/>
    <x v="2"/>
    <x v="0"/>
    <x v="2"/>
  </r>
  <r>
    <x v="5"/>
    <x v="3"/>
    <x v="3"/>
    <x v="6"/>
    <x v="15"/>
    <x v="0"/>
    <x v="94"/>
    <x v="2"/>
    <x v="0"/>
    <x v="2"/>
    <x v="0"/>
    <x v="2"/>
  </r>
  <r>
    <x v="5"/>
    <x v="3"/>
    <x v="3"/>
    <x v="3"/>
    <x v="0"/>
    <x v="0"/>
    <x v="95"/>
    <x v="88"/>
    <x v="0"/>
    <x v="2"/>
    <x v="0"/>
    <x v="2"/>
  </r>
  <r>
    <x v="1"/>
    <x v="0"/>
    <x v="7"/>
    <x v="8"/>
    <x v="16"/>
    <x v="0"/>
    <x v="2"/>
    <x v="89"/>
    <x v="0"/>
    <x v="2"/>
    <x v="0"/>
    <x v="2"/>
  </r>
  <r>
    <x v="0"/>
    <x v="0"/>
    <x v="3"/>
    <x v="6"/>
    <x v="17"/>
    <x v="0"/>
    <x v="96"/>
    <x v="18"/>
    <x v="0"/>
    <x v="50"/>
    <x v="0"/>
    <x v="48"/>
  </r>
  <r>
    <x v="0"/>
    <x v="0"/>
    <x v="3"/>
    <x v="3"/>
    <x v="0"/>
    <x v="0"/>
    <x v="2"/>
    <x v="2"/>
    <x v="0"/>
    <x v="2"/>
    <x v="0"/>
    <x v="2"/>
  </r>
  <r>
    <x v="4"/>
    <x v="3"/>
    <x v="5"/>
    <x v="5"/>
    <x v="1"/>
    <x v="0"/>
    <x v="97"/>
    <x v="90"/>
    <x v="0"/>
    <x v="77"/>
    <x v="0"/>
    <x v="68"/>
  </r>
  <r>
    <x v="1"/>
    <x v="0"/>
    <x v="7"/>
    <x v="8"/>
    <x v="18"/>
    <x v="0"/>
    <x v="98"/>
    <x v="2"/>
    <x v="0"/>
    <x v="2"/>
    <x v="0"/>
    <x v="2"/>
  </r>
  <r>
    <x v="1"/>
    <x v="0"/>
    <x v="1"/>
    <x v="1"/>
    <x v="0"/>
    <x v="0"/>
    <x v="99"/>
    <x v="91"/>
    <x v="0"/>
    <x v="78"/>
    <x v="0"/>
    <x v="69"/>
  </r>
  <r>
    <x v="0"/>
    <x v="0"/>
    <x v="6"/>
    <x v="7"/>
    <x v="0"/>
    <x v="0"/>
    <x v="33"/>
    <x v="14"/>
    <x v="0"/>
    <x v="64"/>
    <x v="17"/>
    <x v="2"/>
  </r>
  <r>
    <x v="0"/>
    <x v="0"/>
    <x v="3"/>
    <x v="3"/>
    <x v="0"/>
    <x v="0"/>
    <x v="100"/>
    <x v="92"/>
    <x v="0"/>
    <x v="79"/>
    <x v="0"/>
    <x v="70"/>
  </r>
  <r>
    <x v="1"/>
    <x v="0"/>
    <x v="8"/>
    <x v="9"/>
    <x v="0"/>
    <x v="0"/>
    <x v="82"/>
    <x v="77"/>
    <x v="0"/>
    <x v="68"/>
    <x v="0"/>
    <x v="60"/>
  </r>
  <r>
    <x v="1"/>
    <x v="0"/>
    <x v="3"/>
    <x v="3"/>
    <x v="0"/>
    <x v="0"/>
    <x v="2"/>
    <x v="2"/>
    <x v="0"/>
    <x v="2"/>
    <x v="0"/>
    <x v="2"/>
  </r>
  <r>
    <x v="9"/>
    <x v="3"/>
    <x v="3"/>
    <x v="3"/>
    <x v="0"/>
    <x v="0"/>
    <x v="36"/>
    <x v="34"/>
    <x v="0"/>
    <x v="2"/>
    <x v="0"/>
    <x v="2"/>
  </r>
  <r>
    <x v="0"/>
    <x v="0"/>
    <x v="3"/>
    <x v="3"/>
    <x v="0"/>
    <x v="0"/>
    <x v="2"/>
    <x v="2"/>
    <x v="0"/>
    <x v="2"/>
    <x v="0"/>
    <x v="2"/>
  </r>
  <r>
    <x v="1"/>
    <x v="0"/>
    <x v="1"/>
    <x v="1"/>
    <x v="0"/>
    <x v="0"/>
    <x v="51"/>
    <x v="49"/>
    <x v="0"/>
    <x v="40"/>
    <x v="0"/>
    <x v="37"/>
  </r>
  <r>
    <x v="2"/>
    <x v="1"/>
    <x v="2"/>
    <x v="2"/>
    <x v="0"/>
    <x v="0"/>
    <x v="2"/>
    <x v="2"/>
    <x v="0"/>
    <x v="2"/>
    <x v="0"/>
    <x v="2"/>
  </r>
  <r>
    <x v="4"/>
    <x v="3"/>
    <x v="11"/>
    <x v="7"/>
    <x v="0"/>
    <x v="0"/>
    <x v="2"/>
    <x v="2"/>
    <x v="0"/>
    <x v="2"/>
    <x v="0"/>
    <x v="2"/>
  </r>
  <r>
    <x v="0"/>
    <x v="0"/>
    <x v="3"/>
    <x v="3"/>
    <x v="0"/>
    <x v="0"/>
    <x v="101"/>
    <x v="93"/>
    <x v="0"/>
    <x v="80"/>
    <x v="0"/>
    <x v="71"/>
  </r>
  <r>
    <x v="0"/>
    <x v="0"/>
    <x v="1"/>
    <x v="1"/>
    <x v="0"/>
    <x v="0"/>
    <x v="102"/>
    <x v="94"/>
    <x v="0"/>
    <x v="2"/>
    <x v="0"/>
    <x v="2"/>
  </r>
  <r>
    <x v="0"/>
    <x v="0"/>
    <x v="3"/>
    <x v="3"/>
    <x v="0"/>
    <x v="0"/>
    <x v="2"/>
    <x v="2"/>
    <x v="0"/>
    <x v="2"/>
    <x v="0"/>
    <x v="2"/>
  </r>
  <r>
    <x v="1"/>
    <x v="0"/>
    <x v="1"/>
    <x v="1"/>
    <x v="19"/>
    <x v="0"/>
    <x v="2"/>
    <x v="11"/>
    <x v="0"/>
    <x v="81"/>
    <x v="0"/>
    <x v="72"/>
  </r>
  <r>
    <x v="1"/>
    <x v="0"/>
    <x v="1"/>
    <x v="1"/>
    <x v="0"/>
    <x v="0"/>
    <x v="27"/>
    <x v="27"/>
    <x v="0"/>
    <x v="22"/>
    <x v="0"/>
    <x v="19"/>
  </r>
  <r>
    <x v="9"/>
    <x v="3"/>
    <x v="7"/>
    <x v="8"/>
    <x v="0"/>
    <x v="0"/>
    <x v="103"/>
    <x v="95"/>
    <x v="0"/>
    <x v="82"/>
    <x v="0"/>
    <x v="73"/>
  </r>
  <r>
    <x v="0"/>
    <x v="0"/>
    <x v="3"/>
    <x v="3"/>
    <x v="0"/>
    <x v="0"/>
    <x v="104"/>
    <x v="96"/>
    <x v="0"/>
    <x v="83"/>
    <x v="0"/>
    <x v="74"/>
  </r>
  <r>
    <x v="14"/>
    <x v="2"/>
    <x v="3"/>
    <x v="3"/>
    <x v="0"/>
    <x v="0"/>
    <x v="105"/>
    <x v="97"/>
    <x v="0"/>
    <x v="84"/>
    <x v="0"/>
    <x v="75"/>
  </r>
  <r>
    <x v="1"/>
    <x v="0"/>
    <x v="4"/>
    <x v="4"/>
    <x v="0"/>
    <x v="0"/>
    <x v="2"/>
    <x v="2"/>
    <x v="0"/>
    <x v="2"/>
    <x v="0"/>
    <x v="2"/>
  </r>
  <r>
    <x v="1"/>
    <x v="0"/>
    <x v="3"/>
    <x v="3"/>
    <x v="0"/>
    <x v="0"/>
    <x v="2"/>
    <x v="2"/>
    <x v="0"/>
    <x v="85"/>
    <x v="24"/>
    <x v="2"/>
  </r>
  <r>
    <x v="0"/>
    <x v="0"/>
    <x v="3"/>
    <x v="3"/>
    <x v="0"/>
    <x v="0"/>
    <x v="2"/>
    <x v="2"/>
    <x v="0"/>
    <x v="2"/>
    <x v="0"/>
    <x v="2"/>
  </r>
  <r>
    <x v="0"/>
    <x v="0"/>
    <x v="3"/>
    <x v="3"/>
    <x v="0"/>
    <x v="0"/>
    <x v="106"/>
    <x v="98"/>
    <x v="0"/>
    <x v="85"/>
    <x v="0"/>
    <x v="76"/>
  </r>
  <r>
    <x v="0"/>
    <x v="0"/>
    <x v="6"/>
    <x v="7"/>
    <x v="0"/>
    <x v="0"/>
    <x v="18"/>
    <x v="18"/>
    <x v="0"/>
    <x v="50"/>
    <x v="0"/>
    <x v="48"/>
  </r>
  <r>
    <x v="0"/>
    <x v="0"/>
    <x v="3"/>
    <x v="3"/>
    <x v="0"/>
    <x v="0"/>
    <x v="107"/>
    <x v="99"/>
    <x v="0"/>
    <x v="86"/>
    <x v="0"/>
    <x v="77"/>
  </r>
  <r>
    <x v="14"/>
    <x v="2"/>
    <x v="3"/>
    <x v="3"/>
    <x v="0"/>
    <x v="0"/>
    <x v="108"/>
    <x v="100"/>
    <x v="0"/>
    <x v="87"/>
    <x v="0"/>
    <x v="78"/>
  </r>
  <r>
    <x v="1"/>
    <x v="0"/>
    <x v="3"/>
    <x v="6"/>
    <x v="20"/>
    <x v="0"/>
    <x v="109"/>
    <x v="2"/>
    <x v="0"/>
    <x v="2"/>
    <x v="0"/>
    <x v="2"/>
  </r>
  <r>
    <x v="1"/>
    <x v="0"/>
    <x v="3"/>
    <x v="3"/>
    <x v="0"/>
    <x v="0"/>
    <x v="110"/>
    <x v="101"/>
    <x v="0"/>
    <x v="2"/>
    <x v="0"/>
    <x v="2"/>
  </r>
  <r>
    <x v="1"/>
    <x v="0"/>
    <x v="7"/>
    <x v="8"/>
    <x v="21"/>
    <x v="0"/>
    <x v="111"/>
    <x v="2"/>
    <x v="0"/>
    <x v="88"/>
    <x v="25"/>
    <x v="2"/>
  </r>
  <r>
    <x v="4"/>
    <x v="3"/>
    <x v="11"/>
    <x v="7"/>
    <x v="4"/>
    <x v="0"/>
    <x v="112"/>
    <x v="2"/>
    <x v="0"/>
    <x v="2"/>
    <x v="0"/>
    <x v="2"/>
  </r>
  <r>
    <x v="1"/>
    <x v="0"/>
    <x v="7"/>
    <x v="8"/>
    <x v="22"/>
    <x v="0"/>
    <x v="2"/>
    <x v="102"/>
    <x v="0"/>
    <x v="2"/>
    <x v="0"/>
    <x v="2"/>
  </r>
  <r>
    <x v="3"/>
    <x v="2"/>
    <x v="3"/>
    <x v="6"/>
    <x v="23"/>
    <x v="0"/>
    <x v="113"/>
    <x v="2"/>
    <x v="0"/>
    <x v="2"/>
    <x v="0"/>
    <x v="2"/>
  </r>
  <r>
    <x v="3"/>
    <x v="2"/>
    <x v="3"/>
    <x v="3"/>
    <x v="0"/>
    <x v="0"/>
    <x v="114"/>
    <x v="103"/>
    <x v="0"/>
    <x v="2"/>
    <x v="0"/>
    <x v="2"/>
  </r>
  <r>
    <x v="14"/>
    <x v="2"/>
    <x v="3"/>
    <x v="6"/>
    <x v="24"/>
    <x v="0"/>
    <x v="115"/>
    <x v="2"/>
    <x v="0"/>
    <x v="2"/>
    <x v="0"/>
    <x v="2"/>
  </r>
  <r>
    <x v="14"/>
    <x v="2"/>
    <x v="3"/>
    <x v="3"/>
    <x v="0"/>
    <x v="0"/>
    <x v="116"/>
    <x v="104"/>
    <x v="0"/>
    <x v="89"/>
    <x v="0"/>
    <x v="79"/>
  </r>
  <r>
    <x v="2"/>
    <x v="1"/>
    <x v="2"/>
    <x v="2"/>
    <x v="25"/>
    <x v="0"/>
    <x v="2"/>
    <x v="105"/>
    <x v="0"/>
    <x v="90"/>
    <x v="0"/>
    <x v="80"/>
  </r>
  <r>
    <x v="0"/>
    <x v="0"/>
    <x v="3"/>
    <x v="6"/>
    <x v="26"/>
    <x v="0"/>
    <x v="117"/>
    <x v="106"/>
    <x v="0"/>
    <x v="91"/>
    <x v="0"/>
    <x v="81"/>
  </r>
  <r>
    <x v="0"/>
    <x v="0"/>
    <x v="3"/>
    <x v="3"/>
    <x v="0"/>
    <x v="0"/>
    <x v="2"/>
    <x v="2"/>
    <x v="0"/>
    <x v="2"/>
    <x v="0"/>
    <x v="2"/>
  </r>
  <r>
    <x v="0"/>
    <x v="0"/>
    <x v="3"/>
    <x v="3"/>
    <x v="0"/>
    <x v="0"/>
    <x v="2"/>
    <x v="2"/>
    <x v="0"/>
    <x v="2"/>
    <x v="0"/>
    <x v="2"/>
  </r>
  <r>
    <x v="4"/>
    <x v="3"/>
    <x v="5"/>
    <x v="5"/>
    <x v="3"/>
    <x v="0"/>
    <x v="2"/>
    <x v="14"/>
    <x v="0"/>
    <x v="2"/>
    <x v="0"/>
    <x v="2"/>
  </r>
  <r>
    <x v="4"/>
    <x v="3"/>
    <x v="5"/>
    <x v="5"/>
    <x v="3"/>
    <x v="0"/>
    <x v="2"/>
    <x v="14"/>
    <x v="0"/>
    <x v="2"/>
    <x v="0"/>
    <x v="2"/>
  </r>
  <r>
    <x v="3"/>
    <x v="2"/>
    <x v="3"/>
    <x v="6"/>
    <x v="27"/>
    <x v="0"/>
    <x v="118"/>
    <x v="107"/>
    <x v="0"/>
    <x v="92"/>
    <x v="0"/>
    <x v="82"/>
  </r>
  <r>
    <x v="3"/>
    <x v="2"/>
    <x v="3"/>
    <x v="3"/>
    <x v="0"/>
    <x v="0"/>
    <x v="119"/>
    <x v="108"/>
    <x v="0"/>
    <x v="2"/>
    <x v="0"/>
    <x v="2"/>
  </r>
  <r>
    <x v="3"/>
    <x v="2"/>
    <x v="3"/>
    <x v="3"/>
    <x v="0"/>
    <x v="0"/>
    <x v="2"/>
    <x v="2"/>
    <x v="0"/>
    <x v="2"/>
    <x v="0"/>
    <x v="2"/>
  </r>
  <r>
    <x v="14"/>
    <x v="2"/>
    <x v="3"/>
    <x v="6"/>
    <x v="28"/>
    <x v="0"/>
    <x v="120"/>
    <x v="2"/>
    <x v="0"/>
    <x v="2"/>
    <x v="0"/>
    <x v="2"/>
  </r>
  <r>
    <x v="14"/>
    <x v="2"/>
    <x v="3"/>
    <x v="3"/>
    <x v="0"/>
    <x v="0"/>
    <x v="121"/>
    <x v="109"/>
    <x v="0"/>
    <x v="2"/>
    <x v="0"/>
    <x v="2"/>
  </r>
  <r>
    <x v="9"/>
    <x v="3"/>
    <x v="5"/>
    <x v="5"/>
    <x v="29"/>
    <x v="0"/>
    <x v="122"/>
    <x v="2"/>
    <x v="0"/>
    <x v="2"/>
    <x v="0"/>
    <x v="2"/>
  </r>
  <r>
    <x v="1"/>
    <x v="0"/>
    <x v="1"/>
    <x v="1"/>
    <x v="0"/>
    <x v="0"/>
    <x v="8"/>
    <x v="8"/>
    <x v="0"/>
    <x v="8"/>
    <x v="0"/>
    <x v="7"/>
  </r>
  <r>
    <x v="13"/>
    <x v="2"/>
    <x v="3"/>
    <x v="3"/>
    <x v="0"/>
    <x v="0"/>
    <x v="123"/>
    <x v="110"/>
    <x v="0"/>
    <x v="2"/>
    <x v="0"/>
    <x v="2"/>
  </r>
  <r>
    <x v="14"/>
    <x v="2"/>
    <x v="3"/>
    <x v="3"/>
    <x v="0"/>
    <x v="0"/>
    <x v="33"/>
    <x v="14"/>
    <x v="0"/>
    <x v="93"/>
    <x v="0"/>
    <x v="83"/>
  </r>
  <r>
    <x v="15"/>
    <x v="4"/>
    <x v="3"/>
    <x v="3"/>
    <x v="0"/>
    <x v="0"/>
    <x v="124"/>
    <x v="111"/>
    <x v="0"/>
    <x v="94"/>
    <x v="0"/>
    <x v="84"/>
  </r>
  <r>
    <x v="0"/>
    <x v="0"/>
    <x v="6"/>
    <x v="7"/>
    <x v="0"/>
    <x v="0"/>
    <x v="125"/>
    <x v="112"/>
    <x v="0"/>
    <x v="95"/>
    <x v="0"/>
    <x v="85"/>
  </r>
  <r>
    <x v="1"/>
    <x v="0"/>
    <x v="4"/>
    <x v="4"/>
    <x v="0"/>
    <x v="0"/>
    <x v="2"/>
    <x v="2"/>
    <x v="0"/>
    <x v="2"/>
    <x v="0"/>
    <x v="2"/>
  </r>
  <r>
    <x v="1"/>
    <x v="0"/>
    <x v="3"/>
    <x v="3"/>
    <x v="0"/>
    <x v="0"/>
    <x v="2"/>
    <x v="2"/>
    <x v="0"/>
    <x v="2"/>
    <x v="0"/>
    <x v="2"/>
  </r>
  <r>
    <x v="0"/>
    <x v="0"/>
    <x v="3"/>
    <x v="3"/>
    <x v="0"/>
    <x v="0"/>
    <x v="2"/>
    <x v="2"/>
    <x v="0"/>
    <x v="2"/>
    <x v="0"/>
    <x v="2"/>
  </r>
  <r>
    <x v="0"/>
    <x v="0"/>
    <x v="3"/>
    <x v="3"/>
    <x v="0"/>
    <x v="0"/>
    <x v="126"/>
    <x v="113"/>
    <x v="0"/>
    <x v="96"/>
    <x v="0"/>
    <x v="86"/>
  </r>
  <r>
    <x v="14"/>
    <x v="2"/>
    <x v="3"/>
    <x v="3"/>
    <x v="0"/>
    <x v="0"/>
    <x v="127"/>
    <x v="114"/>
    <x v="0"/>
    <x v="2"/>
    <x v="0"/>
    <x v="2"/>
  </r>
  <r>
    <x v="0"/>
    <x v="0"/>
    <x v="3"/>
    <x v="3"/>
    <x v="0"/>
    <x v="0"/>
    <x v="2"/>
    <x v="2"/>
    <x v="0"/>
    <x v="2"/>
    <x v="0"/>
    <x v="2"/>
  </r>
  <r>
    <x v="1"/>
    <x v="0"/>
    <x v="7"/>
    <x v="8"/>
    <x v="0"/>
    <x v="0"/>
    <x v="128"/>
    <x v="115"/>
    <x v="0"/>
    <x v="97"/>
    <x v="26"/>
    <x v="87"/>
  </r>
  <r>
    <x v="6"/>
    <x v="0"/>
    <x v="3"/>
    <x v="3"/>
    <x v="0"/>
    <x v="0"/>
    <x v="129"/>
    <x v="116"/>
    <x v="0"/>
    <x v="98"/>
    <x v="27"/>
    <x v="88"/>
  </r>
  <r>
    <x v="16"/>
    <x v="5"/>
    <x v="12"/>
    <x v="12"/>
    <x v="0"/>
    <x v="0"/>
    <x v="2"/>
    <x v="2"/>
    <x v="0"/>
    <x v="2"/>
    <x v="0"/>
    <x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数据透视表2" cacheId="0" autoFormatId="1" applyNumberFormats="0" applyBorderFormats="0" applyFontFormats="0" applyPatternFormats="0" applyAlignmentFormats="0" applyWidthHeightFormats="1" dataCaption="值" updatedVersion="5" minRefreshableVersion="3" createdVersion="5" useAutoFormatting="1" compact="0" indent="0" outline="1" compactData="0" outlineData="1" showDrill="1" multipleFieldFilters="0">
  <location ref="A3:B21" firstHeaderRow="1" firstDataRow="1" firstDataCol="1"/>
  <pivotFields count="12">
    <pivotField axis="axisRow" compact="0" showAll="0">
      <items count="18">
        <item x="2"/>
        <item x="13"/>
        <item x="14"/>
        <item x="3"/>
        <item x="7"/>
        <item x="1"/>
        <item x="6"/>
        <item x="12"/>
        <item x="0"/>
        <item x="8"/>
        <item x="10"/>
        <item x="11"/>
        <item x="15"/>
        <item x="9"/>
        <item x="4"/>
        <item x="5"/>
        <item x="16"/>
        <item t="default"/>
      </items>
    </pivotField>
    <pivotField compact="0" showAll="0">
      <items count="7">
        <item x="1"/>
        <item x="2"/>
        <item x="0"/>
        <item x="4"/>
        <item x="3"/>
        <item x="5"/>
        <item t="default"/>
      </items>
    </pivotField>
    <pivotField compact="0" showAll="0">
      <items count="14">
        <item x="0"/>
        <item x="7"/>
        <item x="11"/>
        <item x="6"/>
        <item x="5"/>
        <item x="9"/>
        <item x="8"/>
        <item x="10"/>
        <item x="3"/>
        <item x="2"/>
        <item x="1"/>
        <item x="4"/>
        <item x="12"/>
        <item t="default"/>
      </items>
    </pivotField>
    <pivotField compact="0" showAll="0">
      <items count="14">
        <item x="6"/>
        <item x="0"/>
        <item x="7"/>
        <item x="8"/>
        <item x="5"/>
        <item x="3"/>
        <item x="2"/>
        <item x="1"/>
        <item x="9"/>
        <item x="11"/>
        <item x="10"/>
        <item x="4"/>
        <item x="12"/>
        <item t="default"/>
      </items>
    </pivotField>
    <pivotField compact="0" showAll="0">
      <items count="31">
        <item x="6"/>
        <item x="4"/>
        <item x="23"/>
        <item x="22"/>
        <item x="15"/>
        <item x="16"/>
        <item x="13"/>
        <item x="12"/>
        <item x="11"/>
        <item x="27"/>
        <item x="1"/>
        <item x="25"/>
        <item x="19"/>
        <item x="5"/>
        <item x="3"/>
        <item x="26"/>
        <item x="29"/>
        <item x="20"/>
        <item x="8"/>
        <item x="17"/>
        <item x="28"/>
        <item x="24"/>
        <item x="14"/>
        <item x="18"/>
        <item x="10"/>
        <item x="7"/>
        <item x="2"/>
        <item x="9"/>
        <item x="21"/>
        <item x="0"/>
        <item t="default"/>
      </items>
    </pivotField>
    <pivotField compact="0" showAll="0">
      <items count="2">
        <item x="0"/>
        <item t="default"/>
      </items>
    </pivotField>
    <pivotField compact="0" showAll="0">
      <items count="131">
        <item x="111"/>
        <item x="14"/>
        <item x="26"/>
        <item x="98"/>
        <item x="38"/>
        <item x="81"/>
        <item x="115"/>
        <item x="120"/>
        <item x="30"/>
        <item x="109"/>
        <item x="96"/>
        <item x="122"/>
        <item x="93"/>
        <item x="25"/>
        <item x="66"/>
        <item x="68"/>
        <item x="94"/>
        <item x="117"/>
        <item x="118"/>
        <item x="113"/>
        <item x="112"/>
        <item x="97"/>
        <item x="7"/>
        <item x="77"/>
        <item x="29"/>
        <item x="84"/>
        <item x="99"/>
        <item x="27"/>
        <item x="52"/>
        <item x="103"/>
        <item x="51"/>
        <item x="22"/>
        <item x="79"/>
        <item x="56"/>
        <item x="76"/>
        <item x="55"/>
        <item x="114"/>
        <item x="8"/>
        <item x="70"/>
        <item x="1"/>
        <item x="19"/>
        <item x="119"/>
        <item x="95"/>
        <item x="16"/>
        <item x="32"/>
        <item x="83"/>
        <item x="69"/>
        <item x="59"/>
        <item x="24"/>
        <item x="17"/>
        <item x="67"/>
        <item x="75"/>
        <item x="46"/>
        <item x="37"/>
        <item x="18"/>
        <item x="106"/>
        <item x="39"/>
        <item x="11"/>
        <item x="58"/>
        <item x="31"/>
        <item x="5"/>
        <item x="49"/>
        <item x="12"/>
        <item x="107"/>
        <item x="4"/>
        <item x="60"/>
        <item x="125"/>
        <item x="100"/>
        <item x="33"/>
        <item x="10"/>
        <item x="126"/>
        <item x="9"/>
        <item x="104"/>
        <item x="47"/>
        <item x="89"/>
        <item x="21"/>
        <item x="50"/>
        <item x="92"/>
        <item x="101"/>
        <item x="110"/>
        <item x="90"/>
        <item x="88"/>
        <item x="20"/>
        <item x="71"/>
        <item x="72"/>
        <item x="35"/>
        <item x="85"/>
        <item x="65"/>
        <item x="54"/>
        <item x="74"/>
        <item x="91"/>
        <item x="48"/>
        <item x="44"/>
        <item x="53"/>
        <item x="78"/>
        <item x="105"/>
        <item x="43"/>
        <item x="34"/>
        <item x="3"/>
        <item x="42"/>
        <item x="102"/>
        <item x="64"/>
        <item x="57"/>
        <item x="121"/>
        <item x="63"/>
        <item x="23"/>
        <item x="6"/>
        <item x="116"/>
        <item x="36"/>
        <item x="123"/>
        <item x="0"/>
        <item x="82"/>
        <item x="87"/>
        <item x="108"/>
        <item x="61"/>
        <item x="128"/>
        <item x="13"/>
        <item x="86"/>
        <item x="28"/>
        <item x="73"/>
        <item x="15"/>
        <item x="127"/>
        <item x="124"/>
        <item x="80"/>
        <item x="45"/>
        <item x="62"/>
        <item x="41"/>
        <item x="129"/>
        <item x="40"/>
        <item x="2"/>
        <item t="default"/>
      </items>
    </pivotField>
    <pivotField compact="0" showAll="0">
      <items count="118">
        <item x="26"/>
        <item x="73"/>
        <item x="29"/>
        <item x="79"/>
        <item x="91"/>
        <item x="27"/>
        <item x="15"/>
        <item x="50"/>
        <item x="95"/>
        <item x="49"/>
        <item x="22"/>
        <item x="75"/>
        <item x="54"/>
        <item x="72"/>
        <item x="53"/>
        <item x="103"/>
        <item x="8"/>
        <item x="65"/>
        <item x="1"/>
        <item x="19"/>
        <item x="108"/>
        <item x="102"/>
        <item x="88"/>
        <item x="16"/>
        <item x="31"/>
        <item x="78"/>
        <item x="89"/>
        <item x="107"/>
        <item x="70"/>
        <item x="64"/>
        <item x="56"/>
        <item x="24"/>
        <item x="17"/>
        <item x="63"/>
        <item x="71"/>
        <item x="44"/>
        <item x="35"/>
        <item x="18"/>
        <item x="98"/>
        <item x="38"/>
        <item x="90"/>
        <item x="7"/>
        <item x="25"/>
        <item x="105"/>
        <item x="30"/>
        <item x="5"/>
        <item x="47"/>
        <item x="11"/>
        <item x="99"/>
        <item x="4"/>
        <item x="57"/>
        <item x="112"/>
        <item x="92"/>
        <item x="14"/>
        <item x="10"/>
        <item x="113"/>
        <item x="106"/>
        <item x="9"/>
        <item x="96"/>
        <item x="45"/>
        <item x="84"/>
        <item x="21"/>
        <item x="48"/>
        <item x="87"/>
        <item x="93"/>
        <item x="101"/>
        <item x="85"/>
        <item x="83"/>
        <item x="20"/>
        <item x="66"/>
        <item x="67"/>
        <item x="33"/>
        <item x="80"/>
        <item x="62"/>
        <item x="52"/>
        <item x="69"/>
        <item x="86"/>
        <item x="46"/>
        <item x="42"/>
        <item x="51"/>
        <item x="74"/>
        <item x="97"/>
        <item x="37"/>
        <item x="32"/>
        <item x="3"/>
        <item x="41"/>
        <item x="94"/>
        <item x="61"/>
        <item x="55"/>
        <item x="109"/>
        <item x="60"/>
        <item x="23"/>
        <item x="6"/>
        <item x="104"/>
        <item x="34"/>
        <item x="110"/>
        <item x="0"/>
        <item x="77"/>
        <item x="82"/>
        <item x="100"/>
        <item x="58"/>
        <item x="115"/>
        <item x="12"/>
        <item x="81"/>
        <item x="28"/>
        <item x="68"/>
        <item x="13"/>
        <item x="114"/>
        <item x="111"/>
        <item x="76"/>
        <item x="43"/>
        <item x="59"/>
        <item x="36"/>
        <item x="40"/>
        <item x="116"/>
        <item x="39"/>
        <item x="2"/>
        <item t="default"/>
      </items>
    </pivotField>
    <pivotField compact="0" showAll="0">
      <items count="2">
        <item x="0"/>
        <item t="default"/>
      </items>
    </pivotField>
    <pivotField compact="0" showAll="0">
      <items count="100">
        <item x="60"/>
        <item x="24"/>
        <item x="70"/>
        <item x="78"/>
        <item x="22"/>
        <item x="41"/>
        <item x="82"/>
        <item x="40"/>
        <item x="17"/>
        <item x="63"/>
        <item x="45"/>
        <item x="59"/>
        <item x="44"/>
        <item x="8"/>
        <item x="51"/>
        <item x="1"/>
        <item x="58"/>
        <item x="14"/>
        <item x="12"/>
        <item x="25"/>
        <item x="93"/>
        <item x="69"/>
        <item x="90"/>
        <item x="92"/>
        <item x="56"/>
        <item x="46"/>
        <item x="64"/>
        <item x="13"/>
        <item x="57"/>
        <item x="35"/>
        <item x="50"/>
        <item x="85"/>
        <item x="29"/>
        <item x="77"/>
        <item x="7"/>
        <item x="19"/>
        <item x="34"/>
        <item x="5"/>
        <item x="23"/>
        <item x="39"/>
        <item x="81"/>
        <item x="67"/>
        <item x="86"/>
        <item x="4"/>
        <item x="47"/>
        <item x="95"/>
        <item x="11"/>
        <item x="79"/>
        <item x="20"/>
        <item x="26"/>
        <item x="10"/>
        <item x="96"/>
        <item x="91"/>
        <item x="9"/>
        <item x="83"/>
        <item x="36"/>
        <item x="73"/>
        <item x="16"/>
        <item x="76"/>
        <item x="80"/>
        <item x="74"/>
        <item x="72"/>
        <item x="15"/>
        <item x="65"/>
        <item x="53"/>
        <item x="54"/>
        <item x="38"/>
        <item x="62"/>
        <item x="43"/>
        <item x="71"/>
        <item x="75"/>
        <item x="55"/>
        <item x="37"/>
        <item x="31"/>
        <item x="42"/>
        <item x="61"/>
        <item x="52"/>
        <item x="84"/>
        <item x="28"/>
        <item x="27"/>
        <item x="3"/>
        <item x="30"/>
        <item x="49"/>
        <item x="18"/>
        <item x="6"/>
        <item x="87"/>
        <item x="89"/>
        <item x="0"/>
        <item x="68"/>
        <item x="48"/>
        <item x="97"/>
        <item x="21"/>
        <item x="94"/>
        <item x="66"/>
        <item x="32"/>
        <item x="33"/>
        <item x="98"/>
        <item x="88"/>
        <item x="2"/>
        <item t="default"/>
      </items>
    </pivotField>
    <pivotField compact="0" showAll="0">
      <items count="29">
        <item x="11"/>
        <item x="22"/>
        <item x="10"/>
        <item x="16"/>
        <item x="13"/>
        <item x="12"/>
        <item x="23"/>
        <item x="8"/>
        <item x="9"/>
        <item x="17"/>
        <item x="24"/>
        <item x="7"/>
        <item x="1"/>
        <item x="3"/>
        <item x="6"/>
        <item x="20"/>
        <item x="4"/>
        <item x="2"/>
        <item x="18"/>
        <item x="27"/>
        <item x="15"/>
        <item x="26"/>
        <item x="14"/>
        <item x="21"/>
        <item x="5"/>
        <item x="19"/>
        <item x="25"/>
        <item x="0"/>
        <item t="default"/>
      </items>
    </pivotField>
    <pivotField dataField="1" compact="0" showAll="0">
      <items count="90">
        <item x="58"/>
        <item x="57"/>
        <item x="21"/>
        <item x="69"/>
        <item x="19"/>
        <item x="38"/>
        <item x="73"/>
        <item x="37"/>
        <item x="16"/>
        <item x="42"/>
        <item x="41"/>
        <item x="7"/>
        <item x="49"/>
        <item x="1"/>
        <item x="13"/>
        <item x="11"/>
        <item x="22"/>
        <item x="83"/>
        <item x="61"/>
        <item x="80"/>
        <item x="82"/>
        <item x="54"/>
        <item x="44"/>
        <item x="56"/>
        <item x="12"/>
        <item x="32"/>
        <item x="48"/>
        <item x="76"/>
        <item x="26"/>
        <item x="68"/>
        <item x="9"/>
        <item x="18"/>
        <item x="31"/>
        <item x="5"/>
        <item x="36"/>
        <item x="72"/>
        <item x="77"/>
        <item x="4"/>
        <item x="45"/>
        <item x="85"/>
        <item x="10"/>
        <item x="70"/>
        <item x="23"/>
        <item x="8"/>
        <item x="86"/>
        <item x="81"/>
        <item x="43"/>
        <item x="74"/>
        <item x="33"/>
        <item x="64"/>
        <item x="15"/>
        <item x="52"/>
        <item x="67"/>
        <item x="71"/>
        <item x="55"/>
        <item x="65"/>
        <item x="63"/>
        <item x="14"/>
        <item x="51"/>
        <item x="35"/>
        <item x="62"/>
        <item x="40"/>
        <item x="53"/>
        <item x="66"/>
        <item x="34"/>
        <item x="28"/>
        <item x="39"/>
        <item x="50"/>
        <item x="75"/>
        <item x="25"/>
        <item x="24"/>
        <item x="3"/>
        <item x="27"/>
        <item x="47"/>
        <item x="17"/>
        <item x="6"/>
        <item x="78"/>
        <item x="79"/>
        <item x="0"/>
        <item x="60"/>
        <item x="87"/>
        <item x="59"/>
        <item x="46"/>
        <item x="20"/>
        <item x="84"/>
        <item x="29"/>
        <item x="88"/>
        <item x="30"/>
        <item x="2"/>
        <item t="default"/>
      </items>
    </pivotField>
  </pivotFields>
  <rowFields count="1">
    <field x="0"/>
  </rowFields>
  <rowItems count="18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 t="grand">
      <x/>
    </i>
  </rowItems>
  <colItems count="1">
    <i/>
  </colItems>
  <dataFields count="1">
    <dataField name="求和项:完成数" fld="11" baseField="0" baseItem="0"/>
  </dataFields>
  <pivotTableStyleInfo name="PivotStyleLight16" showRowHeaders="1" showColHeaders="1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2"/>
  <sheetViews>
    <sheetView showZeros="0" tabSelected="1" workbookViewId="0">
      <selection activeCell="M14" sqref="M14"/>
    </sheetView>
  </sheetViews>
  <sheetFormatPr defaultColWidth="9" defaultRowHeight="13.5" outlineLevelCol="3"/>
  <cols>
    <col min="1" max="1" width="29.75" style="60" customWidth="1"/>
    <col min="2" max="2" width="11.875" style="60" customWidth="1"/>
    <col min="3" max="3" width="40.5" style="61" customWidth="1"/>
    <col min="4" max="4" width="13.375" style="62" customWidth="1"/>
    <col min="5" max="250" width="9" style="63"/>
    <col min="251" max="251" width="42.625" style="63" customWidth="1"/>
    <col min="252" max="252" width="15.25" style="63" customWidth="1"/>
    <col min="253" max="253" width="41.625" style="63" customWidth="1"/>
    <col min="254" max="254" width="14.25" style="63" customWidth="1"/>
    <col min="255" max="506" width="9" style="63"/>
    <col min="507" max="507" width="42.625" style="63" customWidth="1"/>
    <col min="508" max="508" width="15.25" style="63" customWidth="1"/>
    <col min="509" max="509" width="41.625" style="63" customWidth="1"/>
    <col min="510" max="510" width="14.25" style="63" customWidth="1"/>
    <col min="511" max="762" width="9" style="63"/>
    <col min="763" max="763" width="42.625" style="63" customWidth="1"/>
    <col min="764" max="764" width="15.25" style="63" customWidth="1"/>
    <col min="765" max="765" width="41.625" style="63" customWidth="1"/>
    <col min="766" max="766" width="14.25" style="63" customWidth="1"/>
    <col min="767" max="1018" width="9" style="63"/>
    <col min="1019" max="1019" width="42.625" style="63" customWidth="1"/>
    <col min="1020" max="1020" width="15.25" style="63" customWidth="1"/>
    <col min="1021" max="1021" width="41.625" style="63" customWidth="1"/>
    <col min="1022" max="1022" width="14.25" style="63" customWidth="1"/>
    <col min="1023" max="1274" width="9" style="63"/>
    <col min="1275" max="1275" width="42.625" style="63" customWidth="1"/>
    <col min="1276" max="1276" width="15.25" style="63" customWidth="1"/>
    <col min="1277" max="1277" width="41.625" style="63" customWidth="1"/>
    <col min="1278" max="1278" width="14.25" style="63" customWidth="1"/>
    <col min="1279" max="1530" width="9" style="63"/>
    <col min="1531" max="1531" width="42.625" style="63" customWidth="1"/>
    <col min="1532" max="1532" width="15.25" style="63" customWidth="1"/>
    <col min="1533" max="1533" width="41.625" style="63" customWidth="1"/>
    <col min="1534" max="1534" width="14.25" style="63" customWidth="1"/>
    <col min="1535" max="1786" width="9" style="63"/>
    <col min="1787" max="1787" width="42.625" style="63" customWidth="1"/>
    <col min="1788" max="1788" width="15.25" style="63" customWidth="1"/>
    <col min="1789" max="1789" width="41.625" style="63" customWidth="1"/>
    <col min="1790" max="1790" width="14.25" style="63" customWidth="1"/>
    <col min="1791" max="2042" width="9" style="63"/>
    <col min="2043" max="2043" width="42.625" style="63" customWidth="1"/>
    <col min="2044" max="2044" width="15.25" style="63" customWidth="1"/>
    <col min="2045" max="2045" width="41.625" style="63" customWidth="1"/>
    <col min="2046" max="2046" width="14.25" style="63" customWidth="1"/>
    <col min="2047" max="2298" width="9" style="63"/>
    <col min="2299" max="2299" width="42.625" style="63" customWidth="1"/>
    <col min="2300" max="2300" width="15.25" style="63" customWidth="1"/>
    <col min="2301" max="2301" width="41.625" style="63" customWidth="1"/>
    <col min="2302" max="2302" width="14.25" style="63" customWidth="1"/>
    <col min="2303" max="2554" width="9" style="63"/>
    <col min="2555" max="2555" width="42.625" style="63" customWidth="1"/>
    <col min="2556" max="2556" width="15.25" style="63" customWidth="1"/>
    <col min="2557" max="2557" width="41.625" style="63" customWidth="1"/>
    <col min="2558" max="2558" width="14.25" style="63" customWidth="1"/>
    <col min="2559" max="2810" width="9" style="63"/>
    <col min="2811" max="2811" width="42.625" style="63" customWidth="1"/>
    <col min="2812" max="2812" width="15.25" style="63" customWidth="1"/>
    <col min="2813" max="2813" width="41.625" style="63" customWidth="1"/>
    <col min="2814" max="2814" width="14.25" style="63" customWidth="1"/>
    <col min="2815" max="3066" width="9" style="63"/>
    <col min="3067" max="3067" width="42.625" style="63" customWidth="1"/>
    <col min="3068" max="3068" width="15.25" style="63" customWidth="1"/>
    <col min="3069" max="3069" width="41.625" style="63" customWidth="1"/>
    <col min="3070" max="3070" width="14.25" style="63" customWidth="1"/>
    <col min="3071" max="3322" width="9" style="63"/>
    <col min="3323" max="3323" width="42.625" style="63" customWidth="1"/>
    <col min="3324" max="3324" width="15.25" style="63" customWidth="1"/>
    <col min="3325" max="3325" width="41.625" style="63" customWidth="1"/>
    <col min="3326" max="3326" width="14.25" style="63" customWidth="1"/>
    <col min="3327" max="3578" width="9" style="63"/>
    <col min="3579" max="3579" width="42.625" style="63" customWidth="1"/>
    <col min="3580" max="3580" width="15.25" style="63" customWidth="1"/>
    <col min="3581" max="3581" width="41.625" style="63" customWidth="1"/>
    <col min="3582" max="3582" width="14.25" style="63" customWidth="1"/>
    <col min="3583" max="3834" width="9" style="63"/>
    <col min="3835" max="3835" width="42.625" style="63" customWidth="1"/>
    <col min="3836" max="3836" width="15.25" style="63" customWidth="1"/>
    <col min="3837" max="3837" width="41.625" style="63" customWidth="1"/>
    <col min="3838" max="3838" width="14.25" style="63" customWidth="1"/>
    <col min="3839" max="4090" width="9" style="63"/>
    <col min="4091" max="4091" width="42.625" style="63" customWidth="1"/>
    <col min="4092" max="4092" width="15.25" style="63" customWidth="1"/>
    <col min="4093" max="4093" width="41.625" style="63" customWidth="1"/>
    <col min="4094" max="4094" width="14.25" style="63" customWidth="1"/>
    <col min="4095" max="4346" width="9" style="63"/>
    <col min="4347" max="4347" width="42.625" style="63" customWidth="1"/>
    <col min="4348" max="4348" width="15.25" style="63" customWidth="1"/>
    <col min="4349" max="4349" width="41.625" style="63" customWidth="1"/>
    <col min="4350" max="4350" width="14.25" style="63" customWidth="1"/>
    <col min="4351" max="4602" width="9" style="63"/>
    <col min="4603" max="4603" width="42.625" style="63" customWidth="1"/>
    <col min="4604" max="4604" width="15.25" style="63" customWidth="1"/>
    <col min="4605" max="4605" width="41.625" style="63" customWidth="1"/>
    <col min="4606" max="4606" width="14.25" style="63" customWidth="1"/>
    <col min="4607" max="4858" width="9" style="63"/>
    <col min="4859" max="4859" width="42.625" style="63" customWidth="1"/>
    <col min="4860" max="4860" width="15.25" style="63" customWidth="1"/>
    <col min="4861" max="4861" width="41.625" style="63" customWidth="1"/>
    <col min="4862" max="4862" width="14.25" style="63" customWidth="1"/>
    <col min="4863" max="5114" width="9" style="63"/>
    <col min="5115" max="5115" width="42.625" style="63" customWidth="1"/>
    <col min="5116" max="5116" width="15.25" style="63" customWidth="1"/>
    <col min="5117" max="5117" width="41.625" style="63" customWidth="1"/>
    <col min="5118" max="5118" width="14.25" style="63" customWidth="1"/>
    <col min="5119" max="5370" width="9" style="63"/>
    <col min="5371" max="5371" width="42.625" style="63" customWidth="1"/>
    <col min="5372" max="5372" width="15.25" style="63" customWidth="1"/>
    <col min="5373" max="5373" width="41.625" style="63" customWidth="1"/>
    <col min="5374" max="5374" width="14.25" style="63" customWidth="1"/>
    <col min="5375" max="5626" width="9" style="63"/>
    <col min="5627" max="5627" width="42.625" style="63" customWidth="1"/>
    <col min="5628" max="5628" width="15.25" style="63" customWidth="1"/>
    <col min="5629" max="5629" width="41.625" style="63" customWidth="1"/>
    <col min="5630" max="5630" width="14.25" style="63" customWidth="1"/>
    <col min="5631" max="5882" width="9" style="63"/>
    <col min="5883" max="5883" width="42.625" style="63" customWidth="1"/>
    <col min="5884" max="5884" width="15.25" style="63" customWidth="1"/>
    <col min="5885" max="5885" width="41.625" style="63" customWidth="1"/>
    <col min="5886" max="5886" width="14.25" style="63" customWidth="1"/>
    <col min="5887" max="6138" width="9" style="63"/>
    <col min="6139" max="6139" width="42.625" style="63" customWidth="1"/>
    <col min="6140" max="6140" width="15.25" style="63" customWidth="1"/>
    <col min="6141" max="6141" width="41.625" style="63" customWidth="1"/>
    <col min="6142" max="6142" width="14.25" style="63" customWidth="1"/>
    <col min="6143" max="6394" width="9" style="63"/>
    <col min="6395" max="6395" width="42.625" style="63" customWidth="1"/>
    <col min="6396" max="6396" width="15.25" style="63" customWidth="1"/>
    <col min="6397" max="6397" width="41.625" style="63" customWidth="1"/>
    <col min="6398" max="6398" width="14.25" style="63" customWidth="1"/>
    <col min="6399" max="6650" width="9" style="63"/>
    <col min="6651" max="6651" width="42.625" style="63" customWidth="1"/>
    <col min="6652" max="6652" width="15.25" style="63" customWidth="1"/>
    <col min="6653" max="6653" width="41.625" style="63" customWidth="1"/>
    <col min="6654" max="6654" width="14.25" style="63" customWidth="1"/>
    <col min="6655" max="6906" width="9" style="63"/>
    <col min="6907" max="6907" width="42.625" style="63" customWidth="1"/>
    <col min="6908" max="6908" width="15.25" style="63" customWidth="1"/>
    <col min="6909" max="6909" width="41.625" style="63" customWidth="1"/>
    <col min="6910" max="6910" width="14.25" style="63" customWidth="1"/>
    <col min="6911" max="7162" width="9" style="63"/>
    <col min="7163" max="7163" width="42.625" style="63" customWidth="1"/>
    <col min="7164" max="7164" width="15.25" style="63" customWidth="1"/>
    <col min="7165" max="7165" width="41.625" style="63" customWidth="1"/>
    <col min="7166" max="7166" width="14.25" style="63" customWidth="1"/>
    <col min="7167" max="7418" width="9" style="63"/>
    <col min="7419" max="7419" width="42.625" style="63" customWidth="1"/>
    <col min="7420" max="7420" width="15.25" style="63" customWidth="1"/>
    <col min="7421" max="7421" width="41.625" style="63" customWidth="1"/>
    <col min="7422" max="7422" width="14.25" style="63" customWidth="1"/>
    <col min="7423" max="7674" width="9" style="63"/>
    <col min="7675" max="7675" width="42.625" style="63" customWidth="1"/>
    <col min="7676" max="7676" width="15.25" style="63" customWidth="1"/>
    <col min="7677" max="7677" width="41.625" style="63" customWidth="1"/>
    <col min="7678" max="7678" width="14.25" style="63" customWidth="1"/>
    <col min="7679" max="7930" width="9" style="63"/>
    <col min="7931" max="7931" width="42.625" style="63" customWidth="1"/>
    <col min="7932" max="7932" width="15.25" style="63" customWidth="1"/>
    <col min="7933" max="7933" width="41.625" style="63" customWidth="1"/>
    <col min="7934" max="7934" width="14.25" style="63" customWidth="1"/>
    <col min="7935" max="8186" width="9" style="63"/>
    <col min="8187" max="8187" width="42.625" style="63" customWidth="1"/>
    <col min="8188" max="8188" width="15.25" style="63" customWidth="1"/>
    <col min="8189" max="8189" width="41.625" style="63" customWidth="1"/>
    <col min="8190" max="8190" width="14.25" style="63" customWidth="1"/>
    <col min="8191" max="8442" width="9" style="63"/>
    <col min="8443" max="8443" width="42.625" style="63" customWidth="1"/>
    <col min="8444" max="8444" width="15.25" style="63" customWidth="1"/>
    <col min="8445" max="8445" width="41.625" style="63" customWidth="1"/>
    <col min="8446" max="8446" width="14.25" style="63" customWidth="1"/>
    <col min="8447" max="8698" width="9" style="63"/>
    <col min="8699" max="8699" width="42.625" style="63" customWidth="1"/>
    <col min="8700" max="8700" width="15.25" style="63" customWidth="1"/>
    <col min="8701" max="8701" width="41.625" style="63" customWidth="1"/>
    <col min="8702" max="8702" width="14.25" style="63" customWidth="1"/>
    <col min="8703" max="8954" width="9" style="63"/>
    <col min="8955" max="8955" width="42.625" style="63" customWidth="1"/>
    <col min="8956" max="8956" width="15.25" style="63" customWidth="1"/>
    <col min="8957" max="8957" width="41.625" style="63" customWidth="1"/>
    <col min="8958" max="8958" width="14.25" style="63" customWidth="1"/>
    <col min="8959" max="9210" width="9" style="63"/>
    <col min="9211" max="9211" width="42.625" style="63" customWidth="1"/>
    <col min="9212" max="9212" width="15.25" style="63" customWidth="1"/>
    <col min="9213" max="9213" width="41.625" style="63" customWidth="1"/>
    <col min="9214" max="9214" width="14.25" style="63" customWidth="1"/>
    <col min="9215" max="9466" width="9" style="63"/>
    <col min="9467" max="9467" width="42.625" style="63" customWidth="1"/>
    <col min="9468" max="9468" width="15.25" style="63" customWidth="1"/>
    <col min="9469" max="9469" width="41.625" style="63" customWidth="1"/>
    <col min="9470" max="9470" width="14.25" style="63" customWidth="1"/>
    <col min="9471" max="9722" width="9" style="63"/>
    <col min="9723" max="9723" width="42.625" style="63" customWidth="1"/>
    <col min="9724" max="9724" width="15.25" style="63" customWidth="1"/>
    <col min="9725" max="9725" width="41.625" style="63" customWidth="1"/>
    <col min="9726" max="9726" width="14.25" style="63" customWidth="1"/>
    <col min="9727" max="9978" width="9" style="63"/>
    <col min="9979" max="9979" width="42.625" style="63" customWidth="1"/>
    <col min="9980" max="9980" width="15.25" style="63" customWidth="1"/>
    <col min="9981" max="9981" width="41.625" style="63" customWidth="1"/>
    <col min="9982" max="9982" width="14.25" style="63" customWidth="1"/>
    <col min="9983" max="10234" width="9" style="63"/>
    <col min="10235" max="10235" width="42.625" style="63" customWidth="1"/>
    <col min="10236" max="10236" width="15.25" style="63" customWidth="1"/>
    <col min="10237" max="10237" width="41.625" style="63" customWidth="1"/>
    <col min="10238" max="10238" width="14.25" style="63" customWidth="1"/>
    <col min="10239" max="10490" width="9" style="63"/>
    <col min="10491" max="10491" width="42.625" style="63" customWidth="1"/>
    <col min="10492" max="10492" width="15.25" style="63" customWidth="1"/>
    <col min="10493" max="10493" width="41.625" style="63" customWidth="1"/>
    <col min="10494" max="10494" width="14.25" style="63" customWidth="1"/>
    <col min="10495" max="10746" width="9" style="63"/>
    <col min="10747" max="10747" width="42.625" style="63" customWidth="1"/>
    <col min="10748" max="10748" width="15.25" style="63" customWidth="1"/>
    <col min="10749" max="10749" width="41.625" style="63" customWidth="1"/>
    <col min="10750" max="10750" width="14.25" style="63" customWidth="1"/>
    <col min="10751" max="11002" width="9" style="63"/>
    <col min="11003" max="11003" width="42.625" style="63" customWidth="1"/>
    <col min="11004" max="11004" width="15.25" style="63" customWidth="1"/>
    <col min="11005" max="11005" width="41.625" style="63" customWidth="1"/>
    <col min="11006" max="11006" width="14.25" style="63" customWidth="1"/>
    <col min="11007" max="11258" width="9" style="63"/>
    <col min="11259" max="11259" width="42.625" style="63" customWidth="1"/>
    <col min="11260" max="11260" width="15.25" style="63" customWidth="1"/>
    <col min="11261" max="11261" width="41.625" style="63" customWidth="1"/>
    <col min="11262" max="11262" width="14.25" style="63" customWidth="1"/>
    <col min="11263" max="11514" width="9" style="63"/>
    <col min="11515" max="11515" width="42.625" style="63" customWidth="1"/>
    <col min="11516" max="11516" width="15.25" style="63" customWidth="1"/>
    <col min="11517" max="11517" width="41.625" style="63" customWidth="1"/>
    <col min="11518" max="11518" width="14.25" style="63" customWidth="1"/>
    <col min="11519" max="11770" width="9" style="63"/>
    <col min="11771" max="11771" width="42.625" style="63" customWidth="1"/>
    <col min="11772" max="11772" width="15.25" style="63" customWidth="1"/>
    <col min="11773" max="11773" width="41.625" style="63" customWidth="1"/>
    <col min="11774" max="11774" width="14.25" style="63" customWidth="1"/>
    <col min="11775" max="12026" width="9" style="63"/>
    <col min="12027" max="12027" width="42.625" style="63" customWidth="1"/>
    <col min="12028" max="12028" width="15.25" style="63" customWidth="1"/>
    <col min="12029" max="12029" width="41.625" style="63" customWidth="1"/>
    <col min="12030" max="12030" width="14.25" style="63" customWidth="1"/>
    <col min="12031" max="12282" width="9" style="63"/>
    <col min="12283" max="12283" width="42.625" style="63" customWidth="1"/>
    <col min="12284" max="12284" width="15.25" style="63" customWidth="1"/>
    <col min="12285" max="12285" width="41.625" style="63" customWidth="1"/>
    <col min="12286" max="12286" width="14.25" style="63" customWidth="1"/>
    <col min="12287" max="12538" width="9" style="63"/>
    <col min="12539" max="12539" width="42.625" style="63" customWidth="1"/>
    <col min="12540" max="12540" width="15.25" style="63" customWidth="1"/>
    <col min="12541" max="12541" width="41.625" style="63" customWidth="1"/>
    <col min="12542" max="12542" width="14.25" style="63" customWidth="1"/>
    <col min="12543" max="12794" width="9" style="63"/>
    <col min="12795" max="12795" width="42.625" style="63" customWidth="1"/>
    <col min="12796" max="12796" width="15.25" style="63" customWidth="1"/>
    <col min="12797" max="12797" width="41.625" style="63" customWidth="1"/>
    <col min="12798" max="12798" width="14.25" style="63" customWidth="1"/>
    <col min="12799" max="13050" width="9" style="63"/>
    <col min="13051" max="13051" width="42.625" style="63" customWidth="1"/>
    <col min="13052" max="13052" width="15.25" style="63" customWidth="1"/>
    <col min="13053" max="13053" width="41.625" style="63" customWidth="1"/>
    <col min="13054" max="13054" width="14.25" style="63" customWidth="1"/>
    <col min="13055" max="13306" width="9" style="63"/>
    <col min="13307" max="13307" width="42.625" style="63" customWidth="1"/>
    <col min="13308" max="13308" width="15.25" style="63" customWidth="1"/>
    <col min="13309" max="13309" width="41.625" style="63" customWidth="1"/>
    <col min="13310" max="13310" width="14.25" style="63" customWidth="1"/>
    <col min="13311" max="13562" width="9" style="63"/>
    <col min="13563" max="13563" width="42.625" style="63" customWidth="1"/>
    <col min="13564" max="13564" width="15.25" style="63" customWidth="1"/>
    <col min="13565" max="13565" width="41.625" style="63" customWidth="1"/>
    <col min="13566" max="13566" width="14.25" style="63" customWidth="1"/>
    <col min="13567" max="13818" width="9" style="63"/>
    <col min="13819" max="13819" width="42.625" style="63" customWidth="1"/>
    <col min="13820" max="13820" width="15.25" style="63" customWidth="1"/>
    <col min="13821" max="13821" width="41.625" style="63" customWidth="1"/>
    <col min="13822" max="13822" width="14.25" style="63" customWidth="1"/>
    <col min="13823" max="14074" width="9" style="63"/>
    <col min="14075" max="14075" width="42.625" style="63" customWidth="1"/>
    <col min="14076" max="14076" width="15.25" style="63" customWidth="1"/>
    <col min="14077" max="14077" width="41.625" style="63" customWidth="1"/>
    <col min="14078" max="14078" width="14.25" style="63" customWidth="1"/>
    <col min="14079" max="14330" width="9" style="63"/>
    <col min="14331" max="14331" width="42.625" style="63" customWidth="1"/>
    <col min="14332" max="14332" width="15.25" style="63" customWidth="1"/>
    <col min="14333" max="14333" width="41.625" style="63" customWidth="1"/>
    <col min="14334" max="14334" width="14.25" style="63" customWidth="1"/>
    <col min="14335" max="14586" width="9" style="63"/>
    <col min="14587" max="14587" width="42.625" style="63" customWidth="1"/>
    <col min="14588" max="14588" width="15.25" style="63" customWidth="1"/>
    <col min="14589" max="14589" width="41.625" style="63" customWidth="1"/>
    <col min="14590" max="14590" width="14.25" style="63" customWidth="1"/>
    <col min="14591" max="14842" width="9" style="63"/>
    <col min="14843" max="14843" width="42.625" style="63" customWidth="1"/>
    <col min="14844" max="14844" width="15.25" style="63" customWidth="1"/>
    <col min="14845" max="14845" width="41.625" style="63" customWidth="1"/>
    <col min="14846" max="14846" width="14.25" style="63" customWidth="1"/>
    <col min="14847" max="15098" width="9" style="63"/>
    <col min="15099" max="15099" width="42.625" style="63" customWidth="1"/>
    <col min="15100" max="15100" width="15.25" style="63" customWidth="1"/>
    <col min="15101" max="15101" width="41.625" style="63" customWidth="1"/>
    <col min="15102" max="15102" width="14.25" style="63" customWidth="1"/>
    <col min="15103" max="15354" width="9" style="63"/>
    <col min="15355" max="15355" width="42.625" style="63" customWidth="1"/>
    <col min="15356" max="15356" width="15.25" style="63" customWidth="1"/>
    <col min="15357" max="15357" width="41.625" style="63" customWidth="1"/>
    <col min="15358" max="15358" width="14.25" style="63" customWidth="1"/>
    <col min="15359" max="15610" width="9" style="63"/>
    <col min="15611" max="15611" width="42.625" style="63" customWidth="1"/>
    <col min="15612" max="15612" width="15.25" style="63" customWidth="1"/>
    <col min="15613" max="15613" width="41.625" style="63" customWidth="1"/>
    <col min="15614" max="15614" width="14.25" style="63" customWidth="1"/>
    <col min="15615" max="15866" width="9" style="63"/>
    <col min="15867" max="15867" width="42.625" style="63" customWidth="1"/>
    <col min="15868" max="15868" width="15.25" style="63" customWidth="1"/>
    <col min="15869" max="15869" width="41.625" style="63" customWidth="1"/>
    <col min="15870" max="15870" width="14.25" style="63" customWidth="1"/>
    <col min="15871" max="16122" width="9" style="63"/>
    <col min="16123" max="16123" width="42.625" style="63" customWidth="1"/>
    <col min="16124" max="16124" width="15.25" style="63" customWidth="1"/>
    <col min="16125" max="16125" width="41.625" style="63" customWidth="1"/>
    <col min="16126" max="16126" width="14.25" style="63" customWidth="1"/>
    <col min="16127" max="16384" width="9" style="63"/>
  </cols>
  <sheetData>
    <row r="1" s="55" customFormat="1" ht="14.25" spans="1:1">
      <c r="A1" s="64" t="s">
        <v>0</v>
      </c>
    </row>
    <row r="2" ht="27" customHeight="1" spans="1:4">
      <c r="A2" s="65" t="s">
        <v>1</v>
      </c>
      <c r="B2" s="65"/>
      <c r="C2" s="65"/>
      <c r="D2" s="65"/>
    </row>
    <row r="3" ht="18.75" customHeight="1" spans="1:4">
      <c r="A3" s="66" t="s">
        <v>2</v>
      </c>
      <c r="B3" s="66"/>
      <c r="C3" s="67" t="s">
        <v>3</v>
      </c>
      <c r="D3" s="67"/>
    </row>
    <row r="4" s="56" customFormat="1" ht="24.75" customHeight="1" spans="1:4">
      <c r="A4" s="68" t="s">
        <v>4</v>
      </c>
      <c r="B4" s="69" t="s">
        <v>5</v>
      </c>
      <c r="C4" s="69" t="s">
        <v>6</v>
      </c>
      <c r="D4" s="70" t="s">
        <v>5</v>
      </c>
    </row>
    <row r="5" s="57" customFormat="1" ht="23.25" customHeight="1" spans="1:4">
      <c r="A5" s="71" t="s">
        <v>7</v>
      </c>
      <c r="B5" s="72">
        <f>B6+B9+B15+B23+B28+B31</f>
        <v>9424.1</v>
      </c>
      <c r="C5" s="73" t="s">
        <v>8</v>
      </c>
      <c r="D5" s="74">
        <f>D15+D28+D31+D6+D9</f>
        <v>7061.282245</v>
      </c>
    </row>
    <row r="6" s="58" customFormat="1" ht="19.5" customHeight="1" spans="1:4">
      <c r="A6" s="75" t="s">
        <v>9</v>
      </c>
      <c r="B6" s="76"/>
      <c r="C6" s="77" t="s">
        <v>10</v>
      </c>
      <c r="D6" s="78">
        <f>D7</f>
        <v>0</v>
      </c>
    </row>
    <row r="7" s="58" customFormat="1" ht="19.5" customHeight="1" spans="1:4">
      <c r="A7" s="75" t="s">
        <v>11</v>
      </c>
      <c r="B7" s="76"/>
      <c r="C7" s="77" t="s">
        <v>12</v>
      </c>
      <c r="D7" s="78">
        <f>D8</f>
        <v>0</v>
      </c>
    </row>
    <row r="8" s="58" customFormat="1" ht="19.5" customHeight="1" spans="1:4">
      <c r="A8" s="75" t="s">
        <v>13</v>
      </c>
      <c r="B8" s="76"/>
      <c r="C8" s="77" t="s">
        <v>14</v>
      </c>
      <c r="D8" s="78"/>
    </row>
    <row r="9" s="58" customFormat="1" ht="19.5" customHeight="1" spans="1:4">
      <c r="A9" s="75" t="s">
        <v>15</v>
      </c>
      <c r="B9" s="76">
        <f>B10+B13</f>
        <v>668.02</v>
      </c>
      <c r="C9" s="77" t="s">
        <v>16</v>
      </c>
      <c r="D9" s="78">
        <f>D10+D13</f>
        <v>876.480679</v>
      </c>
    </row>
    <row r="10" s="58" customFormat="1" ht="19.5" customHeight="1" spans="1:4">
      <c r="A10" s="75" t="s">
        <v>17</v>
      </c>
      <c r="B10" s="76">
        <f>SUM(B11:B12)</f>
        <v>545.02</v>
      </c>
      <c r="C10" s="77" t="s">
        <v>18</v>
      </c>
      <c r="D10" s="78">
        <f>D12+D11</f>
        <v>849.835162</v>
      </c>
    </row>
    <row r="11" s="58" customFormat="1" ht="19.5" customHeight="1" spans="1:4">
      <c r="A11" s="75" t="s">
        <v>19</v>
      </c>
      <c r="B11" s="76">
        <v>95.02</v>
      </c>
      <c r="C11" s="77" t="s">
        <v>20</v>
      </c>
      <c r="D11" s="78">
        <v>114.557717</v>
      </c>
    </row>
    <row r="12" s="58" customFormat="1" ht="19.5" customHeight="1" spans="1:4">
      <c r="A12" s="75" t="s">
        <v>21</v>
      </c>
      <c r="B12" s="76">
        <v>450</v>
      </c>
      <c r="C12" s="77" t="s">
        <v>22</v>
      </c>
      <c r="D12" s="78">
        <v>735.277445</v>
      </c>
    </row>
    <row r="13" s="58" customFormat="1" ht="19.5" customHeight="1" spans="1:4">
      <c r="A13" s="75" t="s">
        <v>23</v>
      </c>
      <c r="B13" s="76">
        <f>B14</f>
        <v>123</v>
      </c>
      <c r="C13" s="77" t="s">
        <v>24</v>
      </c>
      <c r="D13" s="78">
        <f>D14</f>
        <v>26.645517</v>
      </c>
    </row>
    <row r="14" s="58" customFormat="1" ht="19.5" customHeight="1" spans="1:4">
      <c r="A14" s="75" t="s">
        <v>21</v>
      </c>
      <c r="B14" s="76">
        <v>123</v>
      </c>
      <c r="C14" s="77" t="s">
        <v>22</v>
      </c>
      <c r="D14" s="78">
        <v>26.645517</v>
      </c>
    </row>
    <row r="15" s="58" customFormat="1" ht="19.5" customHeight="1" spans="1:4">
      <c r="A15" s="75" t="s">
        <v>25</v>
      </c>
      <c r="B15" s="76">
        <f>B16+B19+B21</f>
        <v>5542.98</v>
      </c>
      <c r="C15" s="77" t="s">
        <v>26</v>
      </c>
      <c r="D15" s="78">
        <f>D16+D24+D25</f>
        <v>5570.136233</v>
      </c>
    </row>
    <row r="16" s="58" customFormat="1" ht="19.5" customHeight="1" spans="1:4">
      <c r="A16" s="75" t="s">
        <v>27</v>
      </c>
      <c r="B16" s="76">
        <f>B17+B18</f>
        <v>4501.98</v>
      </c>
      <c r="C16" s="77" t="s">
        <v>28</v>
      </c>
      <c r="D16" s="78">
        <f>SUM(D17:D23)</f>
        <v>3850.355883</v>
      </c>
    </row>
    <row r="17" s="58" customFormat="1" ht="19.5" customHeight="1" spans="1:4">
      <c r="A17" s="75" t="s">
        <v>29</v>
      </c>
      <c r="B17" s="76">
        <v>3612.24</v>
      </c>
      <c r="C17" s="77" t="s">
        <v>30</v>
      </c>
      <c r="D17" s="78"/>
    </row>
    <row r="18" s="58" customFormat="1" ht="19.5" customHeight="1" spans="1:4">
      <c r="A18" s="75" t="s">
        <v>31</v>
      </c>
      <c r="B18" s="76">
        <v>889.74</v>
      </c>
      <c r="C18" s="77" t="s">
        <v>32</v>
      </c>
      <c r="D18" s="78">
        <v>30</v>
      </c>
    </row>
    <row r="19" s="58" customFormat="1" ht="19.5" customHeight="1" spans="1:4">
      <c r="A19" s="75" t="s">
        <v>33</v>
      </c>
      <c r="B19" s="76">
        <f>B20</f>
        <v>1041</v>
      </c>
      <c r="C19" s="77" t="s">
        <v>34</v>
      </c>
      <c r="D19" s="78"/>
    </row>
    <row r="20" s="58" customFormat="1" ht="19.5" customHeight="1" spans="1:4">
      <c r="A20" s="75" t="s">
        <v>35</v>
      </c>
      <c r="B20" s="76">
        <v>1041</v>
      </c>
      <c r="C20" s="77" t="s">
        <v>36</v>
      </c>
      <c r="D20" s="78">
        <v>3412.174504</v>
      </c>
    </row>
    <row r="21" s="58" customFormat="1" ht="19.5" customHeight="1" spans="1:4">
      <c r="A21" s="75" t="s">
        <v>37</v>
      </c>
      <c r="B21" s="76">
        <f>B22</f>
        <v>0</v>
      </c>
      <c r="C21" s="77" t="s">
        <v>38</v>
      </c>
      <c r="D21" s="78"/>
    </row>
    <row r="22" s="58" customFormat="1" ht="19.5" customHeight="1" spans="1:4">
      <c r="A22" s="75" t="s">
        <v>39</v>
      </c>
      <c r="B22" s="76">
        <v>0</v>
      </c>
      <c r="C22" s="77" t="s">
        <v>40</v>
      </c>
      <c r="D22" s="78"/>
    </row>
    <row r="23" s="59" customFormat="1" ht="19.5" customHeight="1" spans="1:4">
      <c r="A23" s="75" t="s">
        <v>41</v>
      </c>
      <c r="B23" s="76">
        <f>B24+B26</f>
        <v>50</v>
      </c>
      <c r="C23" s="77" t="s">
        <v>42</v>
      </c>
      <c r="D23" s="78">
        <v>408.181379</v>
      </c>
    </row>
    <row r="24" s="59" customFormat="1" ht="19.5" customHeight="1" spans="1:4">
      <c r="A24" s="75" t="s">
        <v>43</v>
      </c>
      <c r="B24" s="76">
        <f>B25</f>
        <v>0</v>
      </c>
      <c r="C24" s="77" t="s">
        <v>44</v>
      </c>
      <c r="D24" s="78">
        <v>145.91035</v>
      </c>
    </row>
    <row r="25" s="59" customFormat="1" ht="19.5" customHeight="1" spans="1:4">
      <c r="A25" s="75" t="s">
        <v>21</v>
      </c>
      <c r="B25" s="76">
        <v>0</v>
      </c>
      <c r="C25" s="77" t="s">
        <v>45</v>
      </c>
      <c r="D25" s="78">
        <f>SUM(D26:D27)</f>
        <v>1573.87</v>
      </c>
    </row>
    <row r="26" s="59" customFormat="1" ht="19.5" customHeight="1" spans="1:4">
      <c r="A26" s="75" t="s">
        <v>46</v>
      </c>
      <c r="B26" s="76">
        <f>B27</f>
        <v>50</v>
      </c>
      <c r="C26" s="77" t="s">
        <v>47</v>
      </c>
      <c r="D26" s="78">
        <v>840.37</v>
      </c>
    </row>
    <row r="27" s="59" customFormat="1" ht="19.5" customHeight="1" spans="1:4">
      <c r="A27" s="75" t="s">
        <v>48</v>
      </c>
      <c r="B27" s="76">
        <v>50</v>
      </c>
      <c r="C27" s="77" t="s">
        <v>49</v>
      </c>
      <c r="D27" s="78">
        <v>733.5</v>
      </c>
    </row>
    <row r="28" s="59" customFormat="1" ht="19.5" customHeight="1" spans="1:4">
      <c r="A28" s="75" t="s">
        <v>50</v>
      </c>
      <c r="B28" s="76"/>
      <c r="C28" s="77" t="s">
        <v>51</v>
      </c>
      <c r="D28" s="78">
        <f>D29</f>
        <v>114.666081</v>
      </c>
    </row>
    <row r="29" s="59" customFormat="1" ht="19.5" customHeight="1" spans="1:4">
      <c r="A29" s="75" t="s">
        <v>52</v>
      </c>
      <c r="B29" s="76"/>
      <c r="C29" s="79" t="s">
        <v>53</v>
      </c>
      <c r="D29" s="78">
        <f>D30</f>
        <v>114.666081</v>
      </c>
    </row>
    <row r="30" s="59" customFormat="1" ht="19.5" customHeight="1" spans="1:4">
      <c r="A30" s="75" t="s">
        <v>13</v>
      </c>
      <c r="B30" s="76"/>
      <c r="C30" s="77" t="s">
        <v>22</v>
      </c>
      <c r="D30" s="78">
        <v>114.666081</v>
      </c>
    </row>
    <row r="31" s="59" customFormat="1" ht="19.5" customHeight="1" spans="1:4">
      <c r="A31" s="75" t="s">
        <v>54</v>
      </c>
      <c r="B31" s="76">
        <f>B32</f>
        <v>3163.1</v>
      </c>
      <c r="C31" s="79" t="s">
        <v>55</v>
      </c>
      <c r="D31" s="78">
        <f>D32</f>
        <v>499.999252</v>
      </c>
    </row>
    <row r="32" s="59" customFormat="1" ht="19.5" customHeight="1" spans="1:4">
      <c r="A32" s="75" t="s">
        <v>56</v>
      </c>
      <c r="B32" s="76">
        <f>SUM(B33:B39)</f>
        <v>3163.1</v>
      </c>
      <c r="C32" s="79" t="s">
        <v>57</v>
      </c>
      <c r="D32" s="78">
        <f>SUM(D33:D36)</f>
        <v>499.999252</v>
      </c>
    </row>
    <row r="33" s="59" customFormat="1" ht="19.5" customHeight="1" spans="1:4">
      <c r="A33" s="75" t="s">
        <v>58</v>
      </c>
      <c r="B33" s="76">
        <v>1958.6</v>
      </c>
      <c r="C33" s="77" t="s">
        <v>59</v>
      </c>
      <c r="D33" s="78">
        <v>92.3525</v>
      </c>
    </row>
    <row r="34" s="59" customFormat="1" ht="19.5" customHeight="1" spans="1:4">
      <c r="A34" s="75" t="s">
        <v>60</v>
      </c>
      <c r="B34" s="76">
        <v>32</v>
      </c>
      <c r="C34" s="77" t="s">
        <v>61</v>
      </c>
      <c r="D34" s="78">
        <v>295.162452</v>
      </c>
    </row>
    <row r="35" s="59" customFormat="1" ht="19.5" customHeight="1" spans="1:4">
      <c r="A35" s="75" t="s">
        <v>62</v>
      </c>
      <c r="B35" s="76">
        <v>318.5</v>
      </c>
      <c r="C35" s="77" t="s">
        <v>63</v>
      </c>
      <c r="D35" s="78"/>
    </row>
    <row r="36" s="59" customFormat="1" ht="19.5" customHeight="1" spans="1:4">
      <c r="A36" s="75" t="s">
        <v>64</v>
      </c>
      <c r="B36" s="76">
        <v>712</v>
      </c>
      <c r="C36" s="77" t="s">
        <v>65</v>
      </c>
      <c r="D36" s="78">
        <v>112.4843</v>
      </c>
    </row>
    <row r="37" s="59" customFormat="1" ht="19.5" customHeight="1" spans="1:4">
      <c r="A37" s="75" t="s">
        <v>66</v>
      </c>
      <c r="B37" s="76">
        <v>142</v>
      </c>
      <c r="C37" s="80"/>
      <c r="D37" s="81"/>
    </row>
    <row r="38" s="59" customFormat="1" ht="19.5" customHeight="1" spans="1:4">
      <c r="A38" s="75" t="s">
        <v>67</v>
      </c>
      <c r="B38" s="76">
        <v>0</v>
      </c>
      <c r="C38" s="80"/>
      <c r="D38" s="81"/>
    </row>
    <row r="39" s="59" customFormat="1" ht="19.5" customHeight="1" spans="1:4">
      <c r="A39" s="82" t="s">
        <v>68</v>
      </c>
      <c r="B39" s="83">
        <v>0</v>
      </c>
      <c r="C39" s="84"/>
      <c r="D39" s="85"/>
    </row>
    <row r="40" spans="3:3">
      <c r="C40" s="86"/>
    </row>
    <row r="41" spans="4:4">
      <c r="D41" s="87"/>
    </row>
    <row r="42" spans="3:3">
      <c r="C42" s="87"/>
    </row>
  </sheetData>
  <mergeCells count="2">
    <mergeCell ref="A2:D2"/>
    <mergeCell ref="C3:D3"/>
  </mergeCells>
  <printOptions horizontalCentered="1"/>
  <pageMargins left="0.786805555555556" right="0.708333333333333" top="0.629861111111111" bottom="0.629861111111111" header="0.314583333333333" footer="0.314583333333333"/>
  <pageSetup paperSize="9" scale="9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B21"/>
  <sheetViews>
    <sheetView workbookViewId="0">
      <selection activeCell="B5" sqref="B5"/>
    </sheetView>
  </sheetViews>
  <sheetFormatPr defaultColWidth="9" defaultRowHeight="13.5" outlineLevelCol="1"/>
  <cols>
    <col min="1" max="1" width="46.875"/>
    <col min="2" max="2" width="15"/>
  </cols>
  <sheetData>
    <row r="3" spans="1:2">
      <c r="A3" t="s">
        <v>69</v>
      </c>
      <c r="B3" t="s">
        <v>70</v>
      </c>
    </row>
    <row r="4" spans="1:2">
      <c r="A4" t="s">
        <v>71</v>
      </c>
      <c r="B4">
        <v>26560.6</v>
      </c>
    </row>
    <row r="5" spans="1:2">
      <c r="A5" t="s">
        <v>72</v>
      </c>
      <c r="B5">
        <v>40000</v>
      </c>
    </row>
    <row r="6" spans="1:2">
      <c r="A6" t="s">
        <v>73</v>
      </c>
      <c r="B6">
        <v>2189241.36</v>
      </c>
    </row>
    <row r="7" spans="1:2">
      <c r="A7" t="s">
        <v>74</v>
      </c>
      <c r="B7">
        <v>1334073.13</v>
      </c>
    </row>
    <row r="8" spans="1:1">
      <c r="A8" t="s">
        <v>75</v>
      </c>
    </row>
    <row r="9" spans="1:2">
      <c r="A9" t="s">
        <v>76</v>
      </c>
      <c r="B9">
        <v>1946748.85</v>
      </c>
    </row>
    <row r="10" spans="1:2">
      <c r="A10" t="s">
        <v>77</v>
      </c>
      <c r="B10">
        <v>7379031.18</v>
      </c>
    </row>
    <row r="11" spans="1:2">
      <c r="A11" t="s">
        <v>78</v>
      </c>
      <c r="B11">
        <v>9740000</v>
      </c>
    </row>
    <row r="12" spans="1:2">
      <c r="A12" t="s">
        <v>79</v>
      </c>
      <c r="B12">
        <v>7788251.63</v>
      </c>
    </row>
    <row r="13" spans="1:1">
      <c r="A13" t="s">
        <v>80</v>
      </c>
    </row>
    <row r="14" spans="1:2">
      <c r="A14" t="s">
        <v>81</v>
      </c>
      <c r="B14">
        <v>553775.6</v>
      </c>
    </row>
    <row r="15" spans="1:2">
      <c r="A15" t="s">
        <v>82</v>
      </c>
      <c r="B15">
        <v>500000</v>
      </c>
    </row>
    <row r="16" spans="1:2">
      <c r="A16" t="s">
        <v>83</v>
      </c>
      <c r="B16">
        <v>1855248</v>
      </c>
    </row>
    <row r="17" spans="1:2">
      <c r="A17" t="s">
        <v>84</v>
      </c>
      <c r="B17">
        <v>706762.21</v>
      </c>
    </row>
    <row r="18" spans="1:2">
      <c r="A18" t="s">
        <v>85</v>
      </c>
      <c r="B18">
        <v>547704.48</v>
      </c>
    </row>
    <row r="19" spans="1:2">
      <c r="A19" t="s">
        <v>86</v>
      </c>
      <c r="B19">
        <v>500000</v>
      </c>
    </row>
    <row r="20" spans="1:1">
      <c r="A20" t="s">
        <v>87</v>
      </c>
    </row>
    <row r="21" spans="1:2">
      <c r="A21" t="s">
        <v>88</v>
      </c>
      <c r="B21">
        <v>35107397.04</v>
      </c>
    </row>
  </sheetData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54"/>
  <sheetViews>
    <sheetView workbookViewId="0">
      <selection activeCell="A1" sqref="$A1:$XFD1048576"/>
    </sheetView>
  </sheetViews>
  <sheetFormatPr defaultColWidth="9" defaultRowHeight="13.5"/>
  <cols>
    <col min="7" max="8" width="11.5"/>
    <col min="10" max="10" width="11.5"/>
    <col min="12" max="12" width="11.5"/>
  </cols>
  <sheetData>
    <row r="1" ht="40.5" spans="1:12">
      <c r="A1" s="52" t="s">
        <v>69</v>
      </c>
      <c r="B1" s="52" t="s">
        <v>89</v>
      </c>
      <c r="C1" s="52" t="s">
        <v>90</v>
      </c>
      <c r="D1" s="52" t="s">
        <v>91</v>
      </c>
      <c r="E1" s="52" t="s">
        <v>92</v>
      </c>
      <c r="F1" s="52" t="s">
        <v>93</v>
      </c>
      <c r="G1" s="52" t="s">
        <v>94</v>
      </c>
      <c r="H1" s="52" t="s">
        <v>95</v>
      </c>
      <c r="I1" s="52" t="s">
        <v>95</v>
      </c>
      <c r="J1" s="52" t="s">
        <v>96</v>
      </c>
      <c r="K1" s="52" t="s">
        <v>97</v>
      </c>
      <c r="L1" s="52" t="s">
        <v>98</v>
      </c>
    </row>
    <row r="2" spans="1:12">
      <c r="A2" s="53" t="s">
        <v>99</v>
      </c>
      <c r="B2" s="53">
        <v>212</v>
      </c>
      <c r="C2" s="53" t="s">
        <v>100</v>
      </c>
      <c r="D2" s="53" t="s">
        <v>101</v>
      </c>
      <c r="E2" s="54"/>
      <c r="F2" s="54"/>
      <c r="G2" s="54">
        <v>699996</v>
      </c>
      <c r="H2" s="54">
        <v>699996</v>
      </c>
      <c r="I2" s="54"/>
      <c r="J2" s="54">
        <v>699996</v>
      </c>
      <c r="K2" s="54"/>
      <c r="L2" s="54">
        <v>699996</v>
      </c>
    </row>
    <row r="3" spans="1:12">
      <c r="A3" s="53" t="s">
        <v>102</v>
      </c>
      <c r="B3" s="53">
        <v>212</v>
      </c>
      <c r="C3" s="53" t="s">
        <v>103</v>
      </c>
      <c r="D3" s="53" t="s">
        <v>104</v>
      </c>
      <c r="E3" s="54"/>
      <c r="F3" s="54"/>
      <c r="G3" s="54">
        <v>14400</v>
      </c>
      <c r="H3" s="54">
        <v>14400</v>
      </c>
      <c r="I3" s="54"/>
      <c r="J3" s="54">
        <v>14400</v>
      </c>
      <c r="K3" s="54"/>
      <c r="L3" s="54">
        <v>14400</v>
      </c>
    </row>
    <row r="4" spans="1:12">
      <c r="A4" s="53" t="s">
        <v>105</v>
      </c>
      <c r="B4" s="53">
        <v>207</v>
      </c>
      <c r="C4" s="53" t="s">
        <v>106</v>
      </c>
      <c r="D4" s="53" t="s">
        <v>107</v>
      </c>
      <c r="E4" s="54"/>
      <c r="F4" s="54"/>
      <c r="G4" s="54"/>
      <c r="H4" s="54"/>
      <c r="I4" s="54"/>
      <c r="J4" s="54"/>
      <c r="K4" s="54"/>
      <c r="L4" s="54"/>
    </row>
    <row r="5" spans="1:12">
      <c r="A5" s="53" t="s">
        <v>108</v>
      </c>
      <c r="B5" s="53">
        <v>208</v>
      </c>
      <c r="C5" s="53" t="s">
        <v>109</v>
      </c>
      <c r="D5" s="53" t="s">
        <v>110</v>
      </c>
      <c r="E5" s="54"/>
      <c r="F5" s="54"/>
      <c r="G5" s="54">
        <v>350000</v>
      </c>
      <c r="H5" s="54">
        <v>350000</v>
      </c>
      <c r="I5" s="54"/>
      <c r="J5" s="54">
        <v>320311.99</v>
      </c>
      <c r="K5" s="54"/>
      <c r="L5" s="54">
        <v>320311.99</v>
      </c>
    </row>
    <row r="6" spans="1:12">
      <c r="A6" s="53" t="s">
        <v>99</v>
      </c>
      <c r="B6" s="53">
        <v>212</v>
      </c>
      <c r="C6" s="53" t="s">
        <v>109</v>
      </c>
      <c r="D6" s="53" t="s">
        <v>110</v>
      </c>
      <c r="E6" s="54"/>
      <c r="F6" s="54"/>
      <c r="G6" s="54">
        <v>87736</v>
      </c>
      <c r="H6" s="54">
        <v>87736</v>
      </c>
      <c r="I6" s="54"/>
      <c r="J6" s="54">
        <v>87736</v>
      </c>
      <c r="K6" s="54"/>
      <c r="L6" s="54">
        <v>87736</v>
      </c>
    </row>
    <row r="7" spans="1:12">
      <c r="A7" s="53" t="s">
        <v>102</v>
      </c>
      <c r="B7" s="53">
        <v>212</v>
      </c>
      <c r="C7" s="53" t="s">
        <v>111</v>
      </c>
      <c r="D7" s="53" t="s">
        <v>112</v>
      </c>
      <c r="E7" s="54"/>
      <c r="F7" s="54"/>
      <c r="G7" s="54"/>
      <c r="H7" s="54"/>
      <c r="I7" s="54"/>
      <c r="J7" s="54"/>
      <c r="K7" s="54"/>
      <c r="L7" s="54"/>
    </row>
    <row r="8" spans="1:12">
      <c r="A8" s="53" t="s">
        <v>102</v>
      </c>
      <c r="B8" s="53">
        <v>212</v>
      </c>
      <c r="C8" s="53" t="s">
        <v>109</v>
      </c>
      <c r="D8" s="53" t="s">
        <v>110</v>
      </c>
      <c r="E8" s="54"/>
      <c r="F8" s="54"/>
      <c r="G8" s="54">
        <v>60000</v>
      </c>
      <c r="H8" s="54">
        <v>60000</v>
      </c>
      <c r="I8" s="54"/>
      <c r="J8" s="54">
        <v>60000</v>
      </c>
      <c r="K8" s="54"/>
      <c r="L8" s="54">
        <v>60000</v>
      </c>
    </row>
    <row r="9" spans="1:12">
      <c r="A9" s="53" t="s">
        <v>99</v>
      </c>
      <c r="B9" s="53">
        <v>212</v>
      </c>
      <c r="C9" s="53" t="s">
        <v>109</v>
      </c>
      <c r="D9" s="53" t="s">
        <v>110</v>
      </c>
      <c r="E9" s="54"/>
      <c r="F9" s="54"/>
      <c r="G9" s="54">
        <v>60000</v>
      </c>
      <c r="H9" s="54">
        <v>60000</v>
      </c>
      <c r="I9" s="54"/>
      <c r="J9" s="54"/>
      <c r="K9" s="54"/>
      <c r="L9" s="54"/>
    </row>
    <row r="10" spans="1:12">
      <c r="A10" s="53" t="s">
        <v>99</v>
      </c>
      <c r="B10" s="53">
        <v>212</v>
      </c>
      <c r="C10" s="53" t="s">
        <v>100</v>
      </c>
      <c r="D10" s="53" t="s">
        <v>101</v>
      </c>
      <c r="E10" s="54"/>
      <c r="F10" s="54"/>
      <c r="G10" s="54">
        <v>500004</v>
      </c>
      <c r="H10" s="54">
        <v>500004</v>
      </c>
      <c r="I10" s="54"/>
      <c r="J10" s="54">
        <v>500004</v>
      </c>
      <c r="K10" s="54"/>
      <c r="L10" s="54">
        <v>500004</v>
      </c>
    </row>
    <row r="11" spans="1:12">
      <c r="A11" s="53" t="s">
        <v>113</v>
      </c>
      <c r="B11" s="53">
        <v>229</v>
      </c>
      <c r="C11" s="53" t="s">
        <v>114</v>
      </c>
      <c r="D11" s="53" t="s">
        <v>115</v>
      </c>
      <c r="E11" s="54">
        <v>50000</v>
      </c>
      <c r="F11" s="54"/>
      <c r="G11" s="54">
        <v>-40</v>
      </c>
      <c r="H11" s="54">
        <v>49960</v>
      </c>
      <c r="I11" s="54"/>
      <c r="J11" s="54">
        <v>49960</v>
      </c>
      <c r="K11" s="54">
        <v>49960</v>
      </c>
      <c r="L11" s="54"/>
    </row>
    <row r="12" spans="1:12">
      <c r="A12" s="53" t="s">
        <v>113</v>
      </c>
      <c r="B12" s="53">
        <v>229</v>
      </c>
      <c r="C12" s="53" t="s">
        <v>109</v>
      </c>
      <c r="D12" s="53" t="s">
        <v>110</v>
      </c>
      <c r="E12" s="54"/>
      <c r="F12" s="54"/>
      <c r="G12" s="54"/>
      <c r="H12" s="54"/>
      <c r="I12" s="54"/>
      <c r="J12" s="54"/>
      <c r="K12" s="54"/>
      <c r="L12" s="54"/>
    </row>
    <row r="13" spans="1:12">
      <c r="A13" s="53" t="s">
        <v>102</v>
      </c>
      <c r="B13" s="53">
        <v>212</v>
      </c>
      <c r="C13" s="53" t="s">
        <v>103</v>
      </c>
      <c r="D13" s="53" t="s">
        <v>104</v>
      </c>
      <c r="E13" s="54"/>
      <c r="F13" s="54"/>
      <c r="G13" s="54">
        <v>12000</v>
      </c>
      <c r="H13" s="54">
        <v>12000</v>
      </c>
      <c r="I13" s="54"/>
      <c r="J13" s="54">
        <v>12000</v>
      </c>
      <c r="K13" s="54"/>
      <c r="L13" s="54">
        <v>12000</v>
      </c>
    </row>
    <row r="14" spans="1:12">
      <c r="A14" s="53" t="s">
        <v>105</v>
      </c>
      <c r="B14" s="53">
        <v>207</v>
      </c>
      <c r="C14" s="53" t="s">
        <v>106</v>
      </c>
      <c r="D14" s="53" t="s">
        <v>107</v>
      </c>
      <c r="E14" s="54"/>
      <c r="F14" s="54"/>
      <c r="G14" s="54"/>
      <c r="H14" s="54"/>
      <c r="I14" s="54"/>
      <c r="J14" s="54"/>
      <c r="K14" s="54"/>
      <c r="L14" s="54"/>
    </row>
    <row r="15" spans="1:12">
      <c r="A15" s="53" t="s">
        <v>102</v>
      </c>
      <c r="B15" s="53">
        <v>212</v>
      </c>
      <c r="C15" s="53" t="s">
        <v>111</v>
      </c>
      <c r="D15" s="53" t="s">
        <v>112</v>
      </c>
      <c r="E15" s="54"/>
      <c r="F15" s="54"/>
      <c r="G15" s="54"/>
      <c r="H15" s="54"/>
      <c r="I15" s="54"/>
      <c r="J15" s="54">
        <v>120000</v>
      </c>
      <c r="K15" s="54">
        <v>120000</v>
      </c>
      <c r="L15" s="54"/>
    </row>
    <row r="16" spans="1:12">
      <c r="A16" s="53" t="s">
        <v>102</v>
      </c>
      <c r="B16" s="53">
        <v>212</v>
      </c>
      <c r="C16" s="53" t="s">
        <v>109</v>
      </c>
      <c r="D16" s="53" t="s">
        <v>110</v>
      </c>
      <c r="E16" s="54"/>
      <c r="F16" s="54"/>
      <c r="G16" s="54"/>
      <c r="H16" s="54"/>
      <c r="I16" s="54"/>
      <c r="J16" s="54"/>
      <c r="K16" s="54"/>
      <c r="L16" s="54"/>
    </row>
    <row r="17" spans="1:12">
      <c r="A17" s="53" t="s">
        <v>102</v>
      </c>
      <c r="B17" s="53">
        <v>212</v>
      </c>
      <c r="C17" s="53" t="s">
        <v>109</v>
      </c>
      <c r="D17" s="53" t="s">
        <v>110</v>
      </c>
      <c r="E17" s="54"/>
      <c r="F17" s="54"/>
      <c r="G17" s="54"/>
      <c r="H17" s="54"/>
      <c r="I17" s="54"/>
      <c r="J17" s="54">
        <v>60000</v>
      </c>
      <c r="K17" s="54">
        <v>60000</v>
      </c>
      <c r="L17" s="54"/>
    </row>
    <row r="18" spans="1:12">
      <c r="A18" s="53" t="s">
        <v>99</v>
      </c>
      <c r="B18" s="53">
        <v>212</v>
      </c>
      <c r="C18" s="53" t="s">
        <v>109</v>
      </c>
      <c r="D18" s="53" t="s">
        <v>110</v>
      </c>
      <c r="E18" s="54"/>
      <c r="F18" s="54"/>
      <c r="G18" s="54">
        <v>60000</v>
      </c>
      <c r="H18" s="54">
        <v>60000</v>
      </c>
      <c r="I18" s="54"/>
      <c r="J18" s="54">
        <v>60000</v>
      </c>
      <c r="K18" s="54"/>
      <c r="L18" s="54">
        <v>60000</v>
      </c>
    </row>
    <row r="19" spans="1:12">
      <c r="A19" s="53" t="s">
        <v>99</v>
      </c>
      <c r="B19" s="53">
        <v>212</v>
      </c>
      <c r="C19" s="53" t="s">
        <v>109</v>
      </c>
      <c r="D19" s="53" t="s">
        <v>110</v>
      </c>
      <c r="E19" s="54"/>
      <c r="F19" s="54"/>
      <c r="G19" s="54">
        <v>120000</v>
      </c>
      <c r="H19" s="54">
        <v>120000</v>
      </c>
      <c r="I19" s="54"/>
      <c r="J19" s="54"/>
      <c r="K19" s="54"/>
      <c r="L19" s="54"/>
    </row>
    <row r="20" spans="1:12">
      <c r="A20" s="53" t="s">
        <v>99</v>
      </c>
      <c r="B20" s="53">
        <v>212</v>
      </c>
      <c r="C20" s="53" t="s">
        <v>109</v>
      </c>
      <c r="D20" s="53" t="s">
        <v>110</v>
      </c>
      <c r="E20" s="54"/>
      <c r="F20" s="54"/>
      <c r="G20" s="54">
        <v>102868</v>
      </c>
      <c r="H20" s="54">
        <v>102868</v>
      </c>
      <c r="I20" s="54"/>
      <c r="J20" s="54">
        <v>102868</v>
      </c>
      <c r="K20" s="54"/>
      <c r="L20" s="54">
        <v>102868</v>
      </c>
    </row>
    <row r="21" spans="1:12">
      <c r="A21" s="53" t="s">
        <v>113</v>
      </c>
      <c r="B21" s="53">
        <v>229</v>
      </c>
      <c r="C21" s="53" t="s">
        <v>109</v>
      </c>
      <c r="D21" s="53" t="s">
        <v>110</v>
      </c>
      <c r="E21" s="54"/>
      <c r="F21" s="54"/>
      <c r="G21" s="54">
        <v>49960</v>
      </c>
      <c r="H21" s="54">
        <v>49960</v>
      </c>
      <c r="I21" s="54"/>
      <c r="J21" s="54">
        <v>49960</v>
      </c>
      <c r="K21" s="54"/>
      <c r="L21" s="54">
        <v>49960</v>
      </c>
    </row>
    <row r="22" spans="1:12">
      <c r="A22" s="53" t="s">
        <v>102</v>
      </c>
      <c r="B22" s="53">
        <v>212</v>
      </c>
      <c r="C22" s="53" t="s">
        <v>111</v>
      </c>
      <c r="D22" s="53" t="s">
        <v>112</v>
      </c>
      <c r="E22" s="54"/>
      <c r="F22" s="54"/>
      <c r="G22" s="54"/>
      <c r="H22" s="54"/>
      <c r="I22" s="54"/>
      <c r="J22" s="54"/>
      <c r="K22" s="54"/>
      <c r="L22" s="54"/>
    </row>
    <row r="23" spans="1:12">
      <c r="A23" s="53" t="s">
        <v>102</v>
      </c>
      <c r="B23" s="53">
        <v>212</v>
      </c>
      <c r="C23" s="53" t="s">
        <v>109</v>
      </c>
      <c r="D23" s="53" t="s">
        <v>110</v>
      </c>
      <c r="E23" s="54"/>
      <c r="F23" s="54"/>
      <c r="G23" s="54"/>
      <c r="H23" s="54"/>
      <c r="I23" s="54"/>
      <c r="J23" s="54"/>
      <c r="K23" s="54"/>
      <c r="L23" s="54"/>
    </row>
    <row r="24" spans="1:12">
      <c r="A24" s="53" t="s">
        <v>99</v>
      </c>
      <c r="B24" s="53">
        <v>212</v>
      </c>
      <c r="C24" s="53" t="s">
        <v>109</v>
      </c>
      <c r="D24" s="53" t="s">
        <v>110</v>
      </c>
      <c r="E24" s="54"/>
      <c r="F24" s="54"/>
      <c r="G24" s="54">
        <v>75000</v>
      </c>
      <c r="H24" s="54">
        <v>75000</v>
      </c>
      <c r="I24" s="54"/>
      <c r="J24" s="54"/>
      <c r="K24" s="54"/>
      <c r="L24" s="54"/>
    </row>
    <row r="25" spans="1:12">
      <c r="A25" s="53" t="s">
        <v>113</v>
      </c>
      <c r="B25" s="53">
        <v>229</v>
      </c>
      <c r="C25" s="53" t="s">
        <v>106</v>
      </c>
      <c r="D25" s="53" t="s">
        <v>107</v>
      </c>
      <c r="E25" s="54"/>
      <c r="F25" s="54"/>
      <c r="G25" s="54">
        <v>1100000</v>
      </c>
      <c r="H25" s="54">
        <v>1100000</v>
      </c>
      <c r="I25" s="54"/>
      <c r="J25" s="54"/>
      <c r="K25" s="54"/>
      <c r="L25" s="54"/>
    </row>
    <row r="26" spans="1:12">
      <c r="A26" s="53" t="s">
        <v>116</v>
      </c>
      <c r="B26" s="53">
        <v>229</v>
      </c>
      <c r="C26" s="53" t="s">
        <v>109</v>
      </c>
      <c r="D26" s="53" t="s">
        <v>117</v>
      </c>
      <c r="E26" s="54">
        <v>2550000</v>
      </c>
      <c r="F26" s="54"/>
      <c r="G26" s="54">
        <v>-2550000</v>
      </c>
      <c r="H26" s="54"/>
      <c r="I26" s="54"/>
      <c r="J26" s="54"/>
      <c r="K26" s="54"/>
      <c r="L26" s="54"/>
    </row>
    <row r="27" spans="1:12">
      <c r="A27" s="53" t="s">
        <v>116</v>
      </c>
      <c r="B27" s="53">
        <v>229</v>
      </c>
      <c r="C27" s="53" t="s">
        <v>109</v>
      </c>
      <c r="D27" s="53" t="s">
        <v>110</v>
      </c>
      <c r="E27" s="54"/>
      <c r="F27" s="54"/>
      <c r="G27" s="54">
        <v>2550000</v>
      </c>
      <c r="H27" s="54">
        <v>2550000</v>
      </c>
      <c r="I27" s="54"/>
      <c r="J27" s="54"/>
      <c r="K27" s="54"/>
      <c r="L27" s="54"/>
    </row>
    <row r="28" spans="1:12">
      <c r="A28" s="53" t="s">
        <v>113</v>
      </c>
      <c r="B28" s="53">
        <v>229</v>
      </c>
      <c r="C28" s="53" t="s">
        <v>114</v>
      </c>
      <c r="D28" s="53" t="s">
        <v>115</v>
      </c>
      <c r="E28" s="54">
        <v>100000</v>
      </c>
      <c r="F28" s="54"/>
      <c r="G28" s="54"/>
      <c r="H28" s="54">
        <v>100000</v>
      </c>
      <c r="I28" s="54"/>
      <c r="J28" s="54">
        <v>91789.48</v>
      </c>
      <c r="K28" s="54"/>
      <c r="L28" s="54">
        <v>91789.48</v>
      </c>
    </row>
    <row r="29" spans="1:12">
      <c r="A29" s="53" t="s">
        <v>102</v>
      </c>
      <c r="B29" s="53">
        <v>212</v>
      </c>
      <c r="C29" s="53" t="s">
        <v>103</v>
      </c>
      <c r="D29" s="53" t="s">
        <v>104</v>
      </c>
      <c r="E29" s="54">
        <v>5000</v>
      </c>
      <c r="F29" s="54"/>
      <c r="G29" s="54"/>
      <c r="H29" s="54">
        <v>5000</v>
      </c>
      <c r="I29" s="54"/>
      <c r="J29" s="54"/>
      <c r="K29" s="54"/>
      <c r="L29" s="54"/>
    </row>
    <row r="30" spans="1:12">
      <c r="A30" s="53" t="s">
        <v>102</v>
      </c>
      <c r="B30" s="53">
        <v>212</v>
      </c>
      <c r="C30" s="53" t="s">
        <v>103</v>
      </c>
      <c r="D30" s="53" t="s">
        <v>104</v>
      </c>
      <c r="E30" s="54"/>
      <c r="F30" s="54"/>
      <c r="G30" s="54">
        <v>24000</v>
      </c>
      <c r="H30" s="54">
        <v>24000</v>
      </c>
      <c r="I30" s="54"/>
      <c r="J30" s="54">
        <v>24000</v>
      </c>
      <c r="K30" s="54"/>
      <c r="L30" s="54">
        <v>24000</v>
      </c>
    </row>
    <row r="31" spans="1:12">
      <c r="A31" s="53" t="s">
        <v>99</v>
      </c>
      <c r="B31" s="53">
        <v>212</v>
      </c>
      <c r="C31" s="53" t="s">
        <v>118</v>
      </c>
      <c r="D31" s="53" t="s">
        <v>119</v>
      </c>
      <c r="E31" s="54"/>
      <c r="F31" s="54"/>
      <c r="G31" s="54">
        <v>32000</v>
      </c>
      <c r="H31" s="54">
        <v>32000</v>
      </c>
      <c r="I31" s="54"/>
      <c r="J31" s="54">
        <v>32000</v>
      </c>
      <c r="K31" s="54"/>
      <c r="L31" s="54">
        <v>32000</v>
      </c>
    </row>
    <row r="32" spans="1:12">
      <c r="A32" s="53" t="s">
        <v>99</v>
      </c>
      <c r="B32" s="53">
        <v>212</v>
      </c>
      <c r="C32" s="53" t="s">
        <v>118</v>
      </c>
      <c r="D32" s="53" t="s">
        <v>119</v>
      </c>
      <c r="E32" s="54"/>
      <c r="F32" s="54"/>
      <c r="G32" s="54">
        <v>40000</v>
      </c>
      <c r="H32" s="54">
        <v>40000</v>
      </c>
      <c r="I32" s="54"/>
      <c r="J32" s="54">
        <v>20000</v>
      </c>
      <c r="K32" s="54"/>
      <c r="L32" s="54">
        <v>20000</v>
      </c>
    </row>
    <row r="33" spans="1:12">
      <c r="A33" s="53" t="s">
        <v>102</v>
      </c>
      <c r="B33" s="53">
        <v>212</v>
      </c>
      <c r="C33" s="53" t="s">
        <v>111</v>
      </c>
      <c r="D33" s="53" t="s">
        <v>112</v>
      </c>
      <c r="E33" s="54"/>
      <c r="F33" s="54"/>
      <c r="G33" s="54"/>
      <c r="H33" s="54"/>
      <c r="I33" s="54"/>
      <c r="J33" s="54"/>
      <c r="K33" s="54"/>
      <c r="L33" s="54"/>
    </row>
    <row r="34" spans="1:12">
      <c r="A34" s="53" t="s">
        <v>102</v>
      </c>
      <c r="B34" s="53">
        <v>212</v>
      </c>
      <c r="C34" s="53" t="s">
        <v>109</v>
      </c>
      <c r="D34" s="53" t="s">
        <v>110</v>
      </c>
      <c r="E34" s="54"/>
      <c r="F34" s="54"/>
      <c r="G34" s="54"/>
      <c r="H34" s="54"/>
      <c r="I34" s="54"/>
      <c r="J34" s="54"/>
      <c r="K34" s="54"/>
      <c r="L34" s="54"/>
    </row>
    <row r="35" spans="1:12">
      <c r="A35" s="53" t="s">
        <v>102</v>
      </c>
      <c r="B35" s="53">
        <v>212</v>
      </c>
      <c r="C35" s="53" t="s">
        <v>109</v>
      </c>
      <c r="D35" s="53" t="s">
        <v>110</v>
      </c>
      <c r="E35" s="54"/>
      <c r="F35" s="54"/>
      <c r="G35" s="54"/>
      <c r="H35" s="54"/>
      <c r="I35" s="54"/>
      <c r="J35" s="54"/>
      <c r="K35" s="54"/>
      <c r="L35" s="54"/>
    </row>
    <row r="36" spans="1:12">
      <c r="A36" s="53" t="s">
        <v>99</v>
      </c>
      <c r="B36" s="53">
        <v>212</v>
      </c>
      <c r="C36" s="53" t="s">
        <v>109</v>
      </c>
      <c r="D36" s="53" t="s">
        <v>110</v>
      </c>
      <c r="E36" s="54"/>
      <c r="F36" s="54"/>
      <c r="G36" s="54">
        <v>15000</v>
      </c>
      <c r="H36" s="54">
        <v>15000</v>
      </c>
      <c r="I36" s="54"/>
      <c r="J36" s="54"/>
      <c r="K36" s="54"/>
      <c r="L36" s="54"/>
    </row>
    <row r="37" spans="1:12">
      <c r="A37" s="53" t="s">
        <v>99</v>
      </c>
      <c r="B37" s="53">
        <v>212</v>
      </c>
      <c r="C37" s="53" t="s">
        <v>109</v>
      </c>
      <c r="D37" s="53" t="s">
        <v>110</v>
      </c>
      <c r="E37" s="54"/>
      <c r="F37" s="54"/>
      <c r="G37" s="54"/>
      <c r="H37" s="54"/>
      <c r="I37" s="54"/>
      <c r="J37" s="54"/>
      <c r="K37" s="54"/>
      <c r="L37" s="54"/>
    </row>
    <row r="38" spans="1:12">
      <c r="A38" s="53" t="s">
        <v>99</v>
      </c>
      <c r="B38" s="53">
        <v>212</v>
      </c>
      <c r="C38" s="53" t="s">
        <v>109</v>
      </c>
      <c r="D38" s="53" t="s">
        <v>110</v>
      </c>
      <c r="E38" s="54"/>
      <c r="F38" s="54"/>
      <c r="G38" s="54">
        <v>180000</v>
      </c>
      <c r="H38" s="54">
        <v>180000</v>
      </c>
      <c r="I38" s="54"/>
      <c r="J38" s="54">
        <v>180000</v>
      </c>
      <c r="K38" s="54"/>
      <c r="L38" s="54">
        <v>180000</v>
      </c>
    </row>
    <row r="39" spans="1:12">
      <c r="A39" s="53" t="s">
        <v>99</v>
      </c>
      <c r="B39" s="53">
        <v>212</v>
      </c>
      <c r="C39" s="53" t="s">
        <v>109</v>
      </c>
      <c r="D39" s="53" t="s">
        <v>110</v>
      </c>
      <c r="E39" s="54"/>
      <c r="F39" s="54"/>
      <c r="G39" s="54">
        <v>139689</v>
      </c>
      <c r="H39" s="54">
        <v>139689</v>
      </c>
      <c r="I39" s="54"/>
      <c r="J39" s="54">
        <v>139689</v>
      </c>
      <c r="K39" s="54"/>
      <c r="L39" s="54">
        <v>139689</v>
      </c>
    </row>
    <row r="40" spans="1:12">
      <c r="A40" s="53" t="s">
        <v>102</v>
      </c>
      <c r="B40" s="53">
        <v>212</v>
      </c>
      <c r="C40" s="53" t="s">
        <v>103</v>
      </c>
      <c r="D40" s="53" t="s">
        <v>104</v>
      </c>
      <c r="E40" s="54"/>
      <c r="F40" s="54"/>
      <c r="G40" s="54">
        <v>9600</v>
      </c>
      <c r="H40" s="54">
        <v>9600</v>
      </c>
      <c r="I40" s="54"/>
      <c r="J40" s="54">
        <v>9600</v>
      </c>
      <c r="K40" s="54"/>
      <c r="L40" s="54">
        <v>9600</v>
      </c>
    </row>
    <row r="41" spans="1:12">
      <c r="A41" s="53" t="s">
        <v>113</v>
      </c>
      <c r="B41" s="53">
        <v>229</v>
      </c>
      <c r="C41" s="53" t="s">
        <v>114</v>
      </c>
      <c r="D41" s="53" t="s">
        <v>115</v>
      </c>
      <c r="E41" s="54"/>
      <c r="F41" s="54"/>
      <c r="G41" s="54"/>
      <c r="H41" s="54"/>
      <c r="I41" s="54"/>
      <c r="J41" s="54"/>
      <c r="K41" s="54"/>
      <c r="L41" s="54"/>
    </row>
    <row r="42" spans="1:12">
      <c r="A42" s="53" t="s">
        <v>102</v>
      </c>
      <c r="B42" s="53">
        <v>212</v>
      </c>
      <c r="C42" s="53" t="s">
        <v>103</v>
      </c>
      <c r="D42" s="53" t="s">
        <v>104</v>
      </c>
      <c r="E42" s="54"/>
      <c r="F42" s="54"/>
      <c r="G42" s="54"/>
      <c r="H42" s="54"/>
      <c r="I42" s="54"/>
      <c r="J42" s="54"/>
      <c r="K42" s="54"/>
      <c r="L42" s="54"/>
    </row>
    <row r="43" spans="1:12">
      <c r="A43" s="53" t="s">
        <v>116</v>
      </c>
      <c r="B43" s="53">
        <v>229</v>
      </c>
      <c r="C43" s="53" t="s">
        <v>109</v>
      </c>
      <c r="D43" s="53" t="s">
        <v>110</v>
      </c>
      <c r="E43" s="54"/>
      <c r="F43" s="54"/>
      <c r="G43" s="54">
        <v>500000</v>
      </c>
      <c r="H43" s="54">
        <v>500000</v>
      </c>
      <c r="I43" s="54"/>
      <c r="J43" s="54">
        <v>500000</v>
      </c>
      <c r="K43" s="54"/>
      <c r="L43" s="54">
        <v>500000</v>
      </c>
    </row>
    <row r="44" spans="1:12">
      <c r="A44" s="53" t="s">
        <v>99</v>
      </c>
      <c r="B44" s="53">
        <v>212</v>
      </c>
      <c r="C44" s="53" t="s">
        <v>118</v>
      </c>
      <c r="D44" s="53" t="s">
        <v>119</v>
      </c>
      <c r="E44" s="54"/>
      <c r="F44" s="54"/>
      <c r="G44" s="54">
        <v>30000</v>
      </c>
      <c r="H44" s="54">
        <v>30000</v>
      </c>
      <c r="I44" s="54"/>
      <c r="J44" s="54"/>
      <c r="K44" s="54"/>
      <c r="L44" s="54"/>
    </row>
    <row r="45" spans="1:12">
      <c r="A45" s="53" t="s">
        <v>99</v>
      </c>
      <c r="B45" s="53">
        <v>212</v>
      </c>
      <c r="C45" s="53" t="s">
        <v>109</v>
      </c>
      <c r="D45" s="53" t="s">
        <v>110</v>
      </c>
      <c r="E45" s="54"/>
      <c r="F45" s="54"/>
      <c r="G45" s="54"/>
      <c r="H45" s="54"/>
      <c r="I45" s="54"/>
      <c r="J45" s="54"/>
      <c r="K45" s="54"/>
      <c r="L45" s="54"/>
    </row>
    <row r="46" spans="1:12">
      <c r="A46" s="53" t="s">
        <v>113</v>
      </c>
      <c r="B46" s="53">
        <v>229</v>
      </c>
      <c r="C46" s="53" t="s">
        <v>114</v>
      </c>
      <c r="D46" s="53" t="s">
        <v>115</v>
      </c>
      <c r="E46" s="54">
        <v>50000</v>
      </c>
      <c r="F46" s="54"/>
      <c r="G46" s="54"/>
      <c r="H46" s="54">
        <v>50000</v>
      </c>
      <c r="I46" s="54"/>
      <c r="J46" s="54">
        <v>50000</v>
      </c>
      <c r="K46" s="54"/>
      <c r="L46" s="54">
        <v>50000</v>
      </c>
    </row>
    <row r="47" spans="1:12">
      <c r="A47" s="53" t="s">
        <v>99</v>
      </c>
      <c r="B47" s="53">
        <v>212</v>
      </c>
      <c r="C47" s="53" t="s">
        <v>109</v>
      </c>
      <c r="D47" s="53" t="s">
        <v>117</v>
      </c>
      <c r="E47" s="54">
        <v>97127</v>
      </c>
      <c r="F47" s="54"/>
      <c r="G47" s="54">
        <v>-97127</v>
      </c>
      <c r="H47" s="54"/>
      <c r="I47" s="54"/>
      <c r="J47" s="54">
        <v>97127</v>
      </c>
      <c r="K47" s="54">
        <v>97127</v>
      </c>
      <c r="L47" s="54"/>
    </row>
    <row r="48" spans="1:12">
      <c r="A48" s="53" t="s">
        <v>99</v>
      </c>
      <c r="B48" s="53">
        <v>212</v>
      </c>
      <c r="C48" s="53" t="s">
        <v>109</v>
      </c>
      <c r="D48" s="53" t="s">
        <v>110</v>
      </c>
      <c r="E48" s="54"/>
      <c r="F48" s="54"/>
      <c r="G48" s="54"/>
      <c r="H48" s="54"/>
      <c r="I48" s="54"/>
      <c r="J48" s="54"/>
      <c r="K48" s="54"/>
      <c r="L48" s="54"/>
    </row>
    <row r="49" spans="1:12">
      <c r="A49" s="53" t="s">
        <v>102</v>
      </c>
      <c r="B49" s="53">
        <v>212</v>
      </c>
      <c r="C49" s="53" t="s">
        <v>103</v>
      </c>
      <c r="D49" s="53" t="s">
        <v>104</v>
      </c>
      <c r="E49" s="54">
        <v>75</v>
      </c>
      <c r="F49" s="54"/>
      <c r="G49" s="54"/>
      <c r="H49" s="54">
        <v>75</v>
      </c>
      <c r="I49" s="54"/>
      <c r="J49" s="54"/>
      <c r="K49" s="54"/>
      <c r="L49" s="54"/>
    </row>
    <row r="50" spans="1:12">
      <c r="A50" s="53" t="s">
        <v>102</v>
      </c>
      <c r="B50" s="53">
        <v>212</v>
      </c>
      <c r="C50" s="53" t="s">
        <v>120</v>
      </c>
      <c r="D50" s="53" t="s">
        <v>121</v>
      </c>
      <c r="E50" s="54">
        <v>1402798</v>
      </c>
      <c r="F50" s="54"/>
      <c r="G50" s="54">
        <v>-1402798</v>
      </c>
      <c r="H50" s="54"/>
      <c r="I50" s="54"/>
      <c r="J50" s="54">
        <v>1402798</v>
      </c>
      <c r="K50" s="54">
        <v>1402798</v>
      </c>
      <c r="L50" s="54"/>
    </row>
    <row r="51" spans="1:12">
      <c r="A51" s="53" t="s">
        <v>102</v>
      </c>
      <c r="B51" s="53">
        <v>212</v>
      </c>
      <c r="C51" s="53" t="s">
        <v>103</v>
      </c>
      <c r="D51" s="53" t="s">
        <v>104</v>
      </c>
      <c r="E51" s="54"/>
      <c r="F51" s="54"/>
      <c r="G51" s="54">
        <v>4800</v>
      </c>
      <c r="H51" s="54">
        <v>4800</v>
      </c>
      <c r="I51" s="54"/>
      <c r="J51" s="54">
        <v>4800</v>
      </c>
      <c r="K51" s="54"/>
      <c r="L51" s="54">
        <v>4800</v>
      </c>
    </row>
    <row r="52" spans="1:12">
      <c r="A52" s="53" t="s">
        <v>99</v>
      </c>
      <c r="B52" s="53">
        <v>212</v>
      </c>
      <c r="C52" s="53" t="s">
        <v>109</v>
      </c>
      <c r="D52" s="53" t="s">
        <v>110</v>
      </c>
      <c r="E52" s="54"/>
      <c r="F52" s="54"/>
      <c r="G52" s="54"/>
      <c r="H52" s="54"/>
      <c r="I52" s="54"/>
      <c r="J52" s="54">
        <v>66505</v>
      </c>
      <c r="K52" s="54">
        <v>66505</v>
      </c>
      <c r="L52" s="54"/>
    </row>
    <row r="53" spans="1:12">
      <c r="A53" s="53" t="s">
        <v>122</v>
      </c>
      <c r="B53" s="53">
        <v>212</v>
      </c>
      <c r="C53" s="53" t="s">
        <v>109</v>
      </c>
      <c r="D53" s="53" t="s">
        <v>110</v>
      </c>
      <c r="E53" s="54"/>
      <c r="F53" s="54"/>
      <c r="G53" s="54">
        <v>1402798</v>
      </c>
      <c r="H53" s="54">
        <v>1402798</v>
      </c>
      <c r="I53" s="54"/>
      <c r="J53" s="54">
        <v>1402798</v>
      </c>
      <c r="K53" s="54"/>
      <c r="L53" s="54">
        <v>1402798</v>
      </c>
    </row>
    <row r="54" spans="1:12">
      <c r="A54" s="53" t="s">
        <v>99</v>
      </c>
      <c r="B54" s="53">
        <v>212</v>
      </c>
      <c r="C54" s="53" t="s">
        <v>109</v>
      </c>
      <c r="D54" s="53" t="s">
        <v>110</v>
      </c>
      <c r="E54" s="54"/>
      <c r="F54" s="54"/>
      <c r="G54" s="54">
        <v>3098.98</v>
      </c>
      <c r="H54" s="54">
        <v>3098.98</v>
      </c>
      <c r="I54" s="54"/>
      <c r="J54" s="54">
        <v>3098.98</v>
      </c>
      <c r="K54" s="54"/>
      <c r="L54" s="54">
        <v>3098.98</v>
      </c>
    </row>
    <row r="55" spans="1:12">
      <c r="A55" s="53" t="s">
        <v>113</v>
      </c>
      <c r="B55" s="53">
        <v>229</v>
      </c>
      <c r="C55" s="53" t="s">
        <v>114</v>
      </c>
      <c r="D55" s="53" t="s">
        <v>115</v>
      </c>
      <c r="E55" s="54">
        <v>50000</v>
      </c>
      <c r="F55" s="54"/>
      <c r="G55" s="54"/>
      <c r="H55" s="54">
        <v>50000</v>
      </c>
      <c r="I55" s="54"/>
      <c r="J55" s="54">
        <v>50000</v>
      </c>
      <c r="K55" s="54"/>
      <c r="L55" s="54">
        <v>50000</v>
      </c>
    </row>
    <row r="56" spans="1:12">
      <c r="A56" s="53" t="s">
        <v>108</v>
      </c>
      <c r="B56" s="53">
        <v>208</v>
      </c>
      <c r="C56" s="53" t="s">
        <v>109</v>
      </c>
      <c r="D56" s="53" t="s">
        <v>117</v>
      </c>
      <c r="E56" s="54">
        <v>180545.85</v>
      </c>
      <c r="F56" s="54"/>
      <c r="G56" s="54">
        <v>-180545.85</v>
      </c>
      <c r="H56" s="54"/>
      <c r="I56" s="54"/>
      <c r="J56" s="54"/>
      <c r="K56" s="54"/>
      <c r="L56" s="54"/>
    </row>
    <row r="57" spans="1:12">
      <c r="A57" s="53" t="s">
        <v>108</v>
      </c>
      <c r="B57" s="53">
        <v>208</v>
      </c>
      <c r="C57" s="53" t="s">
        <v>109</v>
      </c>
      <c r="D57" s="53" t="s">
        <v>110</v>
      </c>
      <c r="E57" s="54"/>
      <c r="F57" s="54"/>
      <c r="G57" s="54">
        <v>56545.85</v>
      </c>
      <c r="H57" s="54">
        <v>56545.85</v>
      </c>
      <c r="I57" s="54"/>
      <c r="J57" s="54"/>
      <c r="K57" s="54"/>
      <c r="L57" s="54"/>
    </row>
    <row r="58" spans="1:12">
      <c r="A58" s="53" t="s">
        <v>102</v>
      </c>
      <c r="B58" s="53">
        <v>212</v>
      </c>
      <c r="C58" s="53" t="s">
        <v>103</v>
      </c>
      <c r="D58" s="53" t="s">
        <v>104</v>
      </c>
      <c r="E58" s="54"/>
      <c r="F58" s="54"/>
      <c r="G58" s="54">
        <v>25200</v>
      </c>
      <c r="H58" s="54">
        <v>25200</v>
      </c>
      <c r="I58" s="54"/>
      <c r="J58" s="54">
        <v>25200</v>
      </c>
      <c r="K58" s="54"/>
      <c r="L58" s="54">
        <v>25200</v>
      </c>
    </row>
    <row r="59" spans="1:12">
      <c r="A59" s="53" t="s">
        <v>99</v>
      </c>
      <c r="B59" s="53">
        <v>212</v>
      </c>
      <c r="C59" s="53" t="s">
        <v>118</v>
      </c>
      <c r="D59" s="53" t="s">
        <v>119</v>
      </c>
      <c r="E59" s="54"/>
      <c r="F59" s="54"/>
      <c r="G59" s="54">
        <v>100000</v>
      </c>
      <c r="H59" s="54">
        <v>100000</v>
      </c>
      <c r="I59" s="54"/>
      <c r="J59" s="54">
        <v>100000</v>
      </c>
      <c r="K59" s="54"/>
      <c r="L59" s="54">
        <v>100000</v>
      </c>
    </row>
    <row r="60" spans="1:12">
      <c r="A60" s="53" t="s">
        <v>123</v>
      </c>
      <c r="B60" s="53">
        <v>212</v>
      </c>
      <c r="C60" s="53" t="s">
        <v>103</v>
      </c>
      <c r="D60" s="53" t="s">
        <v>104</v>
      </c>
      <c r="E60" s="54"/>
      <c r="F60" s="54"/>
      <c r="G60" s="54"/>
      <c r="H60" s="54"/>
      <c r="I60" s="54"/>
      <c r="J60" s="54"/>
      <c r="K60" s="54"/>
      <c r="L60" s="54"/>
    </row>
    <row r="61" spans="1:12">
      <c r="A61" s="53" t="s">
        <v>108</v>
      </c>
      <c r="B61" s="53">
        <v>208</v>
      </c>
      <c r="C61" s="53" t="s">
        <v>109</v>
      </c>
      <c r="D61" s="53" t="s">
        <v>110</v>
      </c>
      <c r="E61" s="54"/>
      <c r="F61" s="54"/>
      <c r="G61" s="54"/>
      <c r="H61" s="54"/>
      <c r="I61" s="54"/>
      <c r="J61" s="54"/>
      <c r="K61" s="54"/>
      <c r="L61" s="54"/>
    </row>
    <row r="62" spans="1:12">
      <c r="A62" s="53" t="s">
        <v>108</v>
      </c>
      <c r="B62" s="53">
        <v>208</v>
      </c>
      <c r="C62" s="53" t="s">
        <v>109</v>
      </c>
      <c r="D62" s="53" t="s">
        <v>110</v>
      </c>
      <c r="E62" s="54"/>
      <c r="F62" s="54"/>
      <c r="G62" s="54"/>
      <c r="H62" s="54"/>
      <c r="I62" s="54"/>
      <c r="J62" s="54"/>
      <c r="K62" s="54"/>
      <c r="L62" s="54"/>
    </row>
    <row r="63" spans="1:12">
      <c r="A63" s="53" t="s">
        <v>99</v>
      </c>
      <c r="B63" s="53">
        <v>212</v>
      </c>
      <c r="C63" s="53" t="s">
        <v>109</v>
      </c>
      <c r="D63" s="53" t="s">
        <v>110</v>
      </c>
      <c r="E63" s="54"/>
      <c r="F63" s="54"/>
      <c r="G63" s="54">
        <v>318413</v>
      </c>
      <c r="H63" s="54">
        <v>318413</v>
      </c>
      <c r="I63" s="54"/>
      <c r="J63" s="54">
        <v>318413</v>
      </c>
      <c r="K63" s="54"/>
      <c r="L63" s="54">
        <v>318413</v>
      </c>
    </row>
    <row r="64" spans="1:12">
      <c r="A64" s="53" t="s">
        <v>124</v>
      </c>
      <c r="B64" s="53">
        <v>212</v>
      </c>
      <c r="C64" s="53" t="s">
        <v>106</v>
      </c>
      <c r="D64" s="53" t="s">
        <v>107</v>
      </c>
      <c r="E64" s="54"/>
      <c r="F64" s="54"/>
      <c r="G64" s="54">
        <v>200000</v>
      </c>
      <c r="H64" s="54">
        <v>200000</v>
      </c>
      <c r="I64" s="54"/>
      <c r="J64" s="54"/>
      <c r="K64" s="54"/>
      <c r="L64" s="54"/>
    </row>
    <row r="65" spans="1:12">
      <c r="A65" s="53" t="s">
        <v>125</v>
      </c>
      <c r="B65" s="53">
        <v>229</v>
      </c>
      <c r="C65" s="53" t="s">
        <v>109</v>
      </c>
      <c r="D65" s="53" t="s">
        <v>110</v>
      </c>
      <c r="E65" s="54"/>
      <c r="F65" s="54"/>
      <c r="G65" s="54">
        <v>600000</v>
      </c>
      <c r="H65" s="54">
        <v>600000</v>
      </c>
      <c r="I65" s="54"/>
      <c r="J65" s="54"/>
      <c r="K65" s="54"/>
      <c r="L65" s="54"/>
    </row>
    <row r="66" spans="1:12">
      <c r="A66" s="53" t="s">
        <v>113</v>
      </c>
      <c r="B66" s="53">
        <v>229</v>
      </c>
      <c r="C66" s="53" t="s">
        <v>114</v>
      </c>
      <c r="D66" s="53" t="s">
        <v>115</v>
      </c>
      <c r="E66" s="54"/>
      <c r="F66" s="54"/>
      <c r="G66" s="54">
        <v>39800</v>
      </c>
      <c r="H66" s="54">
        <v>39800</v>
      </c>
      <c r="I66" s="54"/>
      <c r="J66" s="54"/>
      <c r="K66" s="54"/>
      <c r="L66" s="54"/>
    </row>
    <row r="67" spans="1:12">
      <c r="A67" s="53" t="s">
        <v>126</v>
      </c>
      <c r="B67" s="53">
        <v>212</v>
      </c>
      <c r="C67" s="53" t="s">
        <v>103</v>
      </c>
      <c r="D67" s="53" t="s">
        <v>104</v>
      </c>
      <c r="E67" s="54">
        <v>5100000</v>
      </c>
      <c r="F67" s="54"/>
      <c r="G67" s="54"/>
      <c r="H67" s="54">
        <v>5100000</v>
      </c>
      <c r="I67" s="54"/>
      <c r="J67" s="54"/>
      <c r="K67" s="54"/>
      <c r="L67" s="54"/>
    </row>
    <row r="68" spans="1:12">
      <c r="A68" s="53" t="s">
        <v>126</v>
      </c>
      <c r="B68" s="53">
        <v>212</v>
      </c>
      <c r="C68" s="53" t="s">
        <v>103</v>
      </c>
      <c r="D68" s="53" t="s">
        <v>104</v>
      </c>
      <c r="E68" s="54">
        <v>1108500</v>
      </c>
      <c r="F68" s="54"/>
      <c r="G68" s="54">
        <v>-808500</v>
      </c>
      <c r="H68" s="54">
        <v>300000</v>
      </c>
      <c r="I68" s="54"/>
      <c r="J68" s="54">
        <v>300000</v>
      </c>
      <c r="K68" s="54"/>
      <c r="L68" s="54">
        <v>300000</v>
      </c>
    </row>
    <row r="69" spans="1:12">
      <c r="A69" s="53" t="s">
        <v>102</v>
      </c>
      <c r="B69" s="53">
        <v>212</v>
      </c>
      <c r="C69" s="53" t="s">
        <v>103</v>
      </c>
      <c r="D69" s="53" t="s">
        <v>104</v>
      </c>
      <c r="E69" s="54"/>
      <c r="F69" s="54"/>
      <c r="G69" s="54">
        <v>45600</v>
      </c>
      <c r="H69" s="54">
        <v>45600</v>
      </c>
      <c r="I69" s="54"/>
      <c r="J69" s="54">
        <v>45600</v>
      </c>
      <c r="K69" s="54"/>
      <c r="L69" s="54">
        <v>45600</v>
      </c>
    </row>
    <row r="70" spans="1:12">
      <c r="A70" s="53" t="s">
        <v>126</v>
      </c>
      <c r="B70" s="53">
        <v>212</v>
      </c>
      <c r="C70" s="53" t="s">
        <v>103</v>
      </c>
      <c r="D70" s="53" t="s">
        <v>104</v>
      </c>
      <c r="E70" s="54"/>
      <c r="F70" s="54"/>
      <c r="G70" s="54">
        <v>6000000</v>
      </c>
      <c r="H70" s="54">
        <v>6000000</v>
      </c>
      <c r="I70" s="54"/>
      <c r="J70" s="54"/>
      <c r="K70" s="54"/>
      <c r="L70" s="54"/>
    </row>
    <row r="71" spans="1:12">
      <c r="A71" s="53" t="s">
        <v>126</v>
      </c>
      <c r="B71" s="53">
        <v>212</v>
      </c>
      <c r="C71" s="53" t="s">
        <v>103</v>
      </c>
      <c r="D71" s="53" t="s">
        <v>104</v>
      </c>
      <c r="E71" s="54"/>
      <c r="F71" s="54"/>
      <c r="G71" s="54"/>
      <c r="H71" s="54"/>
      <c r="I71" s="54"/>
      <c r="J71" s="54"/>
      <c r="K71" s="54"/>
      <c r="L71" s="54"/>
    </row>
    <row r="72" spans="1:12">
      <c r="A72" s="53" t="s">
        <v>126</v>
      </c>
      <c r="B72" s="53">
        <v>212</v>
      </c>
      <c r="C72" s="53" t="s">
        <v>103</v>
      </c>
      <c r="D72" s="53" t="s">
        <v>104</v>
      </c>
      <c r="E72" s="54"/>
      <c r="F72" s="54"/>
      <c r="G72" s="54"/>
      <c r="H72" s="54"/>
      <c r="I72" s="54"/>
      <c r="J72" s="54"/>
      <c r="K72" s="54"/>
      <c r="L72" s="54"/>
    </row>
    <row r="73" spans="1:12">
      <c r="A73" s="53" t="s">
        <v>127</v>
      </c>
      <c r="B73" s="53">
        <v>212</v>
      </c>
      <c r="C73" s="53" t="s">
        <v>103</v>
      </c>
      <c r="D73" s="53" t="s">
        <v>104</v>
      </c>
      <c r="E73" s="54"/>
      <c r="F73" s="54"/>
      <c r="G73" s="54">
        <v>5510000</v>
      </c>
      <c r="H73" s="54">
        <v>5510000</v>
      </c>
      <c r="I73" s="54"/>
      <c r="J73" s="54">
        <v>500000</v>
      </c>
      <c r="K73" s="54"/>
      <c r="L73" s="54">
        <v>500000</v>
      </c>
    </row>
    <row r="74" spans="1:12">
      <c r="A74" s="53" t="s">
        <v>99</v>
      </c>
      <c r="B74" s="53">
        <v>212</v>
      </c>
      <c r="C74" s="53" t="s">
        <v>118</v>
      </c>
      <c r="D74" s="53" t="s">
        <v>119</v>
      </c>
      <c r="E74" s="54"/>
      <c r="F74" s="54"/>
      <c r="G74" s="54">
        <v>100000</v>
      </c>
      <c r="H74" s="54">
        <v>100000</v>
      </c>
      <c r="I74" s="54"/>
      <c r="J74" s="54"/>
      <c r="K74" s="54"/>
      <c r="L74" s="54"/>
    </row>
    <row r="75" spans="1:12">
      <c r="A75" s="53" t="s">
        <v>99</v>
      </c>
      <c r="B75" s="53">
        <v>212</v>
      </c>
      <c r="C75" s="53" t="s">
        <v>109</v>
      </c>
      <c r="D75" s="53" t="s">
        <v>110</v>
      </c>
      <c r="E75" s="54"/>
      <c r="F75" s="54"/>
      <c r="G75" s="54">
        <v>358646</v>
      </c>
      <c r="H75" s="54">
        <v>358646</v>
      </c>
      <c r="I75" s="54"/>
      <c r="J75" s="54">
        <v>358646</v>
      </c>
      <c r="K75" s="54"/>
      <c r="L75" s="54">
        <v>358646</v>
      </c>
    </row>
    <row r="76" spans="1:12">
      <c r="A76" s="53" t="s">
        <v>124</v>
      </c>
      <c r="B76" s="53">
        <v>212</v>
      </c>
      <c r="C76" s="53" t="s">
        <v>106</v>
      </c>
      <c r="D76" s="53" t="s">
        <v>107</v>
      </c>
      <c r="E76" s="54"/>
      <c r="F76" s="54"/>
      <c r="G76" s="54">
        <v>300000</v>
      </c>
      <c r="H76" s="54">
        <v>300000</v>
      </c>
      <c r="I76" s="54"/>
      <c r="J76" s="54"/>
      <c r="K76" s="54"/>
      <c r="L76" s="54"/>
    </row>
    <row r="77" spans="1:12">
      <c r="A77" s="53" t="s">
        <v>124</v>
      </c>
      <c r="B77" s="53">
        <v>212</v>
      </c>
      <c r="C77" s="53" t="s">
        <v>106</v>
      </c>
      <c r="D77" s="53" t="s">
        <v>107</v>
      </c>
      <c r="E77" s="54"/>
      <c r="F77" s="54"/>
      <c r="G77" s="54">
        <v>100000</v>
      </c>
      <c r="H77" s="54">
        <v>100000</v>
      </c>
      <c r="I77" s="54"/>
      <c r="J77" s="54"/>
      <c r="K77" s="54"/>
      <c r="L77" s="54"/>
    </row>
    <row r="78" spans="1:12">
      <c r="A78" s="53" t="s">
        <v>113</v>
      </c>
      <c r="B78" s="53">
        <v>229</v>
      </c>
      <c r="C78" s="53" t="s">
        <v>114</v>
      </c>
      <c r="D78" s="53" t="s">
        <v>115</v>
      </c>
      <c r="E78" s="54"/>
      <c r="F78" s="54"/>
      <c r="G78" s="54">
        <v>39800</v>
      </c>
      <c r="H78" s="54">
        <v>39800</v>
      </c>
      <c r="I78" s="54"/>
      <c r="J78" s="54"/>
      <c r="K78" s="54"/>
      <c r="L78" s="54"/>
    </row>
    <row r="79" spans="1:12">
      <c r="A79" s="53" t="s">
        <v>113</v>
      </c>
      <c r="B79" s="53">
        <v>229</v>
      </c>
      <c r="C79" s="53" t="s">
        <v>114</v>
      </c>
      <c r="D79" s="53" t="s">
        <v>115</v>
      </c>
      <c r="E79" s="54"/>
      <c r="F79" s="54"/>
      <c r="G79" s="54">
        <v>39800</v>
      </c>
      <c r="H79" s="54">
        <v>39800</v>
      </c>
      <c r="I79" s="54"/>
      <c r="J79" s="54"/>
      <c r="K79" s="54"/>
      <c r="L79" s="54"/>
    </row>
    <row r="80" spans="1:12">
      <c r="A80" s="53" t="s">
        <v>113</v>
      </c>
      <c r="B80" s="53">
        <v>229</v>
      </c>
      <c r="C80" s="53" t="s">
        <v>114</v>
      </c>
      <c r="D80" s="53" t="s">
        <v>115</v>
      </c>
      <c r="E80" s="54"/>
      <c r="F80" s="54"/>
      <c r="G80" s="54">
        <v>39800</v>
      </c>
      <c r="H80" s="54">
        <v>39800</v>
      </c>
      <c r="I80" s="54"/>
      <c r="J80" s="54"/>
      <c r="K80" s="54"/>
      <c r="L80" s="54"/>
    </row>
    <row r="81" spans="1:12">
      <c r="A81" s="53" t="s">
        <v>113</v>
      </c>
      <c r="B81" s="53">
        <v>229</v>
      </c>
      <c r="C81" s="53" t="s">
        <v>114</v>
      </c>
      <c r="D81" s="53" t="s">
        <v>115</v>
      </c>
      <c r="E81" s="54"/>
      <c r="F81" s="54"/>
      <c r="G81" s="54">
        <v>40000</v>
      </c>
      <c r="H81" s="54">
        <v>40000</v>
      </c>
      <c r="I81" s="54"/>
      <c r="J81" s="54"/>
      <c r="K81" s="54"/>
      <c r="L81" s="54"/>
    </row>
    <row r="82" spans="1:12">
      <c r="A82" s="53" t="s">
        <v>126</v>
      </c>
      <c r="B82" s="53">
        <v>212</v>
      </c>
      <c r="C82" s="53" t="s">
        <v>128</v>
      </c>
      <c r="D82" s="53" t="s">
        <v>129</v>
      </c>
      <c r="E82" s="54"/>
      <c r="F82" s="54"/>
      <c r="G82" s="54">
        <v>253775.6</v>
      </c>
      <c r="H82" s="54">
        <v>253775.6</v>
      </c>
      <c r="I82" s="54"/>
      <c r="J82" s="54">
        <v>253775.6</v>
      </c>
      <c r="K82" s="54"/>
      <c r="L82" s="54">
        <v>253775.6</v>
      </c>
    </row>
    <row r="83" spans="1:12">
      <c r="A83" s="53" t="s">
        <v>130</v>
      </c>
      <c r="B83" s="53">
        <v>212</v>
      </c>
      <c r="C83" s="53" t="s">
        <v>103</v>
      </c>
      <c r="D83" s="53" t="s">
        <v>104</v>
      </c>
      <c r="E83" s="54"/>
      <c r="F83" s="54"/>
      <c r="G83" s="54">
        <v>3740000</v>
      </c>
      <c r="H83" s="54">
        <v>3740000</v>
      </c>
      <c r="I83" s="54"/>
      <c r="J83" s="54">
        <v>3740000</v>
      </c>
      <c r="K83" s="54"/>
      <c r="L83" s="54">
        <v>3740000</v>
      </c>
    </row>
    <row r="84" spans="1:12">
      <c r="A84" s="53" t="s">
        <v>130</v>
      </c>
      <c r="B84" s="53">
        <v>212</v>
      </c>
      <c r="C84" s="53" t="s">
        <v>103</v>
      </c>
      <c r="D84" s="53" t="s">
        <v>104</v>
      </c>
      <c r="E84" s="54"/>
      <c r="F84" s="54"/>
      <c r="G84" s="54">
        <v>6000000</v>
      </c>
      <c r="H84" s="54">
        <v>6000000</v>
      </c>
      <c r="I84" s="54"/>
      <c r="J84" s="54">
        <v>6000000</v>
      </c>
      <c r="K84" s="54"/>
      <c r="L84" s="54">
        <v>6000000</v>
      </c>
    </row>
    <row r="85" spans="1:12">
      <c r="A85" s="53" t="s">
        <v>113</v>
      </c>
      <c r="B85" s="53">
        <v>229</v>
      </c>
      <c r="C85" s="53" t="s">
        <v>114</v>
      </c>
      <c r="D85" s="53" t="s">
        <v>115</v>
      </c>
      <c r="E85" s="54">
        <v>100000</v>
      </c>
      <c r="F85" s="54"/>
      <c r="G85" s="54"/>
      <c r="H85" s="54">
        <v>100000</v>
      </c>
      <c r="I85" s="54"/>
      <c r="J85" s="54">
        <v>56385</v>
      </c>
      <c r="K85" s="54"/>
      <c r="L85" s="54">
        <v>56385</v>
      </c>
    </row>
    <row r="86" spans="1:12">
      <c r="A86" s="53" t="s">
        <v>102</v>
      </c>
      <c r="B86" s="53">
        <v>212</v>
      </c>
      <c r="C86" s="53" t="s">
        <v>103</v>
      </c>
      <c r="D86" s="53" t="s">
        <v>104</v>
      </c>
      <c r="E86" s="54"/>
      <c r="F86" s="54"/>
      <c r="G86" s="54">
        <v>38400</v>
      </c>
      <c r="H86" s="54">
        <v>38400</v>
      </c>
      <c r="I86" s="54"/>
      <c r="J86" s="54">
        <v>38400</v>
      </c>
      <c r="K86" s="54"/>
      <c r="L86" s="54">
        <v>38400</v>
      </c>
    </row>
    <row r="87" spans="1:12">
      <c r="A87" s="53" t="s">
        <v>108</v>
      </c>
      <c r="B87" s="53">
        <v>208</v>
      </c>
      <c r="C87" s="53" t="s">
        <v>109</v>
      </c>
      <c r="D87" s="53" t="s">
        <v>110</v>
      </c>
      <c r="E87" s="54"/>
      <c r="F87" s="54"/>
      <c r="G87" s="54">
        <v>124000</v>
      </c>
      <c r="H87" s="54">
        <v>124000</v>
      </c>
      <c r="I87" s="54"/>
      <c r="J87" s="54">
        <v>124000</v>
      </c>
      <c r="K87" s="54"/>
      <c r="L87" s="54">
        <v>124000</v>
      </c>
    </row>
    <row r="88" spans="1:12">
      <c r="A88" s="53" t="s">
        <v>108</v>
      </c>
      <c r="B88" s="53">
        <v>208</v>
      </c>
      <c r="C88" s="53" t="s">
        <v>109</v>
      </c>
      <c r="D88" s="53" t="s">
        <v>110</v>
      </c>
      <c r="E88" s="54"/>
      <c r="F88" s="54"/>
      <c r="G88" s="54">
        <v>300000</v>
      </c>
      <c r="H88" s="54">
        <v>300000</v>
      </c>
      <c r="I88" s="54"/>
      <c r="J88" s="54">
        <v>300000</v>
      </c>
      <c r="K88" s="54"/>
      <c r="L88" s="54">
        <v>300000</v>
      </c>
    </row>
    <row r="89" spans="1:12">
      <c r="A89" s="53" t="s">
        <v>108</v>
      </c>
      <c r="B89" s="53">
        <v>208</v>
      </c>
      <c r="C89" s="53" t="s">
        <v>109</v>
      </c>
      <c r="D89" s="53" t="s">
        <v>110</v>
      </c>
      <c r="E89" s="54"/>
      <c r="F89" s="54"/>
      <c r="G89" s="54">
        <v>100000</v>
      </c>
      <c r="H89" s="54">
        <v>100000</v>
      </c>
      <c r="I89" s="54"/>
      <c r="J89" s="54">
        <v>100000</v>
      </c>
      <c r="K89" s="54"/>
      <c r="L89" s="54">
        <v>100000</v>
      </c>
    </row>
    <row r="90" spans="1:12">
      <c r="A90" s="53" t="s">
        <v>99</v>
      </c>
      <c r="B90" s="53">
        <v>212</v>
      </c>
      <c r="C90" s="53" t="s">
        <v>109</v>
      </c>
      <c r="D90" s="53" t="s">
        <v>110</v>
      </c>
      <c r="E90" s="54"/>
      <c r="F90" s="54"/>
      <c r="G90" s="54">
        <v>250233</v>
      </c>
      <c r="H90" s="54">
        <v>250233</v>
      </c>
      <c r="I90" s="54"/>
      <c r="J90" s="54">
        <v>250233</v>
      </c>
      <c r="K90" s="54"/>
      <c r="L90" s="54">
        <v>250233</v>
      </c>
    </row>
    <row r="91" spans="1:12">
      <c r="A91" s="53" t="s">
        <v>116</v>
      </c>
      <c r="B91" s="53">
        <v>229</v>
      </c>
      <c r="C91" s="53" t="s">
        <v>109</v>
      </c>
      <c r="D91" s="53" t="s">
        <v>110</v>
      </c>
      <c r="E91" s="54"/>
      <c r="F91" s="54"/>
      <c r="G91" s="54"/>
      <c r="H91" s="54"/>
      <c r="I91" s="54"/>
      <c r="J91" s="54"/>
      <c r="K91" s="54"/>
      <c r="L91" s="54"/>
    </row>
    <row r="92" spans="1:12">
      <c r="A92" s="53" t="s">
        <v>99</v>
      </c>
      <c r="B92" s="53">
        <v>212</v>
      </c>
      <c r="C92" s="53" t="s">
        <v>109</v>
      </c>
      <c r="D92" s="53" t="s">
        <v>110</v>
      </c>
      <c r="E92" s="54"/>
      <c r="F92" s="54"/>
      <c r="G92" s="54">
        <v>200000</v>
      </c>
      <c r="H92" s="54">
        <v>200000</v>
      </c>
      <c r="I92" s="54"/>
      <c r="J92" s="54">
        <v>200000</v>
      </c>
      <c r="K92" s="54"/>
      <c r="L92" s="54">
        <v>200000</v>
      </c>
    </row>
    <row r="93" spans="1:12">
      <c r="A93" s="53" t="s">
        <v>99</v>
      </c>
      <c r="B93" s="53">
        <v>212</v>
      </c>
      <c r="C93" s="53" t="s">
        <v>118</v>
      </c>
      <c r="D93" s="53" t="s">
        <v>119</v>
      </c>
      <c r="E93" s="54"/>
      <c r="F93" s="54"/>
      <c r="G93" s="54">
        <v>70000</v>
      </c>
      <c r="H93" s="54">
        <v>70000</v>
      </c>
      <c r="I93" s="54"/>
      <c r="J93" s="54">
        <v>70000</v>
      </c>
      <c r="K93" s="54"/>
      <c r="L93" s="54">
        <v>70000</v>
      </c>
    </row>
    <row r="94" spans="1:12">
      <c r="A94" s="53" t="s">
        <v>102</v>
      </c>
      <c r="B94" s="53">
        <v>212</v>
      </c>
      <c r="C94" s="53" t="s">
        <v>111</v>
      </c>
      <c r="D94" s="53" t="s">
        <v>112</v>
      </c>
      <c r="E94" s="54"/>
      <c r="F94" s="54"/>
      <c r="G94" s="54"/>
      <c r="H94" s="54"/>
      <c r="I94" s="54"/>
      <c r="J94" s="54"/>
      <c r="K94" s="54"/>
      <c r="L94" s="54"/>
    </row>
    <row r="95" spans="1:12">
      <c r="A95" s="53" t="s">
        <v>102</v>
      </c>
      <c r="B95" s="53">
        <v>212</v>
      </c>
      <c r="C95" s="53" t="s">
        <v>109</v>
      </c>
      <c r="D95" s="53" t="s">
        <v>110</v>
      </c>
      <c r="E95" s="54"/>
      <c r="F95" s="54"/>
      <c r="G95" s="54"/>
      <c r="H95" s="54"/>
      <c r="I95" s="54"/>
      <c r="J95" s="54"/>
      <c r="K95" s="54"/>
      <c r="L95" s="54"/>
    </row>
    <row r="96" spans="1:12">
      <c r="A96" s="53" t="s">
        <v>99</v>
      </c>
      <c r="B96" s="53">
        <v>212</v>
      </c>
      <c r="C96" s="53" t="s">
        <v>109</v>
      </c>
      <c r="D96" s="53" t="s">
        <v>110</v>
      </c>
      <c r="E96" s="54"/>
      <c r="F96" s="54"/>
      <c r="G96" s="54">
        <v>150000</v>
      </c>
      <c r="H96" s="54">
        <v>150000</v>
      </c>
      <c r="I96" s="54"/>
      <c r="J96" s="54"/>
      <c r="K96" s="54"/>
      <c r="L96" s="54"/>
    </row>
    <row r="97" spans="1:12">
      <c r="A97" s="53" t="s">
        <v>99</v>
      </c>
      <c r="B97" s="53">
        <v>212</v>
      </c>
      <c r="C97" s="53" t="s">
        <v>109</v>
      </c>
      <c r="D97" s="53" t="s">
        <v>110</v>
      </c>
      <c r="E97" s="54"/>
      <c r="F97" s="54"/>
      <c r="G97" s="54"/>
      <c r="H97" s="54"/>
      <c r="I97" s="54"/>
      <c r="J97" s="54"/>
      <c r="K97" s="54"/>
      <c r="L97" s="54"/>
    </row>
    <row r="98" spans="1:12">
      <c r="A98" s="53" t="s">
        <v>113</v>
      </c>
      <c r="B98" s="53">
        <v>229</v>
      </c>
      <c r="C98" s="53" t="s">
        <v>114</v>
      </c>
      <c r="D98" s="53" t="s">
        <v>115</v>
      </c>
      <c r="E98" s="54">
        <v>50000</v>
      </c>
      <c r="F98" s="54"/>
      <c r="G98" s="54"/>
      <c r="H98" s="54">
        <v>50000</v>
      </c>
      <c r="I98" s="54"/>
      <c r="J98" s="54">
        <v>50000</v>
      </c>
      <c r="K98" s="54"/>
      <c r="L98" s="54">
        <v>50000</v>
      </c>
    </row>
    <row r="99" spans="1:12">
      <c r="A99" s="53" t="s">
        <v>102</v>
      </c>
      <c r="B99" s="53">
        <v>212</v>
      </c>
      <c r="C99" s="53" t="s">
        <v>103</v>
      </c>
      <c r="D99" s="53" t="s">
        <v>104</v>
      </c>
      <c r="E99" s="54"/>
      <c r="F99" s="54"/>
      <c r="G99" s="54">
        <v>7200</v>
      </c>
      <c r="H99" s="54">
        <v>7200</v>
      </c>
      <c r="I99" s="54"/>
      <c r="J99" s="54">
        <v>7200</v>
      </c>
      <c r="K99" s="54"/>
      <c r="L99" s="54">
        <v>7200</v>
      </c>
    </row>
    <row r="100" spans="1:12">
      <c r="A100" s="53" t="s">
        <v>108</v>
      </c>
      <c r="B100" s="53">
        <v>208</v>
      </c>
      <c r="C100" s="53" t="s">
        <v>109</v>
      </c>
      <c r="D100" s="53" t="s">
        <v>110</v>
      </c>
      <c r="E100" s="54"/>
      <c r="F100" s="54"/>
      <c r="G100" s="54">
        <v>5471</v>
      </c>
      <c r="H100" s="54">
        <v>5471</v>
      </c>
      <c r="I100" s="54"/>
      <c r="J100" s="54">
        <v>5471</v>
      </c>
      <c r="K100" s="54"/>
      <c r="L100" s="54">
        <v>5471</v>
      </c>
    </row>
    <row r="101" spans="1:12">
      <c r="A101" s="53" t="s">
        <v>99</v>
      </c>
      <c r="B101" s="53">
        <v>212</v>
      </c>
      <c r="C101" s="53" t="s">
        <v>109</v>
      </c>
      <c r="D101" s="53" t="s">
        <v>110</v>
      </c>
      <c r="E101" s="54"/>
      <c r="F101" s="54"/>
      <c r="G101" s="54">
        <v>258220.4</v>
      </c>
      <c r="H101" s="54">
        <v>258220.4</v>
      </c>
      <c r="I101" s="54"/>
      <c r="J101" s="54">
        <v>258220.4</v>
      </c>
      <c r="K101" s="54"/>
      <c r="L101" s="54">
        <v>258220.4</v>
      </c>
    </row>
    <row r="102" spans="1:12">
      <c r="A102" s="53" t="s">
        <v>99</v>
      </c>
      <c r="B102" s="53">
        <v>212</v>
      </c>
      <c r="C102" s="53" t="s">
        <v>109</v>
      </c>
      <c r="D102" s="53" t="s">
        <v>110</v>
      </c>
      <c r="E102" s="54"/>
      <c r="F102" s="54"/>
      <c r="G102" s="54">
        <v>211910</v>
      </c>
      <c r="H102" s="54">
        <v>211910</v>
      </c>
      <c r="I102" s="54"/>
      <c r="J102" s="54">
        <v>211910</v>
      </c>
      <c r="K102" s="54"/>
      <c r="L102" s="54">
        <v>211910</v>
      </c>
    </row>
    <row r="103" spans="1:12">
      <c r="A103" s="53" t="s">
        <v>102</v>
      </c>
      <c r="B103" s="53">
        <v>212</v>
      </c>
      <c r="C103" s="53" t="s">
        <v>103</v>
      </c>
      <c r="D103" s="53" t="s">
        <v>104</v>
      </c>
      <c r="E103" s="54"/>
      <c r="F103" s="54"/>
      <c r="G103" s="54">
        <v>10800</v>
      </c>
      <c r="H103" s="54">
        <v>10800</v>
      </c>
      <c r="I103" s="54"/>
      <c r="J103" s="54">
        <v>10800</v>
      </c>
      <c r="K103" s="54"/>
      <c r="L103" s="54">
        <v>10800</v>
      </c>
    </row>
    <row r="104" spans="1:12">
      <c r="A104" s="53" t="s">
        <v>99</v>
      </c>
      <c r="B104" s="53">
        <v>212</v>
      </c>
      <c r="C104" s="53" t="s">
        <v>109</v>
      </c>
      <c r="D104" s="53" t="s">
        <v>110</v>
      </c>
      <c r="E104" s="54"/>
      <c r="F104" s="54"/>
      <c r="G104" s="54">
        <v>10275.27</v>
      </c>
      <c r="H104" s="54">
        <v>10275.27</v>
      </c>
      <c r="I104" s="54"/>
      <c r="J104" s="54">
        <v>10275.27</v>
      </c>
      <c r="K104" s="54"/>
      <c r="L104" s="54">
        <v>10275.27</v>
      </c>
    </row>
    <row r="105" spans="1:12">
      <c r="A105" s="53" t="s">
        <v>102</v>
      </c>
      <c r="B105" s="53">
        <v>212</v>
      </c>
      <c r="C105" s="53" t="s">
        <v>111</v>
      </c>
      <c r="D105" s="53" t="s">
        <v>112</v>
      </c>
      <c r="E105" s="54"/>
      <c r="F105" s="54"/>
      <c r="G105" s="54"/>
      <c r="H105" s="54"/>
      <c r="I105" s="54"/>
      <c r="J105" s="54"/>
      <c r="K105" s="54"/>
      <c r="L105" s="54"/>
    </row>
    <row r="106" spans="1:12">
      <c r="A106" s="53" t="s">
        <v>102</v>
      </c>
      <c r="B106" s="53">
        <v>212</v>
      </c>
      <c r="C106" s="53" t="s">
        <v>109</v>
      </c>
      <c r="D106" s="53" t="s">
        <v>110</v>
      </c>
      <c r="E106" s="54"/>
      <c r="F106" s="54"/>
      <c r="G106" s="54"/>
      <c r="H106" s="54"/>
      <c r="I106" s="54"/>
      <c r="J106" s="54"/>
      <c r="K106" s="54"/>
      <c r="L106" s="54"/>
    </row>
    <row r="107" spans="1:12">
      <c r="A107" s="53" t="s">
        <v>99</v>
      </c>
      <c r="B107" s="53">
        <v>212</v>
      </c>
      <c r="C107" s="53" t="s">
        <v>109</v>
      </c>
      <c r="D107" s="53" t="s">
        <v>110</v>
      </c>
      <c r="E107" s="54"/>
      <c r="F107" s="54"/>
      <c r="G107" s="54"/>
      <c r="H107" s="54"/>
      <c r="I107" s="54"/>
      <c r="J107" s="54"/>
      <c r="K107" s="54"/>
      <c r="L107" s="54"/>
    </row>
    <row r="108" spans="1:12">
      <c r="A108" s="53" t="s">
        <v>99</v>
      </c>
      <c r="B108" s="53">
        <v>212</v>
      </c>
      <c r="C108" s="53" t="s">
        <v>109</v>
      </c>
      <c r="D108" s="53" t="s">
        <v>110</v>
      </c>
      <c r="E108" s="54"/>
      <c r="F108" s="54"/>
      <c r="G108" s="54">
        <v>120000</v>
      </c>
      <c r="H108" s="54">
        <v>120000</v>
      </c>
      <c r="I108" s="54"/>
      <c r="J108" s="54">
        <v>120000</v>
      </c>
      <c r="K108" s="54"/>
      <c r="L108" s="54">
        <v>120000</v>
      </c>
    </row>
    <row r="109" spans="1:12">
      <c r="A109" s="53" t="s">
        <v>99</v>
      </c>
      <c r="B109" s="53">
        <v>212</v>
      </c>
      <c r="C109" s="53" t="s">
        <v>109</v>
      </c>
      <c r="D109" s="53" t="s">
        <v>110</v>
      </c>
      <c r="E109" s="54"/>
      <c r="F109" s="54"/>
      <c r="G109" s="54"/>
      <c r="H109" s="54"/>
      <c r="I109" s="54"/>
      <c r="J109" s="54"/>
      <c r="K109" s="54"/>
      <c r="L109" s="54"/>
    </row>
    <row r="110" spans="1:12">
      <c r="A110" s="53" t="s">
        <v>124</v>
      </c>
      <c r="B110" s="53">
        <v>212</v>
      </c>
      <c r="C110" s="53" t="s">
        <v>106</v>
      </c>
      <c r="D110" s="53" t="s">
        <v>107</v>
      </c>
      <c r="E110" s="54"/>
      <c r="F110" s="54"/>
      <c r="G110" s="54">
        <v>450000</v>
      </c>
      <c r="H110" s="54">
        <v>450000</v>
      </c>
      <c r="I110" s="54"/>
      <c r="J110" s="54"/>
      <c r="K110" s="54"/>
      <c r="L110" s="54"/>
    </row>
    <row r="111" spans="1:12">
      <c r="A111" s="53" t="s">
        <v>113</v>
      </c>
      <c r="B111" s="53">
        <v>229</v>
      </c>
      <c r="C111" s="53" t="s">
        <v>114</v>
      </c>
      <c r="D111" s="53" t="s">
        <v>115</v>
      </c>
      <c r="E111" s="54"/>
      <c r="F111" s="54"/>
      <c r="G111" s="54">
        <v>50000</v>
      </c>
      <c r="H111" s="54">
        <v>50000</v>
      </c>
      <c r="I111" s="54"/>
      <c r="J111" s="54"/>
      <c r="K111" s="54"/>
      <c r="L111" s="54"/>
    </row>
    <row r="112" spans="1:12">
      <c r="A112" s="53" t="s">
        <v>102</v>
      </c>
      <c r="B112" s="53">
        <v>212</v>
      </c>
      <c r="C112" s="53" t="s">
        <v>103</v>
      </c>
      <c r="D112" s="53" t="s">
        <v>104</v>
      </c>
      <c r="E112" s="54"/>
      <c r="F112" s="54"/>
      <c r="G112" s="54">
        <v>28800</v>
      </c>
      <c r="H112" s="54">
        <v>28800</v>
      </c>
      <c r="I112" s="54"/>
      <c r="J112" s="54">
        <v>28800</v>
      </c>
      <c r="K112" s="54"/>
      <c r="L112" s="54">
        <v>28800</v>
      </c>
    </row>
    <row r="113" spans="1:12">
      <c r="A113" s="53" t="s">
        <v>99</v>
      </c>
      <c r="B113" s="53">
        <v>212</v>
      </c>
      <c r="C113" s="53" t="s">
        <v>118</v>
      </c>
      <c r="D113" s="53" t="s">
        <v>119</v>
      </c>
      <c r="E113" s="54"/>
      <c r="F113" s="54"/>
      <c r="G113" s="54">
        <v>30000</v>
      </c>
      <c r="H113" s="54">
        <v>30000</v>
      </c>
      <c r="I113" s="54"/>
      <c r="J113" s="54"/>
      <c r="K113" s="54"/>
      <c r="L113" s="54"/>
    </row>
    <row r="114" spans="1:12">
      <c r="A114" s="53" t="s">
        <v>99</v>
      </c>
      <c r="B114" s="53">
        <v>212</v>
      </c>
      <c r="C114" s="53" t="s">
        <v>109</v>
      </c>
      <c r="D114" s="53" t="s">
        <v>110</v>
      </c>
      <c r="E114" s="54"/>
      <c r="F114" s="54"/>
      <c r="G114" s="54">
        <v>89095</v>
      </c>
      <c r="H114" s="54">
        <v>89095</v>
      </c>
      <c r="I114" s="54"/>
      <c r="J114" s="54">
        <v>89095</v>
      </c>
      <c r="K114" s="54"/>
      <c r="L114" s="54">
        <v>89095</v>
      </c>
    </row>
    <row r="115" spans="1:12">
      <c r="A115" s="53" t="s">
        <v>99</v>
      </c>
      <c r="B115" s="53">
        <v>212</v>
      </c>
      <c r="C115" s="53" t="s">
        <v>109</v>
      </c>
      <c r="D115" s="53" t="s">
        <v>110</v>
      </c>
      <c r="E115" s="54"/>
      <c r="F115" s="54"/>
      <c r="G115" s="54">
        <v>934801</v>
      </c>
      <c r="H115" s="54">
        <v>934801</v>
      </c>
      <c r="I115" s="54"/>
      <c r="J115" s="54">
        <v>934801</v>
      </c>
      <c r="K115" s="54"/>
      <c r="L115" s="54">
        <v>934801</v>
      </c>
    </row>
    <row r="116" spans="1:12">
      <c r="A116" s="53" t="s">
        <v>127</v>
      </c>
      <c r="B116" s="53">
        <v>212</v>
      </c>
      <c r="C116" s="53" t="s">
        <v>103</v>
      </c>
      <c r="D116" s="53" t="s">
        <v>104</v>
      </c>
      <c r="E116" s="54"/>
      <c r="F116" s="54"/>
      <c r="G116" s="54">
        <v>4200000</v>
      </c>
      <c r="H116" s="54">
        <v>4200000</v>
      </c>
      <c r="I116" s="54"/>
      <c r="J116" s="54"/>
      <c r="K116" s="54"/>
      <c r="L116" s="54"/>
    </row>
    <row r="117" spans="1:12">
      <c r="A117" s="53" t="s">
        <v>102</v>
      </c>
      <c r="B117" s="53">
        <v>212</v>
      </c>
      <c r="C117" s="53" t="s">
        <v>111</v>
      </c>
      <c r="D117" s="53" t="s">
        <v>112</v>
      </c>
      <c r="E117" s="54"/>
      <c r="F117" s="54"/>
      <c r="G117" s="54"/>
      <c r="H117" s="54"/>
      <c r="I117" s="54"/>
      <c r="J117" s="54"/>
      <c r="K117" s="54"/>
      <c r="L117" s="54"/>
    </row>
    <row r="118" spans="1:12">
      <c r="A118" s="53" t="s">
        <v>102</v>
      </c>
      <c r="B118" s="53">
        <v>212</v>
      </c>
      <c r="C118" s="53" t="s">
        <v>109</v>
      </c>
      <c r="D118" s="53" t="s">
        <v>110</v>
      </c>
      <c r="E118" s="54"/>
      <c r="F118" s="54"/>
      <c r="G118" s="54"/>
      <c r="H118" s="54"/>
      <c r="I118" s="54"/>
      <c r="J118" s="54"/>
      <c r="K118" s="54"/>
      <c r="L118" s="54"/>
    </row>
    <row r="119" spans="1:12">
      <c r="A119" s="53" t="s">
        <v>99</v>
      </c>
      <c r="B119" s="53">
        <v>212</v>
      </c>
      <c r="C119" s="53" t="s">
        <v>109</v>
      </c>
      <c r="D119" s="53" t="s">
        <v>110</v>
      </c>
      <c r="E119" s="54"/>
      <c r="F119" s="54"/>
      <c r="G119" s="54">
        <v>495000</v>
      </c>
      <c r="H119" s="54">
        <v>495000</v>
      </c>
      <c r="I119" s="54"/>
      <c r="J119" s="54"/>
      <c r="K119" s="54"/>
      <c r="L119" s="54"/>
    </row>
    <row r="120" spans="1:12">
      <c r="A120" s="53" t="s">
        <v>99</v>
      </c>
      <c r="B120" s="53">
        <v>212</v>
      </c>
      <c r="C120" s="53" t="s">
        <v>109</v>
      </c>
      <c r="D120" s="53" t="s">
        <v>110</v>
      </c>
      <c r="E120" s="54"/>
      <c r="F120" s="54"/>
      <c r="G120" s="54">
        <v>437095</v>
      </c>
      <c r="H120" s="54">
        <v>437095</v>
      </c>
      <c r="I120" s="54"/>
      <c r="J120" s="54">
        <v>437095</v>
      </c>
      <c r="K120" s="54"/>
      <c r="L120" s="54">
        <v>437095</v>
      </c>
    </row>
    <row r="121" spans="1:12">
      <c r="A121" s="53" t="s">
        <v>102</v>
      </c>
      <c r="B121" s="53">
        <v>212</v>
      </c>
      <c r="C121" s="53" t="s">
        <v>111</v>
      </c>
      <c r="D121" s="53" t="s">
        <v>112</v>
      </c>
      <c r="E121" s="54"/>
      <c r="F121" s="54"/>
      <c r="G121" s="54"/>
      <c r="H121" s="54"/>
      <c r="I121" s="54"/>
      <c r="J121" s="54"/>
      <c r="K121" s="54"/>
      <c r="L121" s="54"/>
    </row>
    <row r="122" spans="1:12">
      <c r="A122" s="53" t="s">
        <v>102</v>
      </c>
      <c r="B122" s="53">
        <v>212</v>
      </c>
      <c r="C122" s="53" t="s">
        <v>109</v>
      </c>
      <c r="D122" s="53" t="s">
        <v>110</v>
      </c>
      <c r="E122" s="54"/>
      <c r="F122" s="54"/>
      <c r="G122" s="54"/>
      <c r="H122" s="54"/>
      <c r="I122" s="54"/>
      <c r="J122" s="54"/>
      <c r="K122" s="54"/>
      <c r="L122" s="54"/>
    </row>
    <row r="123" spans="1:12">
      <c r="A123" s="53" t="s">
        <v>99</v>
      </c>
      <c r="B123" s="53">
        <v>212</v>
      </c>
      <c r="C123" s="53" t="s">
        <v>109</v>
      </c>
      <c r="D123" s="53" t="s">
        <v>110</v>
      </c>
      <c r="E123" s="54"/>
      <c r="F123" s="54"/>
      <c r="G123" s="54">
        <v>210000</v>
      </c>
      <c r="H123" s="54">
        <v>210000</v>
      </c>
      <c r="I123" s="54"/>
      <c r="J123" s="54"/>
      <c r="K123" s="54"/>
      <c r="L123" s="54"/>
    </row>
    <row r="124" spans="1:12">
      <c r="A124" s="53" t="s">
        <v>131</v>
      </c>
      <c r="B124" s="53">
        <v>208</v>
      </c>
      <c r="C124" s="53" t="s">
        <v>132</v>
      </c>
      <c r="D124" s="53" t="s">
        <v>133</v>
      </c>
      <c r="E124" s="54"/>
      <c r="F124" s="54"/>
      <c r="G124" s="54">
        <v>40000</v>
      </c>
      <c r="H124" s="54">
        <v>40000</v>
      </c>
      <c r="I124" s="54"/>
      <c r="J124" s="54">
        <v>40000</v>
      </c>
      <c r="K124" s="54"/>
      <c r="L124" s="54">
        <v>40000</v>
      </c>
    </row>
    <row r="125" spans="1:12">
      <c r="A125" s="53" t="s">
        <v>134</v>
      </c>
      <c r="B125" s="53">
        <v>208</v>
      </c>
      <c r="C125" s="53" t="s">
        <v>109</v>
      </c>
      <c r="D125" s="53" t="s">
        <v>117</v>
      </c>
      <c r="E125" s="54">
        <v>32189.18</v>
      </c>
      <c r="F125" s="54"/>
      <c r="G125" s="54">
        <v>-32189.18</v>
      </c>
      <c r="H125" s="54"/>
      <c r="I125" s="54"/>
      <c r="J125" s="54"/>
      <c r="K125" s="54"/>
      <c r="L125" s="54"/>
    </row>
    <row r="126" spans="1:12">
      <c r="A126" s="53" t="s">
        <v>134</v>
      </c>
      <c r="B126" s="53">
        <v>208</v>
      </c>
      <c r="C126" s="53" t="s">
        <v>109</v>
      </c>
      <c r="D126" s="53" t="s">
        <v>110</v>
      </c>
      <c r="E126" s="54"/>
      <c r="F126" s="54"/>
      <c r="G126" s="54">
        <v>32189.18</v>
      </c>
      <c r="H126" s="54">
        <v>32189.18</v>
      </c>
      <c r="I126" s="54"/>
      <c r="J126" s="54"/>
      <c r="K126" s="54"/>
      <c r="L126" s="54"/>
    </row>
    <row r="127" spans="1:12">
      <c r="A127" s="53" t="s">
        <v>113</v>
      </c>
      <c r="B127" s="53">
        <v>229</v>
      </c>
      <c r="C127" s="53" t="s">
        <v>114</v>
      </c>
      <c r="D127" s="53" t="s">
        <v>115</v>
      </c>
      <c r="E127" s="54">
        <v>50000</v>
      </c>
      <c r="F127" s="54"/>
      <c r="G127" s="54"/>
      <c r="H127" s="54">
        <v>50000</v>
      </c>
      <c r="I127" s="54"/>
      <c r="J127" s="54"/>
      <c r="K127" s="54"/>
      <c r="L127" s="54"/>
    </row>
    <row r="128" spans="1:12">
      <c r="A128" s="53" t="s">
        <v>134</v>
      </c>
      <c r="B128" s="53">
        <v>208</v>
      </c>
      <c r="C128" s="53" t="s">
        <v>109</v>
      </c>
      <c r="D128" s="53" t="s">
        <v>117</v>
      </c>
      <c r="E128" s="54">
        <v>28712</v>
      </c>
      <c r="F128" s="54"/>
      <c r="G128" s="54">
        <v>-28712</v>
      </c>
      <c r="H128" s="54"/>
      <c r="I128" s="54"/>
      <c r="J128" s="54"/>
      <c r="K128" s="54"/>
      <c r="L128" s="54"/>
    </row>
    <row r="129" spans="1:12">
      <c r="A129" s="53" t="s">
        <v>134</v>
      </c>
      <c r="B129" s="53">
        <v>208</v>
      </c>
      <c r="C129" s="53" t="s">
        <v>109</v>
      </c>
      <c r="D129" s="53" t="s">
        <v>110</v>
      </c>
      <c r="E129" s="54"/>
      <c r="F129" s="54"/>
      <c r="G129" s="54">
        <v>28712</v>
      </c>
      <c r="H129" s="54">
        <v>28712</v>
      </c>
      <c r="I129" s="54"/>
      <c r="J129" s="54"/>
      <c r="K129" s="54"/>
      <c r="L129" s="54"/>
    </row>
    <row r="130" spans="1:12">
      <c r="A130" s="53" t="s">
        <v>102</v>
      </c>
      <c r="B130" s="53">
        <v>212</v>
      </c>
      <c r="C130" s="53" t="s">
        <v>103</v>
      </c>
      <c r="D130" s="53" t="s">
        <v>104</v>
      </c>
      <c r="E130" s="54"/>
      <c r="F130" s="54"/>
      <c r="G130" s="54">
        <v>13200</v>
      </c>
      <c r="H130" s="54">
        <v>13200</v>
      </c>
      <c r="I130" s="54"/>
      <c r="J130" s="54">
        <v>13200</v>
      </c>
      <c r="K130" s="54"/>
      <c r="L130" s="54">
        <v>13200</v>
      </c>
    </row>
    <row r="131" spans="1:12">
      <c r="A131" s="53" t="s">
        <v>108</v>
      </c>
      <c r="B131" s="53">
        <v>208</v>
      </c>
      <c r="C131" s="53" t="s">
        <v>109</v>
      </c>
      <c r="D131" s="53" t="s">
        <v>110</v>
      </c>
      <c r="E131" s="54"/>
      <c r="F131" s="54"/>
      <c r="G131" s="54">
        <v>300000</v>
      </c>
      <c r="H131" s="54">
        <v>300000</v>
      </c>
      <c r="I131" s="54"/>
      <c r="J131" s="54">
        <v>286510.31</v>
      </c>
      <c r="K131" s="54"/>
      <c r="L131" s="54">
        <v>286510.31</v>
      </c>
    </row>
    <row r="132" spans="1:12">
      <c r="A132" s="53" t="s">
        <v>99</v>
      </c>
      <c r="B132" s="53">
        <v>212</v>
      </c>
      <c r="C132" s="53" t="s">
        <v>118</v>
      </c>
      <c r="D132" s="53" t="s">
        <v>119</v>
      </c>
      <c r="E132" s="54"/>
      <c r="F132" s="54"/>
      <c r="G132" s="54"/>
      <c r="H132" s="54"/>
      <c r="I132" s="54"/>
      <c r="J132" s="54"/>
      <c r="K132" s="54"/>
      <c r="L132" s="54"/>
    </row>
    <row r="133" spans="1:12">
      <c r="A133" s="53" t="s">
        <v>99</v>
      </c>
      <c r="B133" s="53">
        <v>212</v>
      </c>
      <c r="C133" s="53" t="s">
        <v>109</v>
      </c>
      <c r="D133" s="53" t="s">
        <v>110</v>
      </c>
      <c r="E133" s="54"/>
      <c r="F133" s="54"/>
      <c r="G133" s="54">
        <v>181888</v>
      </c>
      <c r="H133" s="54">
        <v>181888</v>
      </c>
      <c r="I133" s="54"/>
      <c r="J133" s="54">
        <v>181888</v>
      </c>
      <c r="K133" s="54"/>
      <c r="L133" s="54">
        <v>181888</v>
      </c>
    </row>
    <row r="134" spans="1:12">
      <c r="A134" s="53" t="s">
        <v>99</v>
      </c>
      <c r="B134" s="53">
        <v>212</v>
      </c>
      <c r="C134" s="53" t="s">
        <v>118</v>
      </c>
      <c r="D134" s="53" t="s">
        <v>119</v>
      </c>
      <c r="E134" s="54"/>
      <c r="F134" s="54"/>
      <c r="G134" s="54">
        <v>198000</v>
      </c>
      <c r="H134" s="54">
        <v>198000</v>
      </c>
      <c r="I134" s="54"/>
      <c r="J134" s="54">
        <v>198000</v>
      </c>
      <c r="K134" s="54">
        <v>48000</v>
      </c>
      <c r="L134" s="54">
        <v>150000</v>
      </c>
    </row>
    <row r="135" spans="1:12">
      <c r="A135" s="53" t="s">
        <v>134</v>
      </c>
      <c r="B135" s="53">
        <v>208</v>
      </c>
      <c r="C135" s="53" t="s">
        <v>109</v>
      </c>
      <c r="D135" s="53" t="s">
        <v>110</v>
      </c>
      <c r="E135" s="54"/>
      <c r="F135" s="54"/>
      <c r="G135" s="54">
        <v>2268300</v>
      </c>
      <c r="H135" s="54">
        <v>2268300</v>
      </c>
      <c r="I135" s="54"/>
      <c r="J135" s="54"/>
      <c r="K135" s="54"/>
      <c r="L135" s="54"/>
    </row>
    <row r="136" spans="1:12">
      <c r="A136" s="53" t="s">
        <v>99</v>
      </c>
      <c r="B136" s="53">
        <v>212</v>
      </c>
      <c r="C136" s="53" t="s">
        <v>109</v>
      </c>
      <c r="D136" s="53" t="s">
        <v>110</v>
      </c>
      <c r="E136" s="54"/>
      <c r="F136" s="54"/>
      <c r="G136" s="54">
        <v>218658</v>
      </c>
      <c r="H136" s="54">
        <v>218658</v>
      </c>
      <c r="I136" s="54"/>
      <c r="J136" s="54">
        <v>243306</v>
      </c>
      <c r="K136" s="54">
        <v>24648</v>
      </c>
      <c r="L136" s="54">
        <v>218658</v>
      </c>
    </row>
    <row r="137" spans="1:12">
      <c r="A137" s="53" t="s">
        <v>99</v>
      </c>
      <c r="B137" s="53">
        <v>212</v>
      </c>
      <c r="C137" s="53" t="s">
        <v>109</v>
      </c>
      <c r="D137" s="53" t="s">
        <v>117</v>
      </c>
      <c r="E137" s="54">
        <v>28000</v>
      </c>
      <c r="F137" s="54"/>
      <c r="G137" s="54"/>
      <c r="H137" s="54">
        <v>28000</v>
      </c>
      <c r="I137" s="54"/>
      <c r="J137" s="54">
        <v>28000</v>
      </c>
      <c r="K137" s="54"/>
      <c r="L137" s="54">
        <v>28000</v>
      </c>
    </row>
    <row r="138" spans="1:12">
      <c r="A138" s="53" t="s">
        <v>99</v>
      </c>
      <c r="B138" s="53">
        <v>212</v>
      </c>
      <c r="C138" s="53" t="s">
        <v>109</v>
      </c>
      <c r="D138" s="53" t="s">
        <v>110</v>
      </c>
      <c r="E138" s="54"/>
      <c r="F138" s="54"/>
      <c r="G138" s="54"/>
      <c r="H138" s="54"/>
      <c r="I138" s="54"/>
      <c r="J138" s="54">
        <v>28000</v>
      </c>
      <c r="K138" s="54">
        <v>28000</v>
      </c>
      <c r="L138" s="54"/>
    </row>
    <row r="139" spans="1:12">
      <c r="A139" s="53" t="s">
        <v>102</v>
      </c>
      <c r="B139" s="53">
        <v>212</v>
      </c>
      <c r="C139" s="53" t="s">
        <v>103</v>
      </c>
      <c r="D139" s="53" t="s">
        <v>104</v>
      </c>
      <c r="E139" s="54"/>
      <c r="F139" s="54"/>
      <c r="G139" s="54">
        <v>13200</v>
      </c>
      <c r="H139" s="54">
        <v>13200</v>
      </c>
      <c r="I139" s="54"/>
      <c r="J139" s="54">
        <v>13200</v>
      </c>
      <c r="K139" s="54"/>
      <c r="L139" s="54">
        <v>13200</v>
      </c>
    </row>
    <row r="140" spans="1:12">
      <c r="A140" s="53" t="s">
        <v>108</v>
      </c>
      <c r="B140" s="53">
        <v>208</v>
      </c>
      <c r="C140" s="53" t="s">
        <v>109</v>
      </c>
      <c r="D140" s="53" t="s">
        <v>110</v>
      </c>
      <c r="E140" s="54"/>
      <c r="F140" s="54"/>
      <c r="G140" s="54">
        <v>180000</v>
      </c>
      <c r="H140" s="54">
        <v>180000</v>
      </c>
      <c r="I140" s="54"/>
      <c r="J140" s="54">
        <v>180000</v>
      </c>
      <c r="K140" s="54">
        <v>9208.68</v>
      </c>
      <c r="L140" s="54">
        <v>170791.32</v>
      </c>
    </row>
    <row r="141" spans="1:12">
      <c r="A141" s="53" t="s">
        <v>99</v>
      </c>
      <c r="B141" s="53">
        <v>212</v>
      </c>
      <c r="C141" s="53" t="s">
        <v>118</v>
      </c>
      <c r="D141" s="53" t="s">
        <v>119</v>
      </c>
      <c r="E141" s="54"/>
      <c r="F141" s="54"/>
      <c r="G141" s="54">
        <v>35000</v>
      </c>
      <c r="H141" s="54">
        <v>35000</v>
      </c>
      <c r="I141" s="54"/>
      <c r="J141" s="54">
        <v>35000</v>
      </c>
      <c r="K141" s="54">
        <v>3519.19</v>
      </c>
      <c r="L141" s="54">
        <v>31480.81</v>
      </c>
    </row>
    <row r="142" spans="1:12">
      <c r="A142" s="53" t="s">
        <v>131</v>
      </c>
      <c r="B142" s="53">
        <v>208</v>
      </c>
      <c r="C142" s="53" t="s">
        <v>132</v>
      </c>
      <c r="D142" s="53" t="s">
        <v>133</v>
      </c>
      <c r="E142" s="54"/>
      <c r="F142" s="54"/>
      <c r="G142" s="54"/>
      <c r="H142" s="54"/>
      <c r="I142" s="54"/>
      <c r="J142" s="54">
        <v>16590.91</v>
      </c>
      <c r="K142" s="54">
        <v>16590.91</v>
      </c>
      <c r="L142" s="54"/>
    </row>
    <row r="143" spans="1:12">
      <c r="A143" s="53" t="s">
        <v>102</v>
      </c>
      <c r="B143" s="53">
        <v>212</v>
      </c>
      <c r="C143" s="53" t="s">
        <v>103</v>
      </c>
      <c r="D143" s="53" t="s">
        <v>104</v>
      </c>
      <c r="E143" s="54"/>
      <c r="F143" s="54"/>
      <c r="G143" s="54">
        <v>10761.15</v>
      </c>
      <c r="H143" s="54">
        <v>10761.15</v>
      </c>
      <c r="I143" s="54"/>
      <c r="J143" s="54">
        <v>10761.15</v>
      </c>
      <c r="K143" s="54">
        <v>10761.15</v>
      </c>
      <c r="L143" s="54"/>
    </row>
    <row r="144" spans="1:12">
      <c r="A144" s="53" t="s">
        <v>99</v>
      </c>
      <c r="B144" s="53">
        <v>212</v>
      </c>
      <c r="C144" s="53" t="s">
        <v>109</v>
      </c>
      <c r="D144" s="53" t="s">
        <v>110</v>
      </c>
      <c r="E144" s="54"/>
      <c r="F144" s="54"/>
      <c r="G144" s="54">
        <v>2588.6</v>
      </c>
      <c r="H144" s="54">
        <v>2588.6</v>
      </c>
      <c r="I144" s="54"/>
      <c r="J144" s="54">
        <v>2588.6</v>
      </c>
      <c r="K144" s="54"/>
      <c r="L144" s="54">
        <v>2588.6</v>
      </c>
    </row>
    <row r="145" spans="1:12">
      <c r="A145" s="53" t="s">
        <v>99</v>
      </c>
      <c r="B145" s="53">
        <v>212</v>
      </c>
      <c r="C145" s="53" t="s">
        <v>109</v>
      </c>
      <c r="D145" s="53" t="s">
        <v>110</v>
      </c>
      <c r="E145" s="54"/>
      <c r="F145" s="54"/>
      <c r="G145" s="54">
        <v>270596</v>
      </c>
      <c r="H145" s="54">
        <v>270596</v>
      </c>
      <c r="I145" s="54"/>
      <c r="J145" s="54">
        <v>270596</v>
      </c>
      <c r="K145" s="54">
        <v>270294.6</v>
      </c>
      <c r="L145" s="54">
        <v>301.4</v>
      </c>
    </row>
    <row r="146" spans="1:12">
      <c r="A146" s="53" t="s">
        <v>123</v>
      </c>
      <c r="B146" s="53">
        <v>212</v>
      </c>
      <c r="C146" s="53" t="s">
        <v>103</v>
      </c>
      <c r="D146" s="53" t="s">
        <v>104</v>
      </c>
      <c r="E146" s="54"/>
      <c r="F146" s="54"/>
      <c r="G146" s="54">
        <v>300000</v>
      </c>
      <c r="H146" s="54">
        <v>300000</v>
      </c>
      <c r="I146" s="54"/>
      <c r="J146" s="54">
        <v>208228.54</v>
      </c>
      <c r="K146" s="54">
        <v>208228.54</v>
      </c>
      <c r="L146" s="54"/>
    </row>
    <row r="147" spans="1:12">
      <c r="A147" s="53" t="s">
        <v>99</v>
      </c>
      <c r="B147" s="53">
        <v>212</v>
      </c>
      <c r="C147" s="53" t="s">
        <v>118</v>
      </c>
      <c r="D147" s="53" t="s">
        <v>119</v>
      </c>
      <c r="E147" s="54"/>
      <c r="F147" s="54"/>
      <c r="G147" s="54">
        <v>10000</v>
      </c>
      <c r="H147" s="54">
        <v>10000</v>
      </c>
      <c r="I147" s="54"/>
      <c r="J147" s="54">
        <v>10000</v>
      </c>
      <c r="K147" s="54">
        <v>10000</v>
      </c>
      <c r="L147" s="54"/>
    </row>
    <row r="148" spans="1:12">
      <c r="A148" s="53" t="s">
        <v>102</v>
      </c>
      <c r="B148" s="53">
        <v>212</v>
      </c>
      <c r="C148" s="53" t="s">
        <v>111</v>
      </c>
      <c r="D148" s="53" t="s">
        <v>112</v>
      </c>
      <c r="E148" s="54"/>
      <c r="F148" s="54"/>
      <c r="G148" s="54"/>
      <c r="H148" s="54"/>
      <c r="I148" s="54"/>
      <c r="J148" s="54"/>
      <c r="K148" s="54"/>
      <c r="L148" s="54"/>
    </row>
    <row r="149" spans="1:12">
      <c r="A149" s="53" t="s">
        <v>102</v>
      </c>
      <c r="B149" s="53">
        <v>212</v>
      </c>
      <c r="C149" s="53" t="s">
        <v>109</v>
      </c>
      <c r="D149" s="53" t="s">
        <v>110</v>
      </c>
      <c r="E149" s="54"/>
      <c r="F149" s="54"/>
      <c r="G149" s="54"/>
      <c r="H149" s="54"/>
      <c r="I149" s="54"/>
      <c r="J149" s="54">
        <v>30000</v>
      </c>
      <c r="K149" s="54">
        <v>30000</v>
      </c>
      <c r="L149" s="54"/>
    </row>
    <row r="150" spans="1:12">
      <c r="A150" s="53" t="s">
        <v>99</v>
      </c>
      <c r="B150" s="53">
        <v>212</v>
      </c>
      <c r="C150" s="53" t="s">
        <v>109</v>
      </c>
      <c r="D150" s="53" t="s">
        <v>110</v>
      </c>
      <c r="E150" s="54"/>
      <c r="F150" s="54"/>
      <c r="G150" s="54">
        <v>30000</v>
      </c>
      <c r="H150" s="54">
        <v>30000</v>
      </c>
      <c r="I150" s="54"/>
      <c r="J150" s="54"/>
      <c r="K150" s="54"/>
      <c r="L150" s="54"/>
    </row>
    <row r="151" spans="1:12">
      <c r="A151" s="53" t="s">
        <v>99</v>
      </c>
      <c r="B151" s="53">
        <v>212</v>
      </c>
      <c r="C151" s="53" t="s">
        <v>109</v>
      </c>
      <c r="D151" s="53" t="s">
        <v>110</v>
      </c>
      <c r="E151" s="54"/>
      <c r="F151" s="54"/>
      <c r="G151" s="54"/>
      <c r="H151" s="54"/>
      <c r="I151" s="54"/>
      <c r="J151" s="54">
        <v>180174</v>
      </c>
      <c r="K151" s="54">
        <v>180174</v>
      </c>
      <c r="L151" s="54"/>
    </row>
    <row r="152" spans="1:12">
      <c r="A152" s="53" t="s">
        <v>134</v>
      </c>
      <c r="B152" s="53">
        <v>208</v>
      </c>
      <c r="C152" s="53" t="s">
        <v>109</v>
      </c>
      <c r="D152" s="53" t="s">
        <v>110</v>
      </c>
      <c r="E152" s="54"/>
      <c r="F152" s="54"/>
      <c r="G152" s="54">
        <v>2970000</v>
      </c>
      <c r="H152" s="54">
        <v>2970000</v>
      </c>
      <c r="I152" s="54"/>
      <c r="J152" s="54">
        <v>2970000</v>
      </c>
      <c r="K152" s="54">
        <v>2157255</v>
      </c>
      <c r="L152" s="54">
        <v>812745</v>
      </c>
    </row>
    <row r="153" spans="1:12">
      <c r="A153" s="53" t="s">
        <v>125</v>
      </c>
      <c r="B153" s="53">
        <v>229</v>
      </c>
      <c r="C153" s="53" t="s">
        <v>109</v>
      </c>
      <c r="D153" s="53" t="s">
        <v>110</v>
      </c>
      <c r="E153" s="54"/>
      <c r="F153" s="54"/>
      <c r="G153" s="54">
        <v>600000</v>
      </c>
      <c r="H153" s="54">
        <v>600000</v>
      </c>
      <c r="I153" s="54"/>
      <c r="J153" s="54">
        <v>75077</v>
      </c>
      <c r="K153" s="54">
        <v>75077</v>
      </c>
      <c r="L153" s="54"/>
    </row>
    <row r="154" spans="1:12">
      <c r="A154" s="53" t="s">
        <v>125</v>
      </c>
      <c r="B154" s="53">
        <v>229</v>
      </c>
      <c r="C154" s="53" t="s">
        <v>135</v>
      </c>
      <c r="D154" s="53" t="s">
        <v>136</v>
      </c>
      <c r="E154" s="54">
        <v>700000</v>
      </c>
      <c r="F154" s="54"/>
      <c r="G154" s="54">
        <v>-700000</v>
      </c>
      <c r="H154" s="54"/>
      <c r="I154" s="54"/>
      <c r="J154" s="54">
        <v>700000</v>
      </c>
      <c r="K154" s="54">
        <v>700000</v>
      </c>
      <c r="L154" s="54"/>
    </row>
    <row r="155" spans="1:12">
      <c r="A155" s="53" t="s">
        <v>125</v>
      </c>
      <c r="B155" s="53">
        <v>229</v>
      </c>
      <c r="C155" s="53" t="s">
        <v>109</v>
      </c>
      <c r="D155" s="53" t="s">
        <v>110</v>
      </c>
      <c r="E155" s="54"/>
      <c r="F155" s="54"/>
      <c r="G155" s="54">
        <v>700000</v>
      </c>
      <c r="H155" s="54">
        <v>700000</v>
      </c>
      <c r="I155" s="54"/>
      <c r="J155" s="54">
        <v>700000</v>
      </c>
      <c r="K155" s="54"/>
      <c r="L155" s="54">
        <v>700000</v>
      </c>
    </row>
    <row r="156" spans="1:12">
      <c r="A156" s="53" t="s">
        <v>113</v>
      </c>
      <c r="B156" s="53">
        <v>229</v>
      </c>
      <c r="C156" s="53" t="s">
        <v>106</v>
      </c>
      <c r="D156" s="53" t="s">
        <v>107</v>
      </c>
      <c r="E156" s="54">
        <v>50000</v>
      </c>
      <c r="F156" s="54"/>
      <c r="G156" s="54"/>
      <c r="H156" s="54">
        <v>50000</v>
      </c>
      <c r="I156" s="54"/>
      <c r="J156" s="54">
        <v>50000</v>
      </c>
      <c r="K156" s="54"/>
      <c r="L156" s="54">
        <v>50000</v>
      </c>
    </row>
    <row r="157" spans="1:12">
      <c r="A157" s="53" t="s">
        <v>102</v>
      </c>
      <c r="B157" s="53">
        <v>212</v>
      </c>
      <c r="C157" s="53" t="s">
        <v>103</v>
      </c>
      <c r="D157" s="53" t="s">
        <v>104</v>
      </c>
      <c r="E157" s="54"/>
      <c r="F157" s="54"/>
      <c r="G157" s="54">
        <v>26400</v>
      </c>
      <c r="H157" s="54">
        <v>26400</v>
      </c>
      <c r="I157" s="54"/>
      <c r="J157" s="54">
        <v>26400</v>
      </c>
      <c r="K157" s="54"/>
      <c r="L157" s="54">
        <v>26400</v>
      </c>
    </row>
    <row r="158" spans="1:12">
      <c r="A158" s="53" t="s">
        <v>105</v>
      </c>
      <c r="B158" s="53">
        <v>207</v>
      </c>
      <c r="C158" s="53" t="s">
        <v>106</v>
      </c>
      <c r="D158" s="53" t="s">
        <v>107</v>
      </c>
      <c r="E158" s="54"/>
      <c r="F158" s="54"/>
      <c r="G158" s="54"/>
      <c r="H158" s="54"/>
      <c r="I158" s="54"/>
      <c r="J158" s="54"/>
      <c r="K158" s="54"/>
      <c r="L158" s="54"/>
    </row>
    <row r="159" spans="1:12">
      <c r="A159" s="53" t="s">
        <v>125</v>
      </c>
      <c r="B159" s="53">
        <v>229</v>
      </c>
      <c r="C159" s="53" t="s">
        <v>120</v>
      </c>
      <c r="D159" s="53" t="s">
        <v>121</v>
      </c>
      <c r="E159" s="54"/>
      <c r="F159" s="54"/>
      <c r="G159" s="54">
        <v>3525</v>
      </c>
      <c r="H159" s="54">
        <v>3525</v>
      </c>
      <c r="I159" s="54"/>
      <c r="J159" s="54">
        <v>3525</v>
      </c>
      <c r="K159" s="54">
        <v>3525</v>
      </c>
      <c r="L159" s="54"/>
    </row>
    <row r="160" spans="1:12">
      <c r="A160" s="53" t="s">
        <v>124</v>
      </c>
      <c r="B160" s="53">
        <v>212</v>
      </c>
      <c r="C160" s="53" t="s">
        <v>106</v>
      </c>
      <c r="D160" s="53" t="s">
        <v>107</v>
      </c>
      <c r="E160" s="54"/>
      <c r="F160" s="54"/>
      <c r="G160" s="54">
        <v>600000</v>
      </c>
      <c r="H160" s="54">
        <v>600000</v>
      </c>
      <c r="I160" s="54"/>
      <c r="J160" s="54"/>
      <c r="K160" s="54"/>
      <c r="L160" s="54"/>
    </row>
    <row r="161" spans="1:12">
      <c r="A161" s="53" t="s">
        <v>124</v>
      </c>
      <c r="B161" s="53">
        <v>212</v>
      </c>
      <c r="C161" s="53" t="s">
        <v>106</v>
      </c>
      <c r="D161" s="53" t="s">
        <v>107</v>
      </c>
      <c r="E161" s="54"/>
      <c r="F161" s="54"/>
      <c r="G161" s="54">
        <v>200000</v>
      </c>
      <c r="H161" s="54">
        <v>200000</v>
      </c>
      <c r="I161" s="54"/>
      <c r="J161" s="54"/>
      <c r="K161" s="54"/>
      <c r="L161" s="54"/>
    </row>
    <row r="162" spans="1:12">
      <c r="A162" s="53" t="s">
        <v>99</v>
      </c>
      <c r="B162" s="53">
        <v>212</v>
      </c>
      <c r="C162" s="53" t="s">
        <v>109</v>
      </c>
      <c r="D162" s="53" t="s">
        <v>110</v>
      </c>
      <c r="E162" s="54"/>
      <c r="F162" s="54"/>
      <c r="G162" s="54">
        <v>208134.51</v>
      </c>
      <c r="H162" s="54">
        <v>208134.51</v>
      </c>
      <c r="I162" s="54"/>
      <c r="J162" s="54">
        <v>224894</v>
      </c>
      <c r="K162" s="54">
        <v>16759.49</v>
      </c>
      <c r="L162" s="54">
        <v>208134.51</v>
      </c>
    </row>
    <row r="163" spans="1:12">
      <c r="A163" s="53" t="s">
        <v>113</v>
      </c>
      <c r="B163" s="53">
        <v>229</v>
      </c>
      <c r="C163" s="53" t="s">
        <v>106</v>
      </c>
      <c r="D163" s="53" t="s">
        <v>107</v>
      </c>
      <c r="E163" s="54"/>
      <c r="F163" s="54"/>
      <c r="G163" s="54">
        <v>200000</v>
      </c>
      <c r="H163" s="54">
        <v>200000</v>
      </c>
      <c r="I163" s="54"/>
      <c r="J163" s="54"/>
      <c r="K163" s="54"/>
      <c r="L163" s="54"/>
    </row>
    <row r="164" spans="1:12">
      <c r="A164" s="53" t="s">
        <v>102</v>
      </c>
      <c r="B164" s="53">
        <v>212</v>
      </c>
      <c r="C164" s="53" t="s">
        <v>111</v>
      </c>
      <c r="D164" s="53" t="s">
        <v>112</v>
      </c>
      <c r="E164" s="54"/>
      <c r="F164" s="54"/>
      <c r="G164" s="54"/>
      <c r="H164" s="54"/>
      <c r="I164" s="54"/>
      <c r="J164" s="54"/>
      <c r="K164" s="54"/>
      <c r="L164" s="54"/>
    </row>
    <row r="165" spans="1:12">
      <c r="A165" s="53" t="s">
        <v>102</v>
      </c>
      <c r="B165" s="53">
        <v>212</v>
      </c>
      <c r="C165" s="53" t="s">
        <v>109</v>
      </c>
      <c r="D165" s="53" t="s">
        <v>110</v>
      </c>
      <c r="E165" s="54"/>
      <c r="F165" s="54"/>
      <c r="G165" s="54"/>
      <c r="H165" s="54"/>
      <c r="I165" s="54"/>
      <c r="J165" s="54"/>
      <c r="K165" s="54"/>
      <c r="L165" s="54"/>
    </row>
    <row r="166" spans="1:12">
      <c r="A166" s="53" t="s">
        <v>99</v>
      </c>
      <c r="B166" s="53">
        <v>212</v>
      </c>
      <c r="C166" s="53" t="s">
        <v>109</v>
      </c>
      <c r="D166" s="53" t="s">
        <v>110</v>
      </c>
      <c r="E166" s="54"/>
      <c r="F166" s="54"/>
      <c r="G166" s="54">
        <v>1200000</v>
      </c>
      <c r="H166" s="54">
        <v>1200000</v>
      </c>
      <c r="I166" s="54"/>
      <c r="J166" s="54"/>
      <c r="K166" s="54"/>
      <c r="L166" s="54"/>
    </row>
    <row r="167" spans="1:12">
      <c r="A167" s="53" t="s">
        <v>102</v>
      </c>
      <c r="B167" s="53">
        <v>212</v>
      </c>
      <c r="C167" s="53" t="s">
        <v>103</v>
      </c>
      <c r="D167" s="53" t="s">
        <v>104</v>
      </c>
      <c r="E167" s="54"/>
      <c r="F167" s="54"/>
      <c r="G167" s="54">
        <v>7200</v>
      </c>
      <c r="H167" s="54">
        <v>7200</v>
      </c>
      <c r="I167" s="54"/>
      <c r="J167" s="54">
        <v>7200</v>
      </c>
      <c r="K167" s="54"/>
      <c r="L167" s="54">
        <v>7200</v>
      </c>
    </row>
    <row r="168" spans="1:12">
      <c r="A168" s="53" t="s">
        <v>108</v>
      </c>
      <c r="B168" s="53">
        <v>208</v>
      </c>
      <c r="C168" s="53" t="s">
        <v>109</v>
      </c>
      <c r="D168" s="53" t="s">
        <v>110</v>
      </c>
      <c r="E168" s="54"/>
      <c r="F168" s="54"/>
      <c r="G168" s="54"/>
      <c r="H168" s="54"/>
      <c r="I168" s="54"/>
      <c r="J168" s="54"/>
      <c r="K168" s="54"/>
      <c r="L168" s="54"/>
    </row>
    <row r="169" spans="1:12">
      <c r="A169" s="53" t="s">
        <v>102</v>
      </c>
      <c r="B169" s="53">
        <v>212</v>
      </c>
      <c r="C169" s="53" t="s">
        <v>111</v>
      </c>
      <c r="D169" s="53" t="s">
        <v>112</v>
      </c>
      <c r="E169" s="54"/>
      <c r="F169" s="54"/>
      <c r="G169" s="54"/>
      <c r="H169" s="54"/>
      <c r="I169" s="54"/>
      <c r="J169" s="54"/>
      <c r="K169" s="54"/>
      <c r="L169" s="54"/>
    </row>
    <row r="170" spans="1:12">
      <c r="A170" s="53" t="s">
        <v>102</v>
      </c>
      <c r="B170" s="53">
        <v>212</v>
      </c>
      <c r="C170" s="53" t="s">
        <v>109</v>
      </c>
      <c r="D170" s="53" t="s">
        <v>110</v>
      </c>
      <c r="E170" s="54"/>
      <c r="F170" s="54"/>
      <c r="G170" s="54"/>
      <c r="H170" s="54"/>
      <c r="I170" s="54"/>
      <c r="J170" s="54"/>
      <c r="K170" s="54"/>
      <c r="L170" s="54"/>
    </row>
    <row r="171" spans="1:12">
      <c r="A171" s="53" t="s">
        <v>99</v>
      </c>
      <c r="B171" s="53">
        <v>212</v>
      </c>
      <c r="C171" s="53" t="s">
        <v>109</v>
      </c>
      <c r="D171" s="53" t="s">
        <v>110</v>
      </c>
      <c r="E171" s="54"/>
      <c r="F171" s="54"/>
      <c r="G171" s="54">
        <v>750000</v>
      </c>
      <c r="H171" s="54">
        <v>750000</v>
      </c>
      <c r="I171" s="54"/>
      <c r="J171" s="54"/>
      <c r="K171" s="54"/>
      <c r="L171" s="54"/>
    </row>
    <row r="172" spans="1:12">
      <c r="A172" s="53" t="s">
        <v>99</v>
      </c>
      <c r="B172" s="53">
        <v>212</v>
      </c>
      <c r="C172" s="53" t="s">
        <v>109</v>
      </c>
      <c r="D172" s="53" t="s">
        <v>110</v>
      </c>
      <c r="E172" s="54"/>
      <c r="F172" s="54"/>
      <c r="G172" s="54">
        <v>177708</v>
      </c>
      <c r="H172" s="54">
        <v>177708</v>
      </c>
      <c r="I172" s="54"/>
      <c r="J172" s="54">
        <v>177708</v>
      </c>
      <c r="K172" s="54"/>
      <c r="L172" s="54">
        <v>177708</v>
      </c>
    </row>
    <row r="173" spans="1:12">
      <c r="A173" s="53" t="s">
        <v>102</v>
      </c>
      <c r="B173" s="53">
        <v>212</v>
      </c>
      <c r="C173" s="53" t="s">
        <v>118</v>
      </c>
      <c r="D173" s="53" t="s">
        <v>119</v>
      </c>
      <c r="E173" s="54"/>
      <c r="F173" s="54"/>
      <c r="G173" s="54">
        <v>500000</v>
      </c>
      <c r="H173" s="54">
        <v>500000</v>
      </c>
      <c r="I173" s="54"/>
      <c r="J173" s="54"/>
      <c r="K173" s="54"/>
      <c r="L173" s="54"/>
    </row>
    <row r="174" spans="1:12">
      <c r="A174" s="53" t="s">
        <v>113</v>
      </c>
      <c r="B174" s="53">
        <v>229</v>
      </c>
      <c r="C174" s="53" t="s">
        <v>114</v>
      </c>
      <c r="D174" s="53" t="s">
        <v>115</v>
      </c>
      <c r="E174" s="54"/>
      <c r="F174" s="54"/>
      <c r="G174" s="54">
        <v>100000</v>
      </c>
      <c r="H174" s="54">
        <v>100000</v>
      </c>
      <c r="I174" s="54"/>
      <c r="J174" s="54"/>
      <c r="K174" s="54"/>
      <c r="L174" s="54"/>
    </row>
    <row r="175" spans="1:12">
      <c r="A175" s="53" t="s">
        <v>113</v>
      </c>
      <c r="B175" s="53">
        <v>229</v>
      </c>
      <c r="C175" s="53" t="s">
        <v>114</v>
      </c>
      <c r="D175" s="53" t="s">
        <v>115</v>
      </c>
      <c r="E175" s="54">
        <v>100000</v>
      </c>
      <c r="F175" s="54"/>
      <c r="G175" s="54"/>
      <c r="H175" s="54">
        <v>100000</v>
      </c>
      <c r="I175" s="54"/>
      <c r="J175" s="54">
        <v>100000</v>
      </c>
      <c r="K175" s="54"/>
      <c r="L175" s="54">
        <v>100000</v>
      </c>
    </row>
    <row r="176" spans="1:12">
      <c r="A176" s="53" t="s">
        <v>102</v>
      </c>
      <c r="B176" s="53">
        <v>212</v>
      </c>
      <c r="C176" s="53" t="s">
        <v>103</v>
      </c>
      <c r="D176" s="53" t="s">
        <v>104</v>
      </c>
      <c r="E176" s="54"/>
      <c r="F176" s="54"/>
      <c r="G176" s="54">
        <v>14400</v>
      </c>
      <c r="H176" s="54">
        <v>14400</v>
      </c>
      <c r="I176" s="54"/>
      <c r="J176" s="54">
        <v>14400</v>
      </c>
      <c r="K176" s="54"/>
      <c r="L176" s="54">
        <v>14400</v>
      </c>
    </row>
    <row r="177" spans="1:12">
      <c r="A177" s="53" t="s">
        <v>99</v>
      </c>
      <c r="B177" s="53">
        <v>212</v>
      </c>
      <c r="C177" s="53" t="s">
        <v>109</v>
      </c>
      <c r="D177" s="53" t="s">
        <v>110</v>
      </c>
      <c r="E177" s="54"/>
      <c r="F177" s="54"/>
      <c r="G177" s="54">
        <v>135828</v>
      </c>
      <c r="H177" s="54">
        <v>135828</v>
      </c>
      <c r="I177" s="54"/>
      <c r="J177" s="54">
        <v>135828</v>
      </c>
      <c r="K177" s="54"/>
      <c r="L177" s="54">
        <v>135828</v>
      </c>
    </row>
    <row r="178" spans="1:12">
      <c r="A178" s="53" t="s">
        <v>99</v>
      </c>
      <c r="B178" s="53">
        <v>212</v>
      </c>
      <c r="C178" s="53" t="s">
        <v>109</v>
      </c>
      <c r="D178" s="53" t="s">
        <v>110</v>
      </c>
      <c r="E178" s="54"/>
      <c r="F178" s="54"/>
      <c r="G178" s="54"/>
      <c r="H178" s="54"/>
      <c r="I178" s="54"/>
      <c r="J178" s="54"/>
      <c r="K178" s="54"/>
      <c r="L178" s="54"/>
    </row>
    <row r="179" spans="1:12">
      <c r="A179" s="53" t="s">
        <v>113</v>
      </c>
      <c r="B179" s="53">
        <v>229</v>
      </c>
      <c r="C179" s="53" t="s">
        <v>114</v>
      </c>
      <c r="D179" s="53" t="s">
        <v>115</v>
      </c>
      <c r="E179" s="54"/>
      <c r="F179" s="54"/>
      <c r="G179" s="54"/>
      <c r="H179" s="54"/>
      <c r="I179" s="54"/>
      <c r="J179" s="54"/>
      <c r="K179" s="54"/>
      <c r="L179" s="54"/>
    </row>
    <row r="180" spans="1:12">
      <c r="A180" s="53" t="s">
        <v>113</v>
      </c>
      <c r="B180" s="53">
        <v>229</v>
      </c>
      <c r="C180" s="53" t="s">
        <v>109</v>
      </c>
      <c r="D180" s="53" t="s">
        <v>110</v>
      </c>
      <c r="E180" s="54"/>
      <c r="F180" s="54"/>
      <c r="G180" s="54">
        <v>50000</v>
      </c>
      <c r="H180" s="54">
        <v>50000</v>
      </c>
      <c r="I180" s="54"/>
      <c r="J180" s="54"/>
      <c r="K180" s="54"/>
      <c r="L180" s="54"/>
    </row>
    <row r="181" spans="1:12">
      <c r="A181" s="53" t="s">
        <v>102</v>
      </c>
      <c r="B181" s="53">
        <v>212</v>
      </c>
      <c r="C181" s="53" t="s">
        <v>103</v>
      </c>
      <c r="D181" s="53" t="s">
        <v>104</v>
      </c>
      <c r="E181" s="54"/>
      <c r="F181" s="54"/>
      <c r="G181" s="54">
        <v>10800</v>
      </c>
      <c r="H181" s="54">
        <v>10800</v>
      </c>
      <c r="I181" s="54"/>
      <c r="J181" s="54">
        <v>10800</v>
      </c>
      <c r="K181" s="54"/>
      <c r="L181" s="54">
        <v>10800</v>
      </c>
    </row>
    <row r="182" spans="1:12">
      <c r="A182" s="53" t="s">
        <v>108</v>
      </c>
      <c r="B182" s="53">
        <v>208</v>
      </c>
      <c r="C182" s="53" t="s">
        <v>114</v>
      </c>
      <c r="D182" s="53" t="s">
        <v>115</v>
      </c>
      <c r="E182" s="54"/>
      <c r="F182" s="54"/>
      <c r="G182" s="54"/>
      <c r="H182" s="54"/>
      <c r="I182" s="54"/>
      <c r="J182" s="54"/>
      <c r="K182" s="54"/>
      <c r="L182" s="54"/>
    </row>
    <row r="183" spans="1:12">
      <c r="A183" s="53" t="s">
        <v>108</v>
      </c>
      <c r="B183" s="53">
        <v>208</v>
      </c>
      <c r="C183" s="53" t="s">
        <v>109</v>
      </c>
      <c r="D183" s="53" t="s">
        <v>110</v>
      </c>
      <c r="E183" s="54"/>
      <c r="F183" s="54"/>
      <c r="G183" s="54"/>
      <c r="H183" s="54"/>
      <c r="I183" s="54"/>
      <c r="J183" s="54"/>
      <c r="K183" s="54"/>
      <c r="L183" s="54"/>
    </row>
    <row r="184" spans="1:12">
      <c r="A184" s="53" t="s">
        <v>134</v>
      </c>
      <c r="B184" s="53">
        <v>208</v>
      </c>
      <c r="C184" s="53" t="s">
        <v>109</v>
      </c>
      <c r="D184" s="53" t="s">
        <v>110</v>
      </c>
      <c r="E184" s="54"/>
      <c r="F184" s="54"/>
      <c r="G184" s="54"/>
      <c r="H184" s="54"/>
      <c r="I184" s="54"/>
      <c r="J184" s="54"/>
      <c r="K184" s="54"/>
      <c r="L184" s="54"/>
    </row>
    <row r="185" spans="1:12">
      <c r="A185" s="53" t="s">
        <v>99</v>
      </c>
      <c r="B185" s="53">
        <v>212</v>
      </c>
      <c r="C185" s="53" t="s">
        <v>109</v>
      </c>
      <c r="D185" s="53" t="s">
        <v>110</v>
      </c>
      <c r="E185" s="54"/>
      <c r="F185" s="54"/>
      <c r="G185" s="54">
        <v>177523</v>
      </c>
      <c r="H185" s="54">
        <v>177523</v>
      </c>
      <c r="I185" s="54"/>
      <c r="J185" s="54">
        <v>177523</v>
      </c>
      <c r="K185" s="54"/>
      <c r="L185" s="54">
        <v>177523</v>
      </c>
    </row>
    <row r="186" spans="1:12">
      <c r="A186" s="53" t="s">
        <v>99</v>
      </c>
      <c r="B186" s="53">
        <v>212</v>
      </c>
      <c r="C186" s="53" t="s">
        <v>109</v>
      </c>
      <c r="D186" s="53" t="s">
        <v>110</v>
      </c>
      <c r="E186" s="54"/>
      <c r="F186" s="54"/>
      <c r="G186" s="54">
        <v>241691</v>
      </c>
      <c r="H186" s="54">
        <v>241691</v>
      </c>
      <c r="I186" s="54"/>
      <c r="J186" s="54">
        <v>241691</v>
      </c>
      <c r="K186" s="54"/>
      <c r="L186" s="54">
        <v>241691</v>
      </c>
    </row>
    <row r="187" spans="1:12">
      <c r="A187" s="53" t="s">
        <v>99</v>
      </c>
      <c r="B187" s="53">
        <v>212</v>
      </c>
      <c r="C187" s="53" t="s">
        <v>109</v>
      </c>
      <c r="D187" s="53" t="s">
        <v>110</v>
      </c>
      <c r="E187" s="54"/>
      <c r="F187" s="54"/>
      <c r="G187" s="54">
        <v>160550</v>
      </c>
      <c r="H187" s="54">
        <v>160550</v>
      </c>
      <c r="I187" s="54"/>
      <c r="J187" s="54">
        <v>160550</v>
      </c>
      <c r="K187" s="54"/>
      <c r="L187" s="54">
        <v>160550</v>
      </c>
    </row>
    <row r="188" spans="1:12">
      <c r="A188" s="53" t="s">
        <v>123</v>
      </c>
      <c r="B188" s="53">
        <v>212</v>
      </c>
      <c r="C188" s="53" t="s">
        <v>103</v>
      </c>
      <c r="D188" s="53" t="s">
        <v>104</v>
      </c>
      <c r="E188" s="54">
        <v>100000</v>
      </c>
      <c r="F188" s="54"/>
      <c r="G188" s="54">
        <v>-100000</v>
      </c>
      <c r="H188" s="54"/>
      <c r="I188" s="54"/>
      <c r="J188" s="54"/>
      <c r="K188" s="54"/>
      <c r="L188" s="54"/>
    </row>
    <row r="189" spans="1:12">
      <c r="A189" s="53" t="s">
        <v>116</v>
      </c>
      <c r="B189" s="53">
        <v>229</v>
      </c>
      <c r="C189" s="53" t="s">
        <v>109</v>
      </c>
      <c r="D189" s="53" t="s">
        <v>117</v>
      </c>
      <c r="E189" s="54">
        <v>23928.16</v>
      </c>
      <c r="F189" s="54"/>
      <c r="G189" s="54">
        <v>-23928.16</v>
      </c>
      <c r="H189" s="54"/>
      <c r="I189" s="54"/>
      <c r="J189" s="54"/>
      <c r="K189" s="54"/>
      <c r="L189" s="54"/>
    </row>
    <row r="190" spans="1:12">
      <c r="A190" s="53" t="s">
        <v>116</v>
      </c>
      <c r="B190" s="53">
        <v>229</v>
      </c>
      <c r="C190" s="53" t="s">
        <v>109</v>
      </c>
      <c r="D190" s="53" t="s">
        <v>110</v>
      </c>
      <c r="E190" s="54"/>
      <c r="F190" s="54"/>
      <c r="G190" s="54">
        <v>23928.16</v>
      </c>
      <c r="H190" s="54">
        <v>23928.16</v>
      </c>
      <c r="I190" s="54"/>
      <c r="J190" s="54"/>
      <c r="K190" s="54"/>
      <c r="L190" s="54"/>
    </row>
    <row r="191" spans="1:12">
      <c r="A191" s="53" t="s">
        <v>102</v>
      </c>
      <c r="B191" s="53">
        <v>212</v>
      </c>
      <c r="C191" s="53" t="s">
        <v>120</v>
      </c>
      <c r="D191" s="53" t="s">
        <v>121</v>
      </c>
      <c r="E191" s="54">
        <v>26723.08</v>
      </c>
      <c r="F191" s="54"/>
      <c r="G191" s="54"/>
      <c r="H191" s="54">
        <v>26723.08</v>
      </c>
      <c r="I191" s="54"/>
      <c r="J191" s="54"/>
      <c r="K191" s="54"/>
      <c r="L191" s="54"/>
    </row>
    <row r="192" spans="1:12">
      <c r="A192" s="53" t="s">
        <v>99</v>
      </c>
      <c r="B192" s="53">
        <v>212</v>
      </c>
      <c r="C192" s="53" t="s">
        <v>109</v>
      </c>
      <c r="D192" s="53" t="s">
        <v>117</v>
      </c>
      <c r="E192" s="54">
        <v>186551.8</v>
      </c>
      <c r="F192" s="54"/>
      <c r="G192" s="54">
        <v>-146551.8</v>
      </c>
      <c r="H192" s="54">
        <v>40000</v>
      </c>
      <c r="I192" s="54"/>
      <c r="J192" s="54">
        <v>40000</v>
      </c>
      <c r="K192" s="54"/>
      <c r="L192" s="54">
        <v>40000</v>
      </c>
    </row>
    <row r="193" spans="1:12">
      <c r="A193" s="53" t="s">
        <v>99</v>
      </c>
      <c r="B193" s="53">
        <v>212</v>
      </c>
      <c r="C193" s="53" t="s">
        <v>109</v>
      </c>
      <c r="D193" s="53" t="s">
        <v>110</v>
      </c>
      <c r="E193" s="54"/>
      <c r="F193" s="54"/>
      <c r="G193" s="54"/>
      <c r="H193" s="54"/>
      <c r="I193" s="54"/>
      <c r="J193" s="54"/>
      <c r="K193" s="54"/>
      <c r="L193" s="54"/>
    </row>
    <row r="194" spans="1:12">
      <c r="A194" s="53" t="s">
        <v>113</v>
      </c>
      <c r="B194" s="53">
        <v>229</v>
      </c>
      <c r="C194" s="53" t="s">
        <v>114</v>
      </c>
      <c r="D194" s="53" t="s">
        <v>115</v>
      </c>
      <c r="E194" s="54">
        <v>50000</v>
      </c>
      <c r="F194" s="54"/>
      <c r="G194" s="54">
        <v>-430</v>
      </c>
      <c r="H194" s="54">
        <v>49570</v>
      </c>
      <c r="I194" s="54"/>
      <c r="J194" s="54">
        <v>49570</v>
      </c>
      <c r="K194" s="54"/>
      <c r="L194" s="54">
        <v>49570</v>
      </c>
    </row>
    <row r="195" spans="1:12">
      <c r="A195" s="53" t="s">
        <v>102</v>
      </c>
      <c r="B195" s="53">
        <v>212</v>
      </c>
      <c r="C195" s="53" t="s">
        <v>120</v>
      </c>
      <c r="D195" s="53" t="s">
        <v>121</v>
      </c>
      <c r="E195" s="54">
        <v>813796.96</v>
      </c>
      <c r="F195" s="54"/>
      <c r="G195" s="54">
        <v>-813796.96</v>
      </c>
      <c r="H195" s="54"/>
      <c r="I195" s="54"/>
      <c r="J195" s="54"/>
      <c r="K195" s="54"/>
      <c r="L195" s="54"/>
    </row>
    <row r="196" spans="1:12">
      <c r="A196" s="53" t="s">
        <v>102</v>
      </c>
      <c r="B196" s="53">
        <v>212</v>
      </c>
      <c r="C196" s="53" t="s">
        <v>103</v>
      </c>
      <c r="D196" s="53" t="s">
        <v>104</v>
      </c>
      <c r="E196" s="54"/>
      <c r="F196" s="54"/>
      <c r="G196" s="54">
        <v>3600</v>
      </c>
      <c r="H196" s="54">
        <v>3600</v>
      </c>
      <c r="I196" s="54"/>
      <c r="J196" s="54">
        <v>3600</v>
      </c>
      <c r="K196" s="54"/>
      <c r="L196" s="54">
        <v>3600</v>
      </c>
    </row>
    <row r="197" spans="1:12">
      <c r="A197" s="53" t="s">
        <v>99</v>
      </c>
      <c r="B197" s="53">
        <v>212</v>
      </c>
      <c r="C197" s="53" t="s">
        <v>118</v>
      </c>
      <c r="D197" s="53" t="s">
        <v>119</v>
      </c>
      <c r="E197" s="54"/>
      <c r="F197" s="54"/>
      <c r="G197" s="54">
        <v>100000</v>
      </c>
      <c r="H197" s="54">
        <v>100000</v>
      </c>
      <c r="I197" s="54"/>
      <c r="J197" s="54">
        <v>30000</v>
      </c>
      <c r="K197" s="54">
        <v>30000</v>
      </c>
      <c r="L197" s="54"/>
    </row>
    <row r="198" spans="1:12">
      <c r="A198" s="53" t="s">
        <v>99</v>
      </c>
      <c r="B198" s="53">
        <v>212</v>
      </c>
      <c r="C198" s="53" t="s">
        <v>109</v>
      </c>
      <c r="D198" s="53" t="s">
        <v>110</v>
      </c>
      <c r="E198" s="54"/>
      <c r="F198" s="54"/>
      <c r="G198" s="54">
        <v>92856.26</v>
      </c>
      <c r="H198" s="54">
        <v>92856.26</v>
      </c>
      <c r="I198" s="54"/>
      <c r="J198" s="54">
        <v>92856.26</v>
      </c>
      <c r="K198" s="54"/>
      <c r="L198" s="54">
        <v>92856.26</v>
      </c>
    </row>
    <row r="199" spans="1:12">
      <c r="A199" s="53" t="s">
        <v>102</v>
      </c>
      <c r="B199" s="53">
        <v>212</v>
      </c>
      <c r="C199" s="53" t="s">
        <v>128</v>
      </c>
      <c r="D199" s="53" t="s">
        <v>129</v>
      </c>
      <c r="E199" s="54"/>
      <c r="F199" s="54"/>
      <c r="G199" s="54">
        <v>700000</v>
      </c>
      <c r="H199" s="54">
        <v>700000</v>
      </c>
      <c r="I199" s="54"/>
      <c r="J199" s="54">
        <v>700000</v>
      </c>
      <c r="K199" s="54"/>
      <c r="L199" s="54">
        <v>700000</v>
      </c>
    </row>
    <row r="200" spans="1:12">
      <c r="A200" s="53" t="s">
        <v>102</v>
      </c>
      <c r="B200" s="53">
        <v>212</v>
      </c>
      <c r="C200" s="53" t="s">
        <v>109</v>
      </c>
      <c r="D200" s="53" t="s">
        <v>110</v>
      </c>
      <c r="E200" s="54"/>
      <c r="F200" s="54"/>
      <c r="G200" s="54"/>
      <c r="H200" s="54"/>
      <c r="I200" s="54"/>
      <c r="J200" s="54"/>
      <c r="K200" s="54"/>
      <c r="L200" s="54"/>
    </row>
    <row r="201" spans="1:12">
      <c r="A201" s="53" t="s">
        <v>125</v>
      </c>
      <c r="B201" s="53">
        <v>229</v>
      </c>
      <c r="C201" s="53" t="s">
        <v>109</v>
      </c>
      <c r="D201" s="53" t="s">
        <v>110</v>
      </c>
      <c r="E201" s="54"/>
      <c r="F201" s="54"/>
      <c r="G201" s="54">
        <v>600000</v>
      </c>
      <c r="H201" s="54">
        <v>600000</v>
      </c>
      <c r="I201" s="54"/>
      <c r="J201" s="54"/>
      <c r="K201" s="54"/>
      <c r="L201" s="54"/>
    </row>
    <row r="202" spans="1:12">
      <c r="A202" s="53" t="s">
        <v>99</v>
      </c>
      <c r="B202" s="53">
        <v>212</v>
      </c>
      <c r="C202" s="53" t="s">
        <v>109</v>
      </c>
      <c r="D202" s="53" t="s">
        <v>110</v>
      </c>
      <c r="E202" s="54"/>
      <c r="F202" s="54"/>
      <c r="G202" s="54"/>
      <c r="H202" s="54"/>
      <c r="I202" s="54"/>
      <c r="J202" s="54"/>
      <c r="K202" s="54"/>
      <c r="L202" s="54"/>
    </row>
    <row r="203" spans="1:12">
      <c r="A203" s="53" t="s">
        <v>102</v>
      </c>
      <c r="B203" s="53">
        <v>212</v>
      </c>
      <c r="C203" s="53" t="s">
        <v>103</v>
      </c>
      <c r="D203" s="53" t="s">
        <v>104</v>
      </c>
      <c r="E203" s="54"/>
      <c r="F203" s="54"/>
      <c r="G203" s="54">
        <v>7200</v>
      </c>
      <c r="H203" s="54">
        <v>7200</v>
      </c>
      <c r="I203" s="54"/>
      <c r="J203" s="54">
        <v>7200</v>
      </c>
      <c r="K203" s="54"/>
      <c r="L203" s="54">
        <v>7200</v>
      </c>
    </row>
    <row r="204" spans="1:12">
      <c r="A204" s="53" t="s">
        <v>105</v>
      </c>
      <c r="B204" s="53">
        <v>207</v>
      </c>
      <c r="C204" s="53" t="s">
        <v>106</v>
      </c>
      <c r="D204" s="53" t="s">
        <v>107</v>
      </c>
      <c r="E204" s="54"/>
      <c r="F204" s="54"/>
      <c r="G204" s="54"/>
      <c r="H204" s="54"/>
      <c r="I204" s="54"/>
      <c r="J204" s="54"/>
      <c r="K204" s="54"/>
      <c r="L204" s="54"/>
    </row>
    <row r="205" spans="1:12">
      <c r="A205" s="53" t="s">
        <v>113</v>
      </c>
      <c r="B205" s="53">
        <v>229</v>
      </c>
      <c r="C205" s="53" t="s">
        <v>137</v>
      </c>
      <c r="D205" s="53" t="s">
        <v>119</v>
      </c>
      <c r="E205" s="54"/>
      <c r="F205" s="54"/>
      <c r="G205" s="54"/>
      <c r="H205" s="54"/>
      <c r="I205" s="54"/>
      <c r="J205" s="54"/>
      <c r="K205" s="54"/>
      <c r="L205" s="54"/>
    </row>
    <row r="206" spans="1:12">
      <c r="A206" s="53" t="s">
        <v>99</v>
      </c>
      <c r="B206" s="53">
        <v>212</v>
      </c>
      <c r="C206" s="53" t="s">
        <v>109</v>
      </c>
      <c r="D206" s="53" t="s">
        <v>110</v>
      </c>
      <c r="E206" s="54"/>
      <c r="F206" s="54"/>
      <c r="G206" s="54">
        <v>162655</v>
      </c>
      <c r="H206" s="54">
        <v>162655</v>
      </c>
      <c r="I206" s="54"/>
      <c r="J206" s="54">
        <v>162655</v>
      </c>
      <c r="K206" s="54"/>
      <c r="L206" s="54">
        <v>162655</v>
      </c>
    </row>
    <row r="207" spans="1:12">
      <c r="A207" s="53" t="s">
        <v>99</v>
      </c>
      <c r="B207" s="53">
        <v>212</v>
      </c>
      <c r="C207" s="53" t="s">
        <v>103</v>
      </c>
      <c r="D207" s="53" t="s">
        <v>104</v>
      </c>
      <c r="E207" s="54"/>
      <c r="F207" s="54"/>
      <c r="G207" s="54">
        <v>400000</v>
      </c>
      <c r="H207" s="54">
        <v>400000</v>
      </c>
      <c r="I207" s="54"/>
      <c r="J207" s="54"/>
      <c r="K207" s="54"/>
      <c r="L207" s="54"/>
    </row>
    <row r="208" spans="1:12">
      <c r="A208" s="53" t="s">
        <v>99</v>
      </c>
      <c r="B208" s="53">
        <v>212</v>
      </c>
      <c r="C208" s="53" t="s">
        <v>109</v>
      </c>
      <c r="D208" s="53" t="s">
        <v>110</v>
      </c>
      <c r="E208" s="54"/>
      <c r="F208" s="54"/>
      <c r="G208" s="54"/>
      <c r="H208" s="54"/>
      <c r="I208" s="54"/>
      <c r="J208" s="54"/>
      <c r="K208" s="54"/>
      <c r="L208" s="54"/>
    </row>
    <row r="209" spans="1:12">
      <c r="A209" s="53" t="s">
        <v>102</v>
      </c>
      <c r="B209" s="53">
        <v>212</v>
      </c>
      <c r="C209" s="53" t="s">
        <v>103</v>
      </c>
      <c r="D209" s="53" t="s">
        <v>104</v>
      </c>
      <c r="E209" s="54">
        <v>75000</v>
      </c>
      <c r="F209" s="54"/>
      <c r="G209" s="54"/>
      <c r="H209" s="54">
        <v>75000</v>
      </c>
      <c r="I209" s="54"/>
      <c r="J209" s="54">
        <v>75000</v>
      </c>
      <c r="K209" s="54"/>
      <c r="L209" s="54">
        <v>75000</v>
      </c>
    </row>
    <row r="210" spans="1:12">
      <c r="A210" s="53" t="s">
        <v>102</v>
      </c>
      <c r="B210" s="53">
        <v>212</v>
      </c>
      <c r="C210" s="53" t="s">
        <v>103</v>
      </c>
      <c r="D210" s="53" t="s">
        <v>104</v>
      </c>
      <c r="E210" s="54"/>
      <c r="F210" s="54"/>
      <c r="G210" s="54">
        <v>4800</v>
      </c>
      <c r="H210" s="54">
        <v>4800</v>
      </c>
      <c r="I210" s="54"/>
      <c r="J210" s="54">
        <v>4800</v>
      </c>
      <c r="K210" s="54"/>
      <c r="L210" s="54">
        <v>4800</v>
      </c>
    </row>
    <row r="211" spans="1:12">
      <c r="A211" s="53" t="s">
        <v>125</v>
      </c>
      <c r="B211" s="53">
        <v>229</v>
      </c>
      <c r="C211" s="53" t="s">
        <v>120</v>
      </c>
      <c r="D211" s="53" t="s">
        <v>121</v>
      </c>
      <c r="E211" s="54"/>
      <c r="F211" s="54"/>
      <c r="G211" s="54">
        <v>6762.21</v>
      </c>
      <c r="H211" s="54">
        <v>6762.21</v>
      </c>
      <c r="I211" s="54"/>
      <c r="J211" s="54">
        <v>6762.21</v>
      </c>
      <c r="K211" s="54"/>
      <c r="L211" s="54">
        <v>6762.21</v>
      </c>
    </row>
    <row r="212" spans="1:12">
      <c r="A212" s="53" t="s">
        <v>99</v>
      </c>
      <c r="B212" s="53">
        <v>212</v>
      </c>
      <c r="C212" s="53" t="s">
        <v>109</v>
      </c>
      <c r="D212" s="53" t="s">
        <v>110</v>
      </c>
      <c r="E212" s="54"/>
      <c r="F212" s="54"/>
      <c r="G212" s="54">
        <v>121553</v>
      </c>
      <c r="H212" s="54">
        <v>121553</v>
      </c>
      <c r="I212" s="54"/>
      <c r="J212" s="54">
        <v>121553</v>
      </c>
      <c r="K212" s="54"/>
      <c r="L212" s="54">
        <v>121553</v>
      </c>
    </row>
    <row r="213" spans="1:12">
      <c r="A213" s="53" t="s">
        <v>134</v>
      </c>
      <c r="B213" s="53">
        <v>208</v>
      </c>
      <c r="C213" s="53" t="s">
        <v>109</v>
      </c>
      <c r="D213" s="53" t="s">
        <v>110</v>
      </c>
      <c r="E213" s="54"/>
      <c r="F213" s="54"/>
      <c r="G213" s="54">
        <v>288941.36</v>
      </c>
      <c r="H213" s="54">
        <v>288941.36</v>
      </c>
      <c r="I213" s="54"/>
      <c r="J213" s="54">
        <v>288941.36</v>
      </c>
      <c r="K213" s="54"/>
      <c r="L213" s="54">
        <v>288941.36</v>
      </c>
    </row>
    <row r="214" spans="1:12">
      <c r="A214" s="53" t="s">
        <v>102</v>
      </c>
      <c r="B214" s="53">
        <v>212</v>
      </c>
      <c r="C214" s="53" t="s">
        <v>111</v>
      </c>
      <c r="D214" s="53" t="s">
        <v>112</v>
      </c>
      <c r="E214" s="54"/>
      <c r="F214" s="54"/>
      <c r="G214" s="54"/>
      <c r="H214" s="54"/>
      <c r="I214" s="54"/>
      <c r="J214" s="54"/>
      <c r="K214" s="54"/>
      <c r="L214" s="54"/>
    </row>
    <row r="215" spans="1:12">
      <c r="A215" s="53" t="s">
        <v>102</v>
      </c>
      <c r="B215" s="53">
        <v>212</v>
      </c>
      <c r="C215" s="53" t="s">
        <v>109</v>
      </c>
      <c r="D215" s="53" t="s">
        <v>110</v>
      </c>
      <c r="E215" s="54"/>
      <c r="F215" s="54"/>
      <c r="G215" s="54"/>
      <c r="H215" s="54"/>
      <c r="I215" s="54"/>
      <c r="J215" s="54">
        <v>45000</v>
      </c>
      <c r="K215" s="54">
        <v>45000</v>
      </c>
      <c r="L215" s="54"/>
    </row>
    <row r="216" spans="1:12">
      <c r="A216" s="53" t="s">
        <v>99</v>
      </c>
      <c r="B216" s="53">
        <v>212</v>
      </c>
      <c r="C216" s="53" t="s">
        <v>109</v>
      </c>
      <c r="D216" s="53" t="s">
        <v>110</v>
      </c>
      <c r="E216" s="54"/>
      <c r="F216" s="54"/>
      <c r="G216" s="54"/>
      <c r="H216" s="54"/>
      <c r="I216" s="54"/>
      <c r="J216" s="54"/>
      <c r="K216" s="54"/>
      <c r="L216" s="54"/>
    </row>
    <row r="217" spans="1:12">
      <c r="A217" s="53" t="s">
        <v>99</v>
      </c>
      <c r="B217" s="53">
        <v>212</v>
      </c>
      <c r="C217" s="53" t="s">
        <v>109</v>
      </c>
      <c r="D217" s="53" t="s">
        <v>110</v>
      </c>
      <c r="E217" s="54"/>
      <c r="F217" s="54"/>
      <c r="G217" s="54">
        <v>45000</v>
      </c>
      <c r="H217" s="54">
        <v>45000</v>
      </c>
      <c r="I217" s="54"/>
      <c r="J217" s="54">
        <v>45000</v>
      </c>
      <c r="K217" s="54"/>
      <c r="L217" s="54">
        <v>45000</v>
      </c>
    </row>
    <row r="218" spans="1:12">
      <c r="A218" s="53" t="s">
        <v>99</v>
      </c>
      <c r="B218" s="53">
        <v>212</v>
      </c>
      <c r="C218" s="53" t="s">
        <v>118</v>
      </c>
      <c r="D218" s="53" t="s">
        <v>119</v>
      </c>
      <c r="E218" s="54"/>
      <c r="F218" s="54"/>
      <c r="G218" s="54">
        <v>40000</v>
      </c>
      <c r="H218" s="54">
        <v>40000</v>
      </c>
      <c r="I218" s="54"/>
      <c r="J218" s="54">
        <v>40000</v>
      </c>
      <c r="K218" s="54"/>
      <c r="L218" s="54">
        <v>40000</v>
      </c>
    </row>
    <row r="219" spans="1:12">
      <c r="A219" s="53" t="s">
        <v>99</v>
      </c>
      <c r="B219" s="53">
        <v>212</v>
      </c>
      <c r="C219" s="53" t="s">
        <v>109</v>
      </c>
      <c r="D219" s="53" t="s">
        <v>110</v>
      </c>
      <c r="E219" s="54"/>
      <c r="F219" s="54"/>
      <c r="G219" s="54">
        <v>82359</v>
      </c>
      <c r="H219" s="54">
        <v>82359</v>
      </c>
      <c r="I219" s="54"/>
      <c r="J219" s="54">
        <v>82359</v>
      </c>
      <c r="K219" s="54"/>
      <c r="L219" s="54">
        <v>82359</v>
      </c>
    </row>
    <row r="220" spans="1:12">
      <c r="A220" s="53" t="s">
        <v>134</v>
      </c>
      <c r="B220" s="53">
        <v>208</v>
      </c>
      <c r="C220" s="53" t="s">
        <v>109</v>
      </c>
      <c r="D220" s="53" t="s">
        <v>110</v>
      </c>
      <c r="E220" s="54"/>
      <c r="F220" s="54"/>
      <c r="G220" s="54">
        <v>761700</v>
      </c>
      <c r="H220" s="54">
        <v>761700</v>
      </c>
      <c r="I220" s="54"/>
      <c r="J220" s="54">
        <v>521454</v>
      </c>
      <c r="K220" s="54"/>
      <c r="L220" s="54">
        <v>521454</v>
      </c>
    </row>
    <row r="221" spans="1:12">
      <c r="A221" s="53" t="s">
        <v>102</v>
      </c>
      <c r="B221" s="53">
        <v>212</v>
      </c>
      <c r="C221" s="53" t="s">
        <v>109</v>
      </c>
      <c r="D221" s="53" t="s">
        <v>117</v>
      </c>
      <c r="E221" s="54">
        <v>164414</v>
      </c>
      <c r="F221" s="54"/>
      <c r="G221" s="54">
        <v>-164414</v>
      </c>
      <c r="H221" s="54"/>
      <c r="I221" s="54"/>
      <c r="J221" s="54"/>
      <c r="K221" s="54"/>
      <c r="L221" s="54"/>
    </row>
    <row r="222" spans="1:12">
      <c r="A222" s="53" t="s">
        <v>102</v>
      </c>
      <c r="B222" s="53">
        <v>212</v>
      </c>
      <c r="C222" s="53" t="s">
        <v>109</v>
      </c>
      <c r="D222" s="53" t="s">
        <v>110</v>
      </c>
      <c r="E222" s="54"/>
      <c r="F222" s="54"/>
      <c r="G222" s="54">
        <v>164414</v>
      </c>
      <c r="H222" s="54">
        <v>164414</v>
      </c>
      <c r="I222" s="54"/>
      <c r="J222" s="54"/>
      <c r="K222" s="54"/>
      <c r="L222" s="54"/>
    </row>
    <row r="223" spans="1:12">
      <c r="A223" s="53" t="s">
        <v>102</v>
      </c>
      <c r="B223" s="53">
        <v>212</v>
      </c>
      <c r="C223" s="53" t="s">
        <v>120</v>
      </c>
      <c r="D223" s="53" t="s">
        <v>121</v>
      </c>
      <c r="E223" s="54">
        <v>12590010.63</v>
      </c>
      <c r="F223" s="54"/>
      <c r="G223" s="54">
        <v>-12590010.63</v>
      </c>
      <c r="H223" s="54"/>
      <c r="I223" s="54"/>
      <c r="J223" s="54">
        <v>8794874.76</v>
      </c>
      <c r="K223" s="54">
        <v>8794874.76</v>
      </c>
      <c r="L223" s="54"/>
    </row>
    <row r="224" spans="1:12">
      <c r="A224" s="53" t="s">
        <v>113</v>
      </c>
      <c r="B224" s="53">
        <v>229</v>
      </c>
      <c r="C224" s="53" t="s">
        <v>137</v>
      </c>
      <c r="D224" s="53" t="s">
        <v>119</v>
      </c>
      <c r="E224" s="54">
        <v>5000</v>
      </c>
      <c r="F224" s="54"/>
      <c r="G224" s="54">
        <v>-5000</v>
      </c>
      <c r="H224" s="54"/>
      <c r="I224" s="54"/>
      <c r="J224" s="54"/>
      <c r="K224" s="54"/>
      <c r="L224" s="54"/>
    </row>
    <row r="225" spans="1:12">
      <c r="A225" s="53" t="s">
        <v>102</v>
      </c>
      <c r="B225" s="53">
        <v>212</v>
      </c>
      <c r="C225" s="53" t="s">
        <v>120</v>
      </c>
      <c r="D225" s="53" t="s">
        <v>121</v>
      </c>
      <c r="E225" s="54">
        <v>20000</v>
      </c>
      <c r="F225" s="54"/>
      <c r="G225" s="54"/>
      <c r="H225" s="54">
        <v>20000</v>
      </c>
      <c r="I225" s="54"/>
      <c r="J225" s="54"/>
      <c r="K225" s="54"/>
      <c r="L225" s="54"/>
    </row>
    <row r="226" spans="1:12">
      <c r="A226" s="53" t="s">
        <v>108</v>
      </c>
      <c r="B226" s="53">
        <v>208</v>
      </c>
      <c r="C226" s="53" t="s">
        <v>109</v>
      </c>
      <c r="D226" s="53" t="s">
        <v>117</v>
      </c>
      <c r="E226" s="54">
        <v>11127.17</v>
      </c>
      <c r="F226" s="54"/>
      <c r="G226" s="54">
        <v>-11127.17</v>
      </c>
      <c r="H226" s="54"/>
      <c r="I226" s="54"/>
      <c r="J226" s="54"/>
      <c r="K226" s="54"/>
      <c r="L226" s="54"/>
    </row>
    <row r="227" spans="1:12">
      <c r="A227" s="53" t="s">
        <v>108</v>
      </c>
      <c r="B227" s="53">
        <v>208</v>
      </c>
      <c r="C227" s="53" t="s">
        <v>109</v>
      </c>
      <c r="D227" s="53" t="s">
        <v>110</v>
      </c>
      <c r="E227" s="54"/>
      <c r="F227" s="54"/>
      <c r="G227" s="54">
        <v>11127.17</v>
      </c>
      <c r="H227" s="54">
        <v>11127.17</v>
      </c>
      <c r="I227" s="54"/>
      <c r="J227" s="54"/>
      <c r="K227" s="54"/>
      <c r="L227" s="54"/>
    </row>
    <row r="228" spans="1:12">
      <c r="A228" s="53" t="s">
        <v>134</v>
      </c>
      <c r="B228" s="53">
        <v>208</v>
      </c>
      <c r="C228" s="53" t="s">
        <v>109</v>
      </c>
      <c r="D228" s="53" t="s">
        <v>117</v>
      </c>
      <c r="E228" s="54">
        <v>540265</v>
      </c>
      <c r="F228" s="54"/>
      <c r="G228" s="54">
        <v>-540265</v>
      </c>
      <c r="H228" s="54"/>
      <c r="I228" s="54"/>
      <c r="J228" s="54"/>
      <c r="K228" s="54"/>
      <c r="L228" s="54"/>
    </row>
    <row r="229" spans="1:12">
      <c r="A229" s="53" t="s">
        <v>134</v>
      </c>
      <c r="B229" s="53">
        <v>208</v>
      </c>
      <c r="C229" s="53" t="s">
        <v>109</v>
      </c>
      <c r="D229" s="53" t="s">
        <v>110</v>
      </c>
      <c r="E229" s="54"/>
      <c r="F229" s="54"/>
      <c r="G229" s="54">
        <v>540265</v>
      </c>
      <c r="H229" s="54">
        <v>540265</v>
      </c>
      <c r="I229" s="54"/>
      <c r="J229" s="54">
        <v>540265</v>
      </c>
      <c r="K229" s="54"/>
      <c r="L229" s="54">
        <v>540265</v>
      </c>
    </row>
    <row r="230" spans="1:12">
      <c r="A230" s="53" t="s">
        <v>105</v>
      </c>
      <c r="B230" s="53">
        <v>207</v>
      </c>
      <c r="C230" s="53" t="s">
        <v>106</v>
      </c>
      <c r="D230" s="53" t="s">
        <v>107</v>
      </c>
      <c r="E230" s="54">
        <v>55686.2</v>
      </c>
      <c r="F230" s="54"/>
      <c r="G230" s="54"/>
      <c r="H230" s="54">
        <v>55686.2</v>
      </c>
      <c r="I230" s="54"/>
      <c r="J230" s="54">
        <v>26560.6</v>
      </c>
      <c r="K230" s="54"/>
      <c r="L230" s="54">
        <v>26560.6</v>
      </c>
    </row>
    <row r="231" spans="1:12">
      <c r="A231" s="53" t="s">
        <v>99</v>
      </c>
      <c r="B231" s="53">
        <v>212</v>
      </c>
      <c r="C231" s="53" t="s">
        <v>109</v>
      </c>
      <c r="D231" s="53" t="s">
        <v>117</v>
      </c>
      <c r="E231" s="54">
        <v>131971</v>
      </c>
      <c r="F231" s="54"/>
      <c r="G231" s="54">
        <v>-21574.6</v>
      </c>
      <c r="H231" s="54">
        <v>110396.4</v>
      </c>
      <c r="I231" s="54"/>
      <c r="J231" s="54">
        <v>110396.4</v>
      </c>
      <c r="K231" s="54"/>
      <c r="L231" s="54">
        <v>110396.4</v>
      </c>
    </row>
    <row r="232" spans="1:12">
      <c r="A232" s="53" t="s">
        <v>99</v>
      </c>
      <c r="B232" s="53">
        <v>212</v>
      </c>
      <c r="C232" s="53" t="s">
        <v>109</v>
      </c>
      <c r="D232" s="53" t="s">
        <v>110</v>
      </c>
      <c r="E232" s="54"/>
      <c r="F232" s="54"/>
      <c r="G232" s="54"/>
      <c r="H232" s="54"/>
      <c r="I232" s="54"/>
      <c r="J232" s="54"/>
      <c r="K232" s="54"/>
      <c r="L232" s="54"/>
    </row>
    <row r="233" spans="1:12">
      <c r="A233" s="53" t="s">
        <v>99</v>
      </c>
      <c r="B233" s="53">
        <v>212</v>
      </c>
      <c r="C233" s="53" t="s">
        <v>109</v>
      </c>
      <c r="D233" s="53" t="s">
        <v>110</v>
      </c>
      <c r="E233" s="54"/>
      <c r="F233" s="54"/>
      <c r="G233" s="54"/>
      <c r="H233" s="54"/>
      <c r="I233" s="54"/>
      <c r="J233" s="54"/>
      <c r="K233" s="54"/>
      <c r="L233" s="54"/>
    </row>
    <row r="234" spans="1:12">
      <c r="A234" s="53" t="s">
        <v>113</v>
      </c>
      <c r="B234" s="53">
        <v>229</v>
      </c>
      <c r="C234" s="53" t="s">
        <v>114</v>
      </c>
      <c r="D234" s="53" t="s">
        <v>115</v>
      </c>
      <c r="E234" s="54">
        <v>100000</v>
      </c>
      <c r="F234" s="54"/>
      <c r="G234" s="54"/>
      <c r="H234" s="54">
        <v>100000</v>
      </c>
      <c r="I234" s="54"/>
      <c r="J234" s="54"/>
      <c r="K234" s="54"/>
      <c r="L234" s="54"/>
    </row>
    <row r="235" spans="1:12">
      <c r="A235" s="53" t="s">
        <v>113</v>
      </c>
      <c r="B235" s="53">
        <v>229</v>
      </c>
      <c r="C235" s="53" t="s">
        <v>114</v>
      </c>
      <c r="D235" s="53" t="s">
        <v>115</v>
      </c>
      <c r="E235" s="54">
        <v>100000</v>
      </c>
      <c r="F235" s="54"/>
      <c r="G235" s="54"/>
      <c r="H235" s="54">
        <v>100000</v>
      </c>
      <c r="I235" s="54"/>
      <c r="J235" s="54"/>
      <c r="K235" s="54"/>
      <c r="L235" s="54"/>
    </row>
    <row r="236" spans="1:12">
      <c r="A236" s="53" t="s">
        <v>108</v>
      </c>
      <c r="B236" s="53">
        <v>208</v>
      </c>
      <c r="C236" s="53" t="s">
        <v>109</v>
      </c>
      <c r="D236" s="53" t="s">
        <v>117</v>
      </c>
      <c r="E236" s="54">
        <v>44800</v>
      </c>
      <c r="F236" s="54"/>
      <c r="G236" s="54">
        <v>-17811.49</v>
      </c>
      <c r="H236" s="54">
        <v>26988.51</v>
      </c>
      <c r="I236" s="54"/>
      <c r="J236" s="54">
        <v>26988.51</v>
      </c>
      <c r="K236" s="54"/>
      <c r="L236" s="54">
        <v>26988.51</v>
      </c>
    </row>
    <row r="237" spans="1:12">
      <c r="A237" s="53" t="s">
        <v>108</v>
      </c>
      <c r="B237" s="53">
        <v>208</v>
      </c>
      <c r="C237" s="53" t="s">
        <v>109</v>
      </c>
      <c r="D237" s="53" t="s">
        <v>110</v>
      </c>
      <c r="E237" s="54"/>
      <c r="F237" s="54"/>
      <c r="G237" s="54">
        <v>17811.49</v>
      </c>
      <c r="H237" s="54">
        <v>17811.49</v>
      </c>
      <c r="I237" s="54"/>
      <c r="J237" s="54"/>
      <c r="K237" s="54"/>
      <c r="L237" s="54"/>
    </row>
    <row r="238" spans="1:12">
      <c r="A238" s="53" t="s">
        <v>108</v>
      </c>
      <c r="B238" s="53">
        <v>208</v>
      </c>
      <c r="C238" s="53" t="s">
        <v>109</v>
      </c>
      <c r="D238" s="53" t="s">
        <v>110</v>
      </c>
      <c r="E238" s="54"/>
      <c r="F238" s="54"/>
      <c r="G238" s="54"/>
      <c r="H238" s="54"/>
      <c r="I238" s="54"/>
      <c r="J238" s="54"/>
      <c r="K238" s="54"/>
      <c r="L238" s="54"/>
    </row>
    <row r="239" spans="1:12">
      <c r="A239" s="53" t="s">
        <v>134</v>
      </c>
      <c r="B239" s="53">
        <v>208</v>
      </c>
      <c r="C239" s="53" t="s">
        <v>109</v>
      </c>
      <c r="D239" s="53" t="s">
        <v>117</v>
      </c>
      <c r="E239" s="54">
        <v>453390</v>
      </c>
      <c r="F239" s="54"/>
      <c r="G239" s="54">
        <v>-453390</v>
      </c>
      <c r="H239" s="54"/>
      <c r="I239" s="54"/>
      <c r="J239" s="54"/>
      <c r="K239" s="54"/>
      <c r="L239" s="54"/>
    </row>
    <row r="240" spans="1:12">
      <c r="A240" s="53" t="s">
        <v>134</v>
      </c>
      <c r="B240" s="53">
        <v>208</v>
      </c>
      <c r="C240" s="53" t="s">
        <v>109</v>
      </c>
      <c r="D240" s="53" t="s">
        <v>110</v>
      </c>
      <c r="E240" s="54"/>
      <c r="F240" s="54"/>
      <c r="G240" s="54">
        <v>453390</v>
      </c>
      <c r="H240" s="54">
        <v>453390</v>
      </c>
      <c r="I240" s="54"/>
      <c r="J240" s="54"/>
      <c r="K240" s="54"/>
      <c r="L240" s="54"/>
    </row>
    <row r="241" spans="1:12">
      <c r="A241" s="53" t="s">
        <v>125</v>
      </c>
      <c r="B241" s="53">
        <v>229</v>
      </c>
      <c r="C241" s="53" t="s">
        <v>114</v>
      </c>
      <c r="D241" s="53" t="s">
        <v>115</v>
      </c>
      <c r="E241" s="54">
        <v>134250</v>
      </c>
      <c r="F241" s="54"/>
      <c r="G241" s="54">
        <v>-134250</v>
      </c>
      <c r="H241" s="54"/>
      <c r="I241" s="54"/>
      <c r="J241" s="54"/>
      <c r="K241" s="54"/>
      <c r="L241" s="54"/>
    </row>
    <row r="242" spans="1:12">
      <c r="A242" s="53" t="s">
        <v>102</v>
      </c>
      <c r="B242" s="53">
        <v>212</v>
      </c>
      <c r="C242" s="53" t="s">
        <v>103</v>
      </c>
      <c r="D242" s="53" t="s">
        <v>104</v>
      </c>
      <c r="E242" s="54"/>
      <c r="F242" s="54"/>
      <c r="G242" s="54">
        <v>12000</v>
      </c>
      <c r="H242" s="54">
        <v>12000</v>
      </c>
      <c r="I242" s="54"/>
      <c r="J242" s="54">
        <v>12000</v>
      </c>
      <c r="K242" s="54"/>
      <c r="L242" s="54">
        <v>12000</v>
      </c>
    </row>
    <row r="243" spans="1:12">
      <c r="A243" s="53" t="s">
        <v>131</v>
      </c>
      <c r="B243" s="53">
        <v>208</v>
      </c>
      <c r="C243" s="53" t="s">
        <v>109</v>
      </c>
      <c r="D243" s="53" t="s">
        <v>110</v>
      </c>
      <c r="E243" s="54"/>
      <c r="F243" s="54"/>
      <c r="G243" s="54">
        <v>680800</v>
      </c>
      <c r="H243" s="54">
        <v>680800</v>
      </c>
      <c r="I243" s="54"/>
      <c r="J243" s="54"/>
      <c r="K243" s="54"/>
      <c r="L243" s="54"/>
    </row>
    <row r="244" spans="1:12">
      <c r="A244" s="53" t="s">
        <v>134</v>
      </c>
      <c r="B244" s="53">
        <v>208</v>
      </c>
      <c r="C244" s="53" t="s">
        <v>109</v>
      </c>
      <c r="D244" s="53" t="s">
        <v>110</v>
      </c>
      <c r="E244" s="54"/>
      <c r="F244" s="54"/>
      <c r="G244" s="54">
        <v>100000</v>
      </c>
      <c r="H244" s="54">
        <v>100000</v>
      </c>
      <c r="I244" s="54"/>
      <c r="J244" s="54">
        <v>25836</v>
      </c>
      <c r="K244" s="54"/>
      <c r="L244" s="54">
        <v>25836</v>
      </c>
    </row>
    <row r="245" spans="1:12">
      <c r="A245" s="53" t="s">
        <v>138</v>
      </c>
      <c r="B245" s="53">
        <v>213</v>
      </c>
      <c r="C245" s="53" t="s">
        <v>109</v>
      </c>
      <c r="D245" s="53" t="s">
        <v>110</v>
      </c>
      <c r="E245" s="54"/>
      <c r="F245" s="54"/>
      <c r="G245" s="54">
        <v>2700000</v>
      </c>
      <c r="H245" s="54">
        <v>2700000</v>
      </c>
      <c r="I245" s="54"/>
      <c r="J245" s="54">
        <v>1855248</v>
      </c>
      <c r="K245" s="54"/>
      <c r="L245" s="54">
        <v>1855248</v>
      </c>
    </row>
    <row r="246" spans="1:12">
      <c r="A246" s="53" t="s">
        <v>99</v>
      </c>
      <c r="B246" s="53">
        <v>212</v>
      </c>
      <c r="C246" s="53" t="s">
        <v>118</v>
      </c>
      <c r="D246" s="53" t="s">
        <v>119</v>
      </c>
      <c r="E246" s="54"/>
      <c r="F246" s="54"/>
      <c r="G246" s="54">
        <v>90000</v>
      </c>
      <c r="H246" s="54">
        <v>90000</v>
      </c>
      <c r="I246" s="54"/>
      <c r="J246" s="54">
        <v>90000</v>
      </c>
      <c r="K246" s="54"/>
      <c r="L246" s="54">
        <v>90000</v>
      </c>
    </row>
    <row r="247" spans="1:12">
      <c r="A247" s="53" t="s">
        <v>102</v>
      </c>
      <c r="B247" s="53">
        <v>212</v>
      </c>
      <c r="C247" s="53" t="s">
        <v>111</v>
      </c>
      <c r="D247" s="53" t="s">
        <v>112</v>
      </c>
      <c r="E247" s="54"/>
      <c r="F247" s="54"/>
      <c r="G247" s="54"/>
      <c r="H247" s="54"/>
      <c r="I247" s="54"/>
      <c r="J247" s="54"/>
      <c r="K247" s="54"/>
      <c r="L247" s="54"/>
    </row>
    <row r="248" spans="1:12">
      <c r="A248" s="53" t="s">
        <v>102</v>
      </c>
      <c r="B248" s="53">
        <v>212</v>
      </c>
      <c r="C248" s="53" t="s">
        <v>109</v>
      </c>
      <c r="D248" s="53" t="s">
        <v>110</v>
      </c>
      <c r="E248" s="54"/>
      <c r="F248" s="54"/>
      <c r="G248" s="54"/>
      <c r="H248" s="54"/>
      <c r="I248" s="54"/>
      <c r="J248" s="54"/>
      <c r="K248" s="54"/>
      <c r="L248" s="54"/>
    </row>
    <row r="249" spans="1:12">
      <c r="A249" s="53" t="s">
        <v>99</v>
      </c>
      <c r="B249" s="53">
        <v>212</v>
      </c>
      <c r="C249" s="53" t="s">
        <v>109</v>
      </c>
      <c r="D249" s="53" t="s">
        <v>110</v>
      </c>
      <c r="E249" s="54"/>
      <c r="F249" s="54"/>
      <c r="G249" s="54"/>
      <c r="H249" s="54"/>
      <c r="I249" s="54"/>
      <c r="J249" s="54"/>
      <c r="K249" s="54"/>
      <c r="L249" s="54"/>
    </row>
    <row r="250" spans="1:12">
      <c r="A250" s="53" t="s">
        <v>99</v>
      </c>
      <c r="B250" s="53">
        <v>212</v>
      </c>
      <c r="C250" s="53" t="s">
        <v>109</v>
      </c>
      <c r="D250" s="53" t="s">
        <v>110</v>
      </c>
      <c r="E250" s="54"/>
      <c r="F250" s="54"/>
      <c r="G250" s="54">
        <v>105000</v>
      </c>
      <c r="H250" s="54">
        <v>105000</v>
      </c>
      <c r="I250" s="54"/>
      <c r="J250" s="54">
        <v>105000</v>
      </c>
      <c r="K250" s="54"/>
      <c r="L250" s="54">
        <v>105000</v>
      </c>
    </row>
    <row r="251" spans="1:12">
      <c r="A251" s="53" t="s">
        <v>134</v>
      </c>
      <c r="B251" s="53">
        <v>208</v>
      </c>
      <c r="C251" s="53" t="s">
        <v>109</v>
      </c>
      <c r="D251" s="53" t="s">
        <v>110</v>
      </c>
      <c r="E251" s="54"/>
      <c r="F251" s="54"/>
      <c r="G251" s="54">
        <v>2600000</v>
      </c>
      <c r="H251" s="54">
        <v>2600000</v>
      </c>
      <c r="I251" s="54"/>
      <c r="J251" s="54"/>
      <c r="K251" s="54"/>
      <c r="L251" s="54"/>
    </row>
    <row r="252" spans="1:12">
      <c r="A252" s="53" t="s">
        <v>99</v>
      </c>
      <c r="B252" s="53">
        <v>212</v>
      </c>
      <c r="C252" s="53" t="s">
        <v>109</v>
      </c>
      <c r="D252" s="53" t="s">
        <v>110</v>
      </c>
      <c r="E252" s="54"/>
      <c r="F252" s="54"/>
      <c r="G252" s="54"/>
      <c r="H252" s="54"/>
      <c r="I252" s="54"/>
      <c r="J252" s="54"/>
      <c r="K252" s="54"/>
      <c r="L252" s="54"/>
    </row>
    <row r="253" spans="1:12">
      <c r="A253" s="53" t="s">
        <v>102</v>
      </c>
      <c r="B253" s="53">
        <v>212</v>
      </c>
      <c r="C253" s="53" t="s">
        <v>120</v>
      </c>
      <c r="D253" s="53" t="s">
        <v>121</v>
      </c>
      <c r="E253" s="54"/>
      <c r="F253" s="54"/>
      <c r="G253" s="54">
        <v>1000000</v>
      </c>
      <c r="H253" s="54">
        <v>1000000</v>
      </c>
      <c r="I253" s="54"/>
      <c r="J253" s="54">
        <v>1000000</v>
      </c>
      <c r="K253" s="54">
        <v>221851.15</v>
      </c>
      <c r="L253" s="54">
        <v>778148.85</v>
      </c>
    </row>
    <row r="254" spans="1:12">
      <c r="A254" s="53" t="s">
        <v>122</v>
      </c>
      <c r="B254" s="53">
        <v>212</v>
      </c>
      <c r="C254" s="53" t="s">
        <v>109</v>
      </c>
      <c r="D254" s="53" t="s">
        <v>110</v>
      </c>
      <c r="E254" s="54"/>
      <c r="F254" s="54"/>
      <c r="G254" s="54">
        <v>5976233.18</v>
      </c>
      <c r="H254" s="54">
        <v>5976233.18</v>
      </c>
      <c r="I254" s="54"/>
      <c r="J254" s="54">
        <v>6167651.23</v>
      </c>
      <c r="K254" s="54">
        <v>191418.05</v>
      </c>
      <c r="L254" s="54">
        <v>5976233.18</v>
      </c>
    </row>
  </sheetData>
  <autoFilter ref="A1:O254">
    <extLst/>
  </autoFilter>
  <pageMargins left="0.75" right="0.75" top="1" bottom="1" header="0.511805555555556" footer="0.511805555555556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7030A0"/>
    <pageSetUpPr fitToPage="1"/>
  </sheetPr>
  <dimension ref="A1:D115"/>
  <sheetViews>
    <sheetView showZeros="0" zoomScale="110" zoomScaleNormal="110" workbookViewId="0">
      <selection activeCell="G14" sqref="G14"/>
    </sheetView>
  </sheetViews>
  <sheetFormatPr defaultColWidth="9" defaultRowHeight="14.25" outlineLevelCol="3"/>
  <cols>
    <col min="1" max="1" width="36" style="37" customWidth="1"/>
    <col min="2" max="2" width="12.125" style="37" customWidth="1"/>
    <col min="3" max="3" width="33.25" style="38" customWidth="1"/>
    <col min="4" max="4" width="12.875" style="38" customWidth="1"/>
    <col min="5" max="5" width="9.375" style="38" customWidth="1"/>
    <col min="6" max="16384" width="9" style="38"/>
  </cols>
  <sheetData>
    <row r="1" ht="25.5" customHeight="1" spans="1:4">
      <c r="A1" s="3" t="s">
        <v>139</v>
      </c>
      <c r="B1" s="3"/>
      <c r="C1" s="3"/>
      <c r="D1" s="3"/>
    </row>
    <row r="2" ht="20.25" customHeight="1" spans="1:4">
      <c r="A2" s="39"/>
      <c r="B2" s="39"/>
      <c r="D2" s="40" t="s">
        <v>140</v>
      </c>
    </row>
    <row r="3" ht="21.6" customHeight="1" spans="1:4">
      <c r="A3" s="41" t="s">
        <v>141</v>
      </c>
      <c r="B3" s="42" t="s">
        <v>95</v>
      </c>
      <c r="C3" s="41" t="s">
        <v>6</v>
      </c>
      <c r="D3" s="43" t="s">
        <v>95</v>
      </c>
    </row>
    <row r="4" ht="24.6" customHeight="1" spans="1:4">
      <c r="A4" s="44" t="s">
        <v>142</v>
      </c>
      <c r="B4" s="45">
        <f>B5+B41+B42+B43</f>
        <v>0</v>
      </c>
      <c r="C4" s="46" t="s">
        <v>143</v>
      </c>
      <c r="D4" s="45">
        <f>D5+D8</f>
        <v>0</v>
      </c>
    </row>
    <row r="5" ht="21" customHeight="1" spans="1:4">
      <c r="A5" s="47" t="s">
        <v>144</v>
      </c>
      <c r="B5" s="47">
        <f>B6+B24</f>
        <v>0</v>
      </c>
      <c r="C5" s="47" t="s">
        <v>145</v>
      </c>
      <c r="D5" s="47"/>
    </row>
    <row r="6" ht="21" customHeight="1" spans="1:4">
      <c r="A6" s="47" t="s">
        <v>146</v>
      </c>
      <c r="B6" s="47">
        <f>SUM(B7:B23)</f>
        <v>0</v>
      </c>
      <c r="C6" s="47" t="s">
        <v>147</v>
      </c>
      <c r="D6" s="47"/>
    </row>
    <row r="7" ht="21" customHeight="1" spans="1:4">
      <c r="A7" s="47" t="s">
        <v>148</v>
      </c>
      <c r="B7" s="47"/>
      <c r="C7" s="47" t="s">
        <v>149</v>
      </c>
      <c r="D7" s="47"/>
    </row>
    <row r="8" ht="21" customHeight="1" spans="1:4">
      <c r="A8" s="47" t="s">
        <v>150</v>
      </c>
      <c r="B8" s="47"/>
      <c r="C8" s="47" t="s">
        <v>151</v>
      </c>
      <c r="D8" s="47">
        <f>D9+D27</f>
        <v>0</v>
      </c>
    </row>
    <row r="9" ht="21" customHeight="1" spans="1:4">
      <c r="A9" s="47" t="s">
        <v>152</v>
      </c>
      <c r="B9" s="47"/>
      <c r="C9" s="47" t="s">
        <v>153</v>
      </c>
      <c r="D9" s="47">
        <f>SUM(D10:D26)</f>
        <v>0</v>
      </c>
    </row>
    <row r="10" ht="21" customHeight="1" spans="1:4">
      <c r="A10" s="47" t="s">
        <v>154</v>
      </c>
      <c r="B10" s="47"/>
      <c r="C10" s="47" t="s">
        <v>148</v>
      </c>
      <c r="D10" s="48"/>
    </row>
    <row r="11" ht="21" customHeight="1" spans="1:4">
      <c r="A11" s="47" t="s">
        <v>155</v>
      </c>
      <c r="B11" s="47"/>
      <c r="C11" s="47" t="s">
        <v>150</v>
      </c>
      <c r="D11" s="47"/>
    </row>
    <row r="12" ht="21" customHeight="1" spans="1:4">
      <c r="A12" s="47" t="s">
        <v>156</v>
      </c>
      <c r="B12" s="47"/>
      <c r="C12" s="47" t="s">
        <v>157</v>
      </c>
      <c r="D12" s="47"/>
    </row>
    <row r="13" ht="21" customHeight="1" spans="1:4">
      <c r="A13" s="47" t="s">
        <v>158</v>
      </c>
      <c r="B13" s="47"/>
      <c r="C13" s="47" t="s">
        <v>154</v>
      </c>
      <c r="D13" s="47"/>
    </row>
    <row r="14" ht="21" customHeight="1" spans="1:4">
      <c r="A14" s="47" t="s">
        <v>159</v>
      </c>
      <c r="B14" s="47"/>
      <c r="C14" s="47" t="s">
        <v>155</v>
      </c>
      <c r="D14" s="47"/>
    </row>
    <row r="15" ht="21" customHeight="1" spans="1:4">
      <c r="A15" s="47" t="s">
        <v>160</v>
      </c>
      <c r="B15" s="47"/>
      <c r="C15" s="47" t="s">
        <v>156</v>
      </c>
      <c r="D15" s="47"/>
    </row>
    <row r="16" ht="21" customHeight="1" spans="1:4">
      <c r="A16" s="47" t="s">
        <v>161</v>
      </c>
      <c r="B16" s="47"/>
      <c r="C16" s="47" t="s">
        <v>158</v>
      </c>
      <c r="D16" s="47"/>
    </row>
    <row r="17" ht="21" customHeight="1" spans="1:4">
      <c r="A17" s="47" t="s">
        <v>162</v>
      </c>
      <c r="B17" s="47"/>
      <c r="C17" s="47" t="s">
        <v>159</v>
      </c>
      <c r="D17" s="47"/>
    </row>
    <row r="18" ht="21" customHeight="1" spans="1:4">
      <c r="A18" s="47" t="s">
        <v>163</v>
      </c>
      <c r="B18" s="47"/>
      <c r="C18" s="47" t="s">
        <v>164</v>
      </c>
      <c r="D18" s="47"/>
    </row>
    <row r="19" ht="21" customHeight="1" spans="1:4">
      <c r="A19" s="47" t="s">
        <v>165</v>
      </c>
      <c r="B19" s="47"/>
      <c r="C19" s="47" t="s">
        <v>162</v>
      </c>
      <c r="D19" s="47"/>
    </row>
    <row r="20" ht="21" customHeight="1" spans="1:4">
      <c r="A20" s="47" t="s">
        <v>166</v>
      </c>
      <c r="B20" s="47"/>
      <c r="C20" s="47" t="s">
        <v>167</v>
      </c>
      <c r="D20" s="47"/>
    </row>
    <row r="21" ht="21" customHeight="1" spans="1:4">
      <c r="A21" s="47" t="s">
        <v>168</v>
      </c>
      <c r="B21" s="47"/>
      <c r="C21" s="47" t="s">
        <v>165</v>
      </c>
      <c r="D21" s="47"/>
    </row>
    <row r="22" ht="21" customHeight="1" spans="1:4">
      <c r="A22" s="47" t="s">
        <v>169</v>
      </c>
      <c r="B22" s="47"/>
      <c r="C22" s="47" t="s">
        <v>170</v>
      </c>
      <c r="D22" s="47"/>
    </row>
    <row r="23" ht="21" customHeight="1" spans="1:4">
      <c r="A23" s="47" t="s">
        <v>171</v>
      </c>
      <c r="B23" s="47"/>
      <c r="C23" s="47" t="s">
        <v>166</v>
      </c>
      <c r="D23" s="47"/>
    </row>
    <row r="24" ht="21" customHeight="1" spans="1:4">
      <c r="A24" s="47" t="s">
        <v>172</v>
      </c>
      <c r="B24" s="47">
        <f>SUM(B25:B38)</f>
        <v>0</v>
      </c>
      <c r="C24" s="47" t="s">
        <v>168</v>
      </c>
      <c r="D24" s="47"/>
    </row>
    <row r="25" ht="21" customHeight="1" spans="1:4">
      <c r="A25" s="47" t="s">
        <v>173</v>
      </c>
      <c r="B25" s="47"/>
      <c r="C25" s="47" t="s">
        <v>169</v>
      </c>
      <c r="D25" s="47"/>
    </row>
    <row r="26" ht="21" customHeight="1" spans="1:4">
      <c r="A26" s="47" t="s">
        <v>174</v>
      </c>
      <c r="B26" s="47"/>
      <c r="C26" s="47" t="s">
        <v>171</v>
      </c>
      <c r="D26" s="47"/>
    </row>
    <row r="27" ht="21" customHeight="1" spans="1:4">
      <c r="A27" s="47" t="s">
        <v>166</v>
      </c>
      <c r="B27" s="47"/>
      <c r="C27" s="47" t="s">
        <v>175</v>
      </c>
      <c r="D27" s="47">
        <f>SUM(D28:D41)</f>
        <v>0</v>
      </c>
    </row>
    <row r="28" ht="21" customHeight="1" spans="1:4">
      <c r="A28" s="47" t="s">
        <v>168</v>
      </c>
      <c r="B28" s="47"/>
      <c r="C28" s="47" t="s">
        <v>168</v>
      </c>
      <c r="D28" s="47"/>
    </row>
    <row r="29" ht="21" customHeight="1" spans="1:4">
      <c r="A29" s="47" t="s">
        <v>176</v>
      </c>
      <c r="B29" s="47"/>
      <c r="C29" s="47" t="s">
        <v>177</v>
      </c>
      <c r="D29" s="47"/>
    </row>
    <row r="30" ht="21" customHeight="1" spans="1:4">
      <c r="A30" s="47" t="s">
        <v>177</v>
      </c>
      <c r="B30" s="47"/>
      <c r="C30" s="47" t="s">
        <v>169</v>
      </c>
      <c r="D30" s="47"/>
    </row>
    <row r="31" ht="21" customHeight="1" spans="1:4">
      <c r="A31" s="47" t="s">
        <v>169</v>
      </c>
      <c r="B31" s="47"/>
      <c r="C31" s="47" t="s">
        <v>171</v>
      </c>
      <c r="D31" s="47"/>
    </row>
    <row r="32" ht="21" customHeight="1" spans="1:4">
      <c r="A32" s="47" t="s">
        <v>171</v>
      </c>
      <c r="B32" s="47"/>
      <c r="C32" s="47" t="s">
        <v>178</v>
      </c>
      <c r="D32" s="47"/>
    </row>
    <row r="33" ht="21" customHeight="1" spans="1:4">
      <c r="A33" s="47" t="s">
        <v>178</v>
      </c>
      <c r="B33" s="47"/>
      <c r="C33" s="47" t="s">
        <v>179</v>
      </c>
      <c r="D33" s="47"/>
    </row>
    <row r="34" ht="21" customHeight="1" spans="1:4">
      <c r="A34" s="47" t="s">
        <v>180</v>
      </c>
      <c r="B34" s="47"/>
      <c r="C34" s="47" t="s">
        <v>180</v>
      </c>
      <c r="D34" s="47"/>
    </row>
    <row r="35" ht="21" customHeight="1" spans="1:4">
      <c r="A35" s="47" t="s">
        <v>181</v>
      </c>
      <c r="B35" s="47"/>
      <c r="C35" s="47" t="s">
        <v>181</v>
      </c>
      <c r="D35" s="47"/>
    </row>
    <row r="36" ht="21" customHeight="1" spans="1:4">
      <c r="A36" s="47" t="s">
        <v>182</v>
      </c>
      <c r="B36" s="47"/>
      <c r="C36" s="47" t="s">
        <v>183</v>
      </c>
      <c r="D36" s="47"/>
    </row>
    <row r="37" ht="21" customHeight="1" spans="1:4">
      <c r="A37" s="47" t="s">
        <v>184</v>
      </c>
      <c r="B37" s="47"/>
      <c r="C37" s="47" t="s">
        <v>182</v>
      </c>
      <c r="D37" s="47"/>
    </row>
    <row r="38" ht="21" customHeight="1" spans="1:4">
      <c r="A38" s="47" t="s">
        <v>185</v>
      </c>
      <c r="B38" s="47"/>
      <c r="C38" s="47" t="s">
        <v>186</v>
      </c>
      <c r="D38" s="47"/>
    </row>
    <row r="39" ht="21" customHeight="1" spans="1:4">
      <c r="A39" s="47"/>
      <c r="B39" s="49"/>
      <c r="C39" s="47" t="s">
        <v>184</v>
      </c>
      <c r="D39" s="47"/>
    </row>
    <row r="40" ht="21" customHeight="1" spans="1:4">
      <c r="A40" s="49"/>
      <c r="B40" s="49"/>
      <c r="C40" s="47" t="s">
        <v>185</v>
      </c>
      <c r="D40" s="47"/>
    </row>
    <row r="41" ht="21" customHeight="1" spans="1:4">
      <c r="A41" s="47" t="s">
        <v>187</v>
      </c>
      <c r="B41" s="47"/>
      <c r="C41" s="47"/>
      <c r="D41" s="47"/>
    </row>
    <row r="42" ht="21" customHeight="1" spans="1:4">
      <c r="A42" s="47" t="s">
        <v>188</v>
      </c>
      <c r="B42" s="47"/>
      <c r="C42" s="50"/>
      <c r="D42" s="50"/>
    </row>
    <row r="43" ht="21" customHeight="1" spans="1:4">
      <c r="A43" s="47" t="s">
        <v>189</v>
      </c>
      <c r="B43" s="47"/>
      <c r="C43" s="50"/>
      <c r="D43" s="50"/>
    </row>
    <row r="44" ht="15.6" customHeight="1"/>
    <row r="45" ht="33.75" customHeight="1" spans="1:4">
      <c r="A45" s="51" t="s">
        <v>190</v>
      </c>
      <c r="B45" s="51"/>
      <c r="C45" s="51"/>
      <c r="D45" s="51"/>
    </row>
    <row r="46" ht="19.5" customHeight="1" spans="2:3">
      <c r="B46" s="51"/>
      <c r="C46" s="51"/>
    </row>
    <row r="47" ht="19.5" customHeight="1"/>
    <row r="48" ht="19.5" customHeight="1"/>
    <row r="49" ht="19.5" customHeight="1"/>
    <row r="50" ht="19.5" customHeight="1"/>
    <row r="51" ht="19.5" customHeight="1"/>
    <row r="52" ht="19.5" customHeight="1"/>
    <row r="53" ht="19.5" customHeight="1"/>
    <row r="54" ht="19.5" customHeight="1"/>
    <row r="55" ht="20.1" customHeight="1" spans="1:2">
      <c r="A55" s="38"/>
      <c r="B55" s="38"/>
    </row>
    <row r="56" ht="20.1" customHeight="1" spans="1:2">
      <c r="A56" s="38"/>
      <c r="B56" s="38"/>
    </row>
    <row r="57" ht="20.1" customHeight="1" spans="1:2">
      <c r="A57" s="38"/>
      <c r="B57" s="38"/>
    </row>
    <row r="58" ht="20.1" customHeight="1" spans="1:2">
      <c r="A58" s="38"/>
      <c r="B58" s="38"/>
    </row>
    <row r="59" ht="20.1" customHeight="1" spans="1:2">
      <c r="A59" s="38"/>
      <c r="B59" s="38"/>
    </row>
    <row r="60" ht="20.1" customHeight="1" spans="1:2">
      <c r="A60" s="38"/>
      <c r="B60" s="38"/>
    </row>
    <row r="61" ht="20.1" customHeight="1" spans="1:2">
      <c r="A61" s="38"/>
      <c r="B61" s="38"/>
    </row>
    <row r="62" ht="20.1" customHeight="1" spans="1:2">
      <c r="A62" s="38"/>
      <c r="B62" s="38"/>
    </row>
    <row r="63" ht="20.1" customHeight="1" spans="1:2">
      <c r="A63" s="38"/>
      <c r="B63" s="38"/>
    </row>
    <row r="64" ht="20.1" customHeight="1" spans="1:2">
      <c r="A64" s="38"/>
      <c r="B64" s="38"/>
    </row>
    <row r="65" ht="20.1" customHeight="1" spans="1:2">
      <c r="A65" s="38"/>
      <c r="B65" s="38"/>
    </row>
    <row r="66" ht="20.1" customHeight="1" spans="1:2">
      <c r="A66" s="38"/>
      <c r="B66" s="38"/>
    </row>
    <row r="67" ht="20.1" customHeight="1" spans="1:2">
      <c r="A67" s="38"/>
      <c r="B67" s="38"/>
    </row>
    <row r="68" ht="20.1" customHeight="1" spans="1:2">
      <c r="A68" s="38"/>
      <c r="B68" s="38"/>
    </row>
    <row r="69" ht="20.1" customHeight="1" spans="1:2">
      <c r="A69" s="38"/>
      <c r="B69" s="38"/>
    </row>
    <row r="70" ht="20.1" customHeight="1" spans="1:2">
      <c r="A70" s="38"/>
      <c r="B70" s="38"/>
    </row>
    <row r="71" ht="20.1" customHeight="1" spans="1:2">
      <c r="A71" s="38"/>
      <c r="B71" s="38"/>
    </row>
    <row r="72" ht="20.1" customHeight="1" spans="1:2">
      <c r="A72" s="38"/>
      <c r="B72" s="38"/>
    </row>
    <row r="73" ht="20.1" customHeight="1" spans="1:2">
      <c r="A73" s="38"/>
      <c r="B73" s="38"/>
    </row>
    <row r="74" ht="20.1" customHeight="1" spans="1:2">
      <c r="A74" s="38"/>
      <c r="B74" s="38"/>
    </row>
    <row r="75" ht="20.1" customHeight="1" spans="1:2">
      <c r="A75" s="38"/>
      <c r="B75" s="38"/>
    </row>
    <row r="76" ht="20.1" customHeight="1" spans="1:2">
      <c r="A76" s="38"/>
      <c r="B76" s="38"/>
    </row>
    <row r="77" ht="20.1" customHeight="1" spans="1:2">
      <c r="A77" s="38"/>
      <c r="B77" s="38"/>
    </row>
    <row r="78" ht="20.1" customHeight="1" spans="1:2">
      <c r="A78" s="38"/>
      <c r="B78" s="38"/>
    </row>
    <row r="79" ht="20.1" customHeight="1" spans="1:2">
      <c r="A79" s="38"/>
      <c r="B79" s="38"/>
    </row>
    <row r="80" ht="20.1" customHeight="1" spans="1:2">
      <c r="A80" s="38"/>
      <c r="B80" s="38"/>
    </row>
    <row r="81" ht="20.1" customHeight="1" spans="1:2">
      <c r="A81" s="38"/>
      <c r="B81" s="38"/>
    </row>
    <row r="82" ht="20.1" customHeight="1" spans="1:2">
      <c r="A82" s="38"/>
      <c r="B82" s="38"/>
    </row>
    <row r="83" ht="20.1" customHeight="1" spans="1:2">
      <c r="A83" s="38"/>
      <c r="B83" s="38"/>
    </row>
    <row r="84" ht="20.1" customHeight="1" spans="1:2">
      <c r="A84" s="38"/>
      <c r="B84" s="38"/>
    </row>
    <row r="85" ht="20.1" customHeight="1" spans="1:2">
      <c r="A85" s="38"/>
      <c r="B85" s="38"/>
    </row>
    <row r="86" ht="20.1" customHeight="1" spans="1:2">
      <c r="A86" s="38"/>
      <c r="B86" s="38"/>
    </row>
    <row r="87" ht="20.1" customHeight="1" spans="1:2">
      <c r="A87" s="38"/>
      <c r="B87" s="38"/>
    </row>
    <row r="88" ht="20.1" customHeight="1" spans="1:2">
      <c r="A88" s="38"/>
      <c r="B88" s="38"/>
    </row>
    <row r="89" ht="20.1" customHeight="1" spans="1:2">
      <c r="A89" s="38"/>
      <c r="B89" s="38"/>
    </row>
    <row r="90" ht="20.1" customHeight="1" spans="1:2">
      <c r="A90" s="38"/>
      <c r="B90" s="38"/>
    </row>
    <row r="91" ht="20.1" customHeight="1" spans="1:2">
      <c r="A91" s="38"/>
      <c r="B91" s="38"/>
    </row>
    <row r="92" ht="20.1" customHeight="1" spans="1:2">
      <c r="A92" s="38"/>
      <c r="B92" s="38"/>
    </row>
    <row r="93" ht="20.1" customHeight="1"/>
    <row r="94" ht="20.1" customHeight="1"/>
    <row r="95" ht="20.1" customHeight="1"/>
    <row r="96" ht="20.1" customHeight="1"/>
    <row r="97" ht="20.1" customHeight="1"/>
    <row r="98" ht="20.1" customHeight="1"/>
    <row r="99" ht="20.1" customHeight="1"/>
    <row r="100" ht="20.1" customHeight="1"/>
    <row r="101" ht="20.1" customHeight="1"/>
    <row r="102" ht="20.1" customHeight="1"/>
    <row r="103" ht="20.1" customHeight="1"/>
    <row r="104" ht="20.1" customHeight="1"/>
    <row r="105" ht="20.1" customHeight="1"/>
    <row r="106" ht="20.1" customHeight="1"/>
    <row r="107" ht="20.1" customHeight="1"/>
    <row r="108" ht="20.1" customHeight="1"/>
    <row r="109" ht="20.1" customHeight="1"/>
    <row r="110" ht="20.1" customHeight="1"/>
    <row r="111" ht="20.1" customHeight="1"/>
    <row r="112" ht="20.1" customHeight="1"/>
    <row r="113" ht="20.1" customHeight="1"/>
    <row r="114" ht="20.1" customHeight="1"/>
    <row r="115" ht="20.1" customHeight="1"/>
  </sheetData>
  <mergeCells count="4">
    <mergeCell ref="A1:D1"/>
    <mergeCell ref="A2:B2"/>
    <mergeCell ref="A45:D45"/>
    <mergeCell ref="B46:C46"/>
  </mergeCells>
  <printOptions horizontalCentered="1"/>
  <pageMargins left="0.393055555555556" right="0.393055555555556" top="0.590277777777778" bottom="0.590277777777778" header="0.118055555555556" footer="0.15625"/>
  <pageSetup paperSize="9" fitToHeight="0" orientation="portrait"/>
  <headerFooter alignWithMargins="0">
    <oddFooter>&amp;C&amp;14&amp;P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7030A0"/>
  </sheetPr>
  <dimension ref="A1:K33"/>
  <sheetViews>
    <sheetView workbookViewId="0">
      <selection activeCell="B36" sqref="B36"/>
    </sheetView>
  </sheetViews>
  <sheetFormatPr defaultColWidth="9" defaultRowHeight="13.5"/>
  <cols>
    <col min="1" max="1" width="9.875" style="16" customWidth="1"/>
    <col min="2" max="2" width="16.75" style="16" customWidth="1"/>
    <col min="3" max="3" width="20.25" style="16" customWidth="1"/>
    <col min="4" max="4" width="24.375" style="16" customWidth="1"/>
    <col min="5" max="5" width="17.25" style="16" customWidth="1"/>
    <col min="6" max="7" width="9" style="16"/>
    <col min="8" max="8" width="12.5" style="16" customWidth="1"/>
    <col min="9" max="9" width="15.25" style="16" customWidth="1"/>
    <col min="10" max="16384" width="9" style="16"/>
  </cols>
  <sheetData>
    <row r="1" ht="25.5" customHeight="1" spans="1:5">
      <c r="A1" s="3" t="s">
        <v>191</v>
      </c>
      <c r="B1" s="3"/>
      <c r="C1" s="3"/>
      <c r="D1" s="3"/>
      <c r="E1" s="3"/>
    </row>
    <row r="2" ht="20.25" customHeight="1" spans="1:5">
      <c r="A2" s="4" t="s">
        <v>192</v>
      </c>
      <c r="B2" s="4"/>
      <c r="C2" s="4"/>
      <c r="D2" s="4"/>
      <c r="E2" s="4"/>
    </row>
    <row r="3" ht="20.1" customHeight="1" spans="1:5">
      <c r="A3" s="5"/>
      <c r="B3" s="5"/>
      <c r="C3" s="5"/>
      <c r="E3" s="6" t="s">
        <v>140</v>
      </c>
    </row>
    <row r="4" ht="24" customHeight="1" spans="1:5">
      <c r="A4" s="7" t="s">
        <v>193</v>
      </c>
      <c r="B4" s="7"/>
      <c r="C4" s="17" t="s">
        <v>95</v>
      </c>
      <c r="D4" s="18"/>
      <c r="E4" s="19"/>
    </row>
    <row r="5" ht="32.45" customHeight="1" spans="1:5">
      <c r="A5" s="7"/>
      <c r="B5" s="7"/>
      <c r="C5" s="20" t="s">
        <v>194</v>
      </c>
      <c r="D5" s="21" t="s">
        <v>195</v>
      </c>
      <c r="E5" s="21" t="s">
        <v>196</v>
      </c>
    </row>
    <row r="6" s="14" customFormat="1" ht="20.1" customHeight="1" spans="1:5">
      <c r="A6" s="22" t="s">
        <v>197</v>
      </c>
      <c r="B6" s="23"/>
      <c r="C6" s="24">
        <f>D6+E6</f>
        <v>0</v>
      </c>
      <c r="D6" s="24"/>
      <c r="E6" s="24"/>
    </row>
    <row r="7" s="14" customFormat="1" ht="20.1" customHeight="1" spans="1:5">
      <c r="A7" s="25" t="s">
        <v>198</v>
      </c>
      <c r="B7" s="26"/>
      <c r="C7" s="27">
        <f>D7+E7</f>
        <v>0</v>
      </c>
      <c r="D7" s="28">
        <f>SUM(D8:D12)</f>
        <v>0</v>
      </c>
      <c r="E7" s="28">
        <f>SUM(E8:E12)</f>
        <v>0</v>
      </c>
    </row>
    <row r="8" s="14" customFormat="1" ht="20.1" customHeight="1" spans="1:9">
      <c r="A8" s="29" t="s">
        <v>199</v>
      </c>
      <c r="B8" s="30"/>
      <c r="C8" s="27"/>
      <c r="D8" s="27"/>
      <c r="E8" s="27"/>
      <c r="H8" s="31"/>
      <c r="I8" s="31"/>
    </row>
    <row r="9" s="14" customFormat="1" ht="20.1" customHeight="1" spans="1:9">
      <c r="A9" s="29"/>
      <c r="B9" s="30"/>
      <c r="C9" s="27"/>
      <c r="D9" s="27"/>
      <c r="E9" s="27"/>
      <c r="H9" s="31"/>
      <c r="I9" s="31"/>
    </row>
    <row r="10" ht="20.1" customHeight="1" spans="1:9">
      <c r="A10" s="29"/>
      <c r="B10" s="30"/>
      <c r="C10" s="27"/>
      <c r="D10" s="27"/>
      <c r="E10" s="27"/>
      <c r="H10" s="31"/>
      <c r="I10" s="31"/>
    </row>
    <row r="11" s="14" customFormat="1" ht="20.1" customHeight="1" spans="1:9">
      <c r="A11" s="29"/>
      <c r="B11" s="30"/>
      <c r="C11" s="27"/>
      <c r="D11" s="27"/>
      <c r="E11" s="27"/>
      <c r="H11" s="31"/>
      <c r="I11" s="31"/>
    </row>
    <row r="12" ht="20.45" customHeight="1" spans="1:9">
      <c r="A12" s="29"/>
      <c r="B12" s="30"/>
      <c r="C12" s="27"/>
      <c r="D12" s="27"/>
      <c r="E12" s="27"/>
      <c r="H12" s="31"/>
      <c r="I12" s="31"/>
    </row>
    <row r="13" s="14" customFormat="1" ht="20.1" customHeight="1" spans="1:9">
      <c r="A13" s="25" t="s">
        <v>200</v>
      </c>
      <c r="B13" s="26"/>
      <c r="C13" s="27">
        <f>D13+E13</f>
        <v>0</v>
      </c>
      <c r="D13" s="28">
        <f>SUM(D14:D18)</f>
        <v>0</v>
      </c>
      <c r="E13" s="28"/>
      <c r="H13" s="31"/>
      <c r="I13" s="31"/>
    </row>
    <row r="14" s="14" customFormat="1" ht="20.1" customHeight="1" spans="1:11">
      <c r="A14" s="29" t="s">
        <v>199</v>
      </c>
      <c r="B14" s="30"/>
      <c r="C14" s="27"/>
      <c r="D14" s="27"/>
      <c r="E14" s="27"/>
      <c r="H14" s="31"/>
      <c r="I14" s="31"/>
      <c r="J14" s="36"/>
      <c r="K14" s="36"/>
    </row>
    <row r="15" s="14" customFormat="1" ht="20.1" customHeight="1" spans="1:11">
      <c r="A15" s="29"/>
      <c r="B15" s="30"/>
      <c r="C15" s="27"/>
      <c r="D15" s="27"/>
      <c r="E15" s="27"/>
      <c r="H15" s="31"/>
      <c r="I15" s="31"/>
      <c r="J15" s="36"/>
      <c r="K15" s="36"/>
    </row>
    <row r="16" s="14" customFormat="1" ht="20.1" customHeight="1" spans="1:11">
      <c r="A16" s="29"/>
      <c r="B16" s="30"/>
      <c r="C16" s="27"/>
      <c r="D16" s="27"/>
      <c r="E16" s="27"/>
      <c r="H16" s="31"/>
      <c r="I16" s="31"/>
      <c r="J16" s="36"/>
      <c r="K16" s="36"/>
    </row>
    <row r="17" s="14" customFormat="1" ht="20.1" customHeight="1" spans="1:11">
      <c r="A17" s="29"/>
      <c r="B17" s="30"/>
      <c r="C17" s="27"/>
      <c r="D17" s="27"/>
      <c r="E17" s="27"/>
      <c r="H17" s="31"/>
      <c r="I17" s="31"/>
      <c r="J17" s="36"/>
      <c r="K17" s="36"/>
    </row>
    <row r="18" s="14" customFormat="1" ht="20.1" customHeight="1" spans="1:11">
      <c r="A18" s="29"/>
      <c r="B18" s="30"/>
      <c r="C18" s="27"/>
      <c r="D18" s="27"/>
      <c r="E18" s="27"/>
      <c r="H18" s="31"/>
      <c r="I18" s="31"/>
      <c r="J18" s="36"/>
      <c r="K18" s="36"/>
    </row>
    <row r="19" s="14" customFormat="1" ht="20.1" customHeight="1" spans="1:11">
      <c r="A19" s="25" t="s">
        <v>201</v>
      </c>
      <c r="B19" s="26"/>
      <c r="C19" s="27">
        <f>D19+E19</f>
        <v>0</v>
      </c>
      <c r="D19" s="27">
        <f>SUM(D20:D24)</f>
        <v>0</v>
      </c>
      <c r="E19" s="27">
        <f>SUM(E20:E24)</f>
        <v>0</v>
      </c>
      <c r="H19" s="31"/>
      <c r="I19" s="31"/>
      <c r="J19" s="36"/>
      <c r="K19" s="36"/>
    </row>
    <row r="20" s="14" customFormat="1" ht="20.1" customHeight="1" spans="1:11">
      <c r="A20" s="29" t="s">
        <v>199</v>
      </c>
      <c r="B20" s="30"/>
      <c r="C20" s="27"/>
      <c r="D20" s="27"/>
      <c r="E20" s="27"/>
      <c r="H20" s="31"/>
      <c r="I20" s="31"/>
      <c r="J20" s="36"/>
      <c r="K20" s="36"/>
    </row>
    <row r="21" s="14" customFormat="1" ht="20.1" customHeight="1" spans="1:11">
      <c r="A21" s="29"/>
      <c r="B21" s="30"/>
      <c r="C21" s="27"/>
      <c r="D21" s="27"/>
      <c r="E21" s="27"/>
      <c r="H21" s="31"/>
      <c r="I21" s="31"/>
      <c r="J21" s="36"/>
      <c r="K21" s="36"/>
    </row>
    <row r="22" s="14" customFormat="1" ht="20.1" customHeight="1" spans="1:11">
      <c r="A22" s="29"/>
      <c r="B22" s="30"/>
      <c r="C22" s="27"/>
      <c r="D22" s="27"/>
      <c r="E22" s="27"/>
      <c r="H22" s="31"/>
      <c r="I22" s="31"/>
      <c r="J22" s="36"/>
      <c r="K22" s="36"/>
    </row>
    <row r="23" s="14" customFormat="1" ht="20.1" customHeight="1" spans="1:11">
      <c r="A23" s="29"/>
      <c r="B23" s="30"/>
      <c r="C23" s="27"/>
      <c r="D23" s="27"/>
      <c r="E23" s="27"/>
      <c r="H23" s="31"/>
      <c r="I23" s="31"/>
      <c r="J23" s="36"/>
      <c r="K23" s="36"/>
    </row>
    <row r="24" s="14" customFormat="1" ht="20.1" customHeight="1" spans="1:11">
      <c r="A24" s="29"/>
      <c r="B24" s="30"/>
      <c r="C24" s="27"/>
      <c r="D24" s="27"/>
      <c r="E24" s="27"/>
      <c r="H24" s="31"/>
      <c r="I24" s="31"/>
      <c r="J24" s="36"/>
      <c r="K24" s="36"/>
    </row>
    <row r="25" s="14" customFormat="1" ht="20.1" customHeight="1" spans="1:11">
      <c r="A25" s="32" t="s">
        <v>202</v>
      </c>
      <c r="B25" s="33"/>
      <c r="C25" s="27">
        <f>D25+E25</f>
        <v>0</v>
      </c>
      <c r="D25" s="27">
        <f>SUM(D26:D30)</f>
        <v>0</v>
      </c>
      <c r="E25" s="27">
        <f>SUM(E26:E30)</f>
        <v>0</v>
      </c>
      <c r="H25" s="31"/>
      <c r="I25" s="31"/>
      <c r="J25" s="36"/>
      <c r="K25" s="36"/>
    </row>
    <row r="26" s="14" customFormat="1" ht="20.1" customHeight="1" spans="1:11">
      <c r="A26" s="29" t="s">
        <v>199</v>
      </c>
      <c r="B26" s="30"/>
      <c r="C26" s="27"/>
      <c r="D26" s="27"/>
      <c r="E26" s="27"/>
      <c r="H26" s="31"/>
      <c r="I26" s="31"/>
      <c r="J26" s="36"/>
      <c r="K26" s="36"/>
    </row>
    <row r="27" s="14" customFormat="1" ht="20.1" customHeight="1" spans="1:11">
      <c r="A27" s="29"/>
      <c r="B27" s="30"/>
      <c r="C27" s="27"/>
      <c r="D27" s="27"/>
      <c r="E27" s="27"/>
      <c r="H27" s="31"/>
      <c r="I27" s="31"/>
      <c r="J27" s="36"/>
      <c r="K27" s="36"/>
    </row>
    <row r="28" s="14" customFormat="1" ht="20.1" customHeight="1" spans="1:11">
      <c r="A28" s="29"/>
      <c r="B28" s="30"/>
      <c r="C28" s="27"/>
      <c r="D28" s="27"/>
      <c r="E28" s="27"/>
      <c r="H28" s="31"/>
      <c r="I28" s="31"/>
      <c r="J28" s="36"/>
      <c r="K28" s="36"/>
    </row>
    <row r="29" s="14" customFormat="1" ht="20.1" customHeight="1" spans="1:11">
      <c r="A29" s="29"/>
      <c r="B29" s="30"/>
      <c r="C29" s="27"/>
      <c r="D29" s="27"/>
      <c r="E29" s="27"/>
      <c r="H29" s="31"/>
      <c r="I29" s="31"/>
      <c r="J29" s="36"/>
      <c r="K29" s="36"/>
    </row>
    <row r="30" s="14" customFormat="1" ht="20.1" customHeight="1" spans="1:11">
      <c r="A30" s="29"/>
      <c r="B30" s="30"/>
      <c r="C30" s="27"/>
      <c r="D30" s="27"/>
      <c r="E30" s="27"/>
      <c r="H30" s="31"/>
      <c r="I30" s="31"/>
      <c r="J30" s="36"/>
      <c r="K30" s="36"/>
    </row>
    <row r="31" ht="18.6" customHeight="1" spans="1:11">
      <c r="A31" s="32" t="s">
        <v>203</v>
      </c>
      <c r="B31" s="33"/>
      <c r="C31" s="27"/>
      <c r="D31" s="27"/>
      <c r="E31" s="27"/>
      <c r="H31" s="31"/>
      <c r="I31" s="31"/>
      <c r="J31" s="36"/>
      <c r="K31" s="36"/>
    </row>
    <row r="32" s="15" customFormat="1" ht="7.9" customHeight="1" spans="1:5">
      <c r="A32" s="34"/>
      <c r="B32" s="34"/>
      <c r="C32" s="34"/>
      <c r="D32" s="34"/>
      <c r="E32" s="34"/>
    </row>
    <row r="33" ht="40.15" customHeight="1" spans="1:5">
      <c r="A33" s="35" t="s">
        <v>204</v>
      </c>
      <c r="B33" s="35"/>
      <c r="C33" s="35"/>
      <c r="D33" s="35"/>
      <c r="E33" s="35"/>
    </row>
  </sheetData>
  <mergeCells count="32">
    <mergeCell ref="A1:E1"/>
    <mergeCell ref="A2:E2"/>
    <mergeCell ref="C4:E4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E32"/>
    <mergeCell ref="A33:E33"/>
    <mergeCell ref="A4:B5"/>
  </mergeCells>
  <printOptions horizontalCentered="1"/>
  <pageMargins left="0" right="0" top="0.55" bottom="0.55" header="0.313888888888889" footer="0.313888888888889"/>
  <pageSetup paperSize="9" fitToHeight="2" orientation="portrait"/>
  <headerFooter>
    <oddFooter>&amp;C&amp;14&amp;P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7030A0"/>
  </sheetPr>
  <dimension ref="A1:B83"/>
  <sheetViews>
    <sheetView workbookViewId="0">
      <selection activeCell="F14" sqref="F14"/>
    </sheetView>
  </sheetViews>
  <sheetFormatPr defaultColWidth="10" defaultRowHeight="13.5" outlineLevelCol="1"/>
  <cols>
    <col min="1" max="1" width="68.625" style="2" customWidth="1"/>
    <col min="2" max="2" width="24.75" style="2" customWidth="1"/>
    <col min="3" max="3" width="17.5" style="2" customWidth="1"/>
    <col min="4" max="5" width="15.125" style="2" customWidth="1"/>
    <col min="6" max="6" width="15.25" style="2" customWidth="1"/>
    <col min="7" max="7" width="14" style="2" customWidth="1"/>
    <col min="8" max="8" width="15.5" style="2" customWidth="1"/>
    <col min="9" max="10" width="12.75" style="2" customWidth="1"/>
    <col min="11" max="16384" width="10" style="2"/>
  </cols>
  <sheetData>
    <row r="1" ht="24" spans="1:2">
      <c r="A1" s="3" t="s">
        <v>205</v>
      </c>
      <c r="B1" s="3"/>
    </row>
    <row r="2" ht="15.75" customHeight="1" spans="1:2">
      <c r="A2" s="4" t="s">
        <v>206</v>
      </c>
      <c r="B2" s="4"/>
    </row>
    <row r="3" s="1" customFormat="1" ht="16.5" customHeight="1" spans="1:2">
      <c r="A3" s="5"/>
      <c r="B3" s="6" t="s">
        <v>140</v>
      </c>
    </row>
    <row r="4" ht="24" customHeight="1" spans="1:2">
      <c r="A4" s="7" t="s">
        <v>193</v>
      </c>
      <c r="B4" s="8" t="s">
        <v>95</v>
      </c>
    </row>
    <row r="5" ht="24" customHeight="1" spans="1:2">
      <c r="A5" s="9" t="s">
        <v>207</v>
      </c>
      <c r="B5" s="10">
        <f>SUM(B6:B30)</f>
        <v>0</v>
      </c>
    </row>
    <row r="6" ht="24" customHeight="1" spans="1:2">
      <c r="A6" s="11" t="s">
        <v>208</v>
      </c>
      <c r="B6" s="12"/>
    </row>
    <row r="7" ht="24" customHeight="1" spans="1:2">
      <c r="A7" s="11"/>
      <c r="B7" s="12"/>
    </row>
    <row r="8" ht="24" customHeight="1" spans="1:2">
      <c r="A8" s="11"/>
      <c r="B8" s="12"/>
    </row>
    <row r="9" ht="24" customHeight="1" spans="1:2">
      <c r="A9" s="11"/>
      <c r="B9" s="12"/>
    </row>
    <row r="10" ht="24" customHeight="1" spans="1:2">
      <c r="A10" s="11"/>
      <c r="B10" s="12"/>
    </row>
    <row r="11" ht="24" customHeight="1" spans="1:2">
      <c r="A11" s="11"/>
      <c r="B11" s="12"/>
    </row>
    <row r="12" ht="24" customHeight="1" spans="1:2">
      <c r="A12" s="11"/>
      <c r="B12" s="12"/>
    </row>
    <row r="13" ht="24" customHeight="1" spans="1:2">
      <c r="A13" s="11"/>
      <c r="B13" s="12"/>
    </row>
    <row r="14" ht="24" customHeight="1" spans="1:2">
      <c r="A14" s="11"/>
      <c r="B14" s="12"/>
    </row>
    <row r="15" ht="24" customHeight="1" spans="1:2">
      <c r="A15" s="11"/>
      <c r="B15" s="12"/>
    </row>
    <row r="16" ht="24" customHeight="1" spans="1:2">
      <c r="A16" s="11"/>
      <c r="B16" s="12"/>
    </row>
    <row r="17" ht="24" customHeight="1" spans="1:2">
      <c r="A17" s="11"/>
      <c r="B17" s="12"/>
    </row>
    <row r="18" ht="24" customHeight="1" spans="1:2">
      <c r="A18" s="11"/>
      <c r="B18" s="12"/>
    </row>
    <row r="19" ht="24" customHeight="1" spans="1:2">
      <c r="A19" s="11"/>
      <c r="B19" s="12"/>
    </row>
    <row r="20" ht="24" customHeight="1" spans="1:2">
      <c r="A20" s="11"/>
      <c r="B20" s="12"/>
    </row>
    <row r="21" ht="24" customHeight="1" spans="1:2">
      <c r="A21" s="11"/>
      <c r="B21" s="12"/>
    </row>
    <row r="22" ht="24" customHeight="1" spans="1:2">
      <c r="A22" s="11"/>
      <c r="B22" s="12"/>
    </row>
    <row r="23" ht="24" customHeight="1" spans="1:2">
      <c r="A23" s="11"/>
      <c r="B23" s="12"/>
    </row>
    <row r="24" ht="24" customHeight="1" spans="1:2">
      <c r="A24" s="11"/>
      <c r="B24" s="12"/>
    </row>
    <row r="25" ht="24" customHeight="1" spans="1:2">
      <c r="A25" s="11"/>
      <c r="B25" s="12"/>
    </row>
    <row r="26" ht="24" customHeight="1" spans="1:2">
      <c r="A26" s="11"/>
      <c r="B26" s="12"/>
    </row>
    <row r="27" ht="24" customHeight="1" spans="1:2">
      <c r="A27" s="11"/>
      <c r="B27" s="12"/>
    </row>
    <row r="28" ht="24" customHeight="1" spans="1:2">
      <c r="A28" s="11"/>
      <c r="B28" s="12"/>
    </row>
    <row r="29" ht="24" customHeight="1" spans="1:2">
      <c r="A29" s="11"/>
      <c r="B29" s="12"/>
    </row>
    <row r="30" ht="24" customHeight="1" spans="1:2">
      <c r="A30" s="11"/>
      <c r="B30" s="12"/>
    </row>
    <row r="31" ht="4.15" customHeight="1"/>
    <row r="32" ht="46.9" customHeight="1" spans="1:2">
      <c r="A32" s="13" t="s">
        <v>209</v>
      </c>
      <c r="B32" s="13"/>
    </row>
    <row r="33" ht="21.6" customHeight="1"/>
    <row r="34" ht="21.6" customHeight="1"/>
    <row r="35" ht="21.6" customHeight="1"/>
    <row r="36" ht="21.6" customHeight="1"/>
    <row r="37" ht="21.6" customHeight="1"/>
    <row r="38" ht="21.6" customHeight="1"/>
    <row r="39" ht="21.6" customHeight="1"/>
    <row r="40" ht="21.6" customHeight="1"/>
    <row r="41" ht="21.6" customHeight="1"/>
    <row r="42" ht="21.6" customHeight="1"/>
    <row r="43" ht="21.6" customHeight="1"/>
    <row r="44" ht="21.6" customHeight="1"/>
    <row r="45" ht="21.6" customHeight="1"/>
    <row r="46" ht="21.6" customHeight="1"/>
    <row r="47" ht="21.6" customHeight="1"/>
    <row r="48" ht="21.6" customHeight="1"/>
    <row r="49" ht="21.6" customHeight="1"/>
    <row r="50" ht="21.6" customHeight="1"/>
    <row r="51" ht="21.6" customHeight="1"/>
    <row r="52" ht="21.6" customHeight="1"/>
    <row r="53" ht="21.6" customHeight="1"/>
    <row r="54" ht="21.6" customHeight="1"/>
    <row r="55" ht="21.6" customHeight="1"/>
    <row r="56" ht="21.6" customHeight="1"/>
    <row r="57" ht="21.6" customHeight="1"/>
    <row r="58" ht="21.6" customHeight="1"/>
    <row r="59" ht="21.6" customHeight="1"/>
    <row r="60" ht="21.6" customHeight="1"/>
    <row r="61" ht="21.6" customHeight="1"/>
    <row r="62" ht="21.6" customHeight="1"/>
    <row r="63" ht="21.6" customHeight="1"/>
    <row r="64" ht="21.6" customHeight="1"/>
    <row r="65" ht="21.6" customHeight="1"/>
    <row r="66" ht="21.6" customHeight="1"/>
    <row r="67" ht="21.6" customHeight="1"/>
    <row r="68" ht="21.6" customHeight="1"/>
    <row r="69" ht="21.6" customHeight="1"/>
    <row r="70" ht="21.6" customHeight="1"/>
    <row r="71" ht="21.6" customHeight="1"/>
    <row r="72" ht="21.6" customHeight="1"/>
    <row r="73" ht="21.6" customHeight="1"/>
    <row r="74" ht="21.6" customHeight="1"/>
    <row r="75" ht="21.6" customHeight="1"/>
    <row r="76" ht="21.6" customHeight="1"/>
    <row r="77" ht="21.6" customHeight="1"/>
    <row r="78" ht="21.6" customHeight="1"/>
    <row r="79" ht="21.6" customHeight="1"/>
    <row r="80" ht="21.6" customHeight="1"/>
    <row r="81" ht="21.6" customHeight="1"/>
    <row r="82" ht="21.6" customHeight="1"/>
    <row r="83" ht="21.6" customHeight="1"/>
  </sheetData>
  <mergeCells count="3">
    <mergeCell ref="A1:B1"/>
    <mergeCell ref="A2:B2"/>
    <mergeCell ref="A32:B32"/>
  </mergeCells>
  <printOptions horizontalCentered="1"/>
  <pageMargins left="0.313888888888889" right="0.313888888888889" top="0.55" bottom="0.471527777777778" header="0.313888888888889" footer="0.15625"/>
  <pageSetup paperSize="9" orientation="portrait"/>
  <headerFooter>
    <oddFooter>&amp;C&amp;14&amp;P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附件25</vt:lpstr>
      <vt:lpstr>Sheet3</vt:lpstr>
      <vt:lpstr>Sheet1</vt:lpstr>
      <vt:lpstr>16-2017公共线下收支</vt:lpstr>
      <vt:lpstr>17-2017转移支付分地区</vt:lpstr>
      <vt:lpstr>18-专项转移支付分项目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贺晓霞</cp:lastModifiedBy>
  <dcterms:created xsi:type="dcterms:W3CDTF">2006-09-13T11:21:00Z</dcterms:created>
  <cp:lastPrinted>2018-01-05T06:49:00Z</cp:lastPrinted>
  <dcterms:modified xsi:type="dcterms:W3CDTF">2024-02-23T01:26:22Z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2052-11.1.0.9098</vt:lpwstr>
  </property>
  <property fmtid="{D5CDD505-2E9C-101B-9397-08002B2CF9AE}" pid="3" name="KSOReadingLayout">
    <vt:bool>true</vt:bool>
  </property>
  <property fmtid="{D5CDD505-2E9C-101B-9397-08002B2CF9AE}" pid="4" name="ICV">
    <vt:lpwstr>8F188BD6546D4557A90BC285411FEA05_13</vt:lpwstr>
  </property>
</Properties>
</file>