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firstSheet="19" activeTab="2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1 区级项目资金绩效目标表" sheetId="14" r:id="rId12"/>
    <sheet name="11-2 区级项目资金绩效目标表 " sheetId="15" r:id="rId13"/>
    <sheet name="11-3 区级项目资金绩效目标表 " sheetId="16" r:id="rId14"/>
    <sheet name="11-4 区级项目资金绩效目标表  " sheetId="17" r:id="rId15"/>
    <sheet name="11-5 区级项目资金绩效目标表  " sheetId="18" r:id="rId16"/>
    <sheet name="11-6 区级项目资金绩效目标表 " sheetId="19" r:id="rId17"/>
    <sheet name="11-7 区级项目资金绩效目标表  " sheetId="20" r:id="rId18"/>
    <sheet name="11-8 区级项目资金绩效目标表  " sheetId="21" r:id="rId19"/>
    <sheet name="11-9区级项目资金绩效目标表 " sheetId="22" r:id="rId20"/>
    <sheet name="11-10区级项目资金绩效目标表  " sheetId="23" r:id="rId21"/>
    <sheet name="11-11区级项目资金绩效目标表  " sheetId="24" r:id="rId22"/>
    <sheet name="11-14区级项目资金绩效目标表  " sheetId="27" r:id="rId23"/>
    <sheet name="11-15区级项目资金绩效目标表   " sheetId="28" r:id="rId24"/>
    <sheet name="11-16区级项目资金绩效目标表    " sheetId="29" r:id="rId25"/>
    <sheet name="11-17区级项目资金绩效目标表   " sheetId="30" r:id="rId26"/>
    <sheet name="11-18区级项目资金绩效目标表  " sheetId="31" r:id="rId27"/>
    <sheet name="11-19区级项目资金绩效目标表  " sheetId="32" r:id="rId28"/>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一般公共预算支出-无上年数'!$A$1:$E$32</definedName>
    <definedName name="_xlnm.Print_Area" localSheetId="3">'3 一般公共预算财政基本支出'!$A$1:$E$36</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部门收入总表'!$A$1:$L$38</definedName>
    <definedName name="_xlnm.Print_Area" localSheetId="8">'8 部门支出总表'!$A$1:$H$41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<sst xmlns="http://schemas.openxmlformats.org/spreadsheetml/2006/main" count="2355" uniqueCount="729">
  <si>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</si>
  <si>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</si>
  <si>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</si>
  <si>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</si>
  <si>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</si>
  <si>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</si>
  <si>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</si>
  <si>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</si>
  <si>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</si>
  <si>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</si>
  <si>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</si>
  <si>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</si>
  <si>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</si>
  <si>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</si>
  <si>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</si>
  <si>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</si>
  <si>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</si>
  <si>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</si>
  <si>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</si>
  <si>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</si>
  <si>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</si>
  <si>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</si>
  <si>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</si>
  <si>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</si>
  <si>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</si>
  <si>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</si>
  <si>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</si>
  <si>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</si>
  <si>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</si>
  <si>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</si>
  <si>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</si>
  <si>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</si>
  <si>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</si>
  <si>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</si>
  <si>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</si>
  <si>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</si>
  <si>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</si>
  <si>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</si>
  <si>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</si>
  <si>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</si>
  <si>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</si>
  <si>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</si>
  <si>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</si>
  <si>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</si>
  <si>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</si>
  <si>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</si>
  <si>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</si>
  <si>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</si>
  <si>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</si>
  <si>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</si>
  <si>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</si>
  <si>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</si>
  <si>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</si>
  <si>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</si>
  <si>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</si>
  <si>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</si>
  <si>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</si>
  <si>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</si>
  <si>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</si>
  <si>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</si>
  <si>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</si>
  <si>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</si>
  <si>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</si>
  <si>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</si>
  <si>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</si>
  <si>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</si>
  <si>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</si>
  <si>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</si>
  <si>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</si>
  <si>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</si>
  <si>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</si>
  <si>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</si>
  <si>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</si>
  <si>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</si>
  <si>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</si>
  <si>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</si>
  <si>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</si>
  <si>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</si>
  <si>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</si>
  <si>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</si>
  <si>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</si>
  <si>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</si>
  <si>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</si>
  <si>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</si>
  <si>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</si>
  <si>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</si>
  <si>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</si>
  <si>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</si>
  <si>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</si>
  <si>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</si>
  <si>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</si>
  <si>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</si>
  <si>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</si>
  <si>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</si>
  <si>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</si>
  <si>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</si>
  <si>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</si>
  <si>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</si>
  <si>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</si>
  <si>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</si>
  <si>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</si>
  <si>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</si>
  <si>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</si>
  <si>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</si>
  <si>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</si>
  <si>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</si>
  <si>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</si>
  <si>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</si>
  <si>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</si>
  <si>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</si>
  <si>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</si>
  <si>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</si>
  <si>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</si>
  <si>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</si>
  <si>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</si>
  <si>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</si>
  <si>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</si>
  <si>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</si>
  <si>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</si>
  <si>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</si>
  <si>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</si>
  <si>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</si>
  <si>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</si>
  <si>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</si>
  <si>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</si>
  <si>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</si>
  <si>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</si>
  <si>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</si>
  <si>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</si>
  <si>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</si>
  <si>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</si>
  <si>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</si>
  <si>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</si>
  <si>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</si>
  <si>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</si>
  <si>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</si>
  <si>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</si>
  <si>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</si>
  <si>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</si>
  <si>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</si>
  <si>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</si>
  <si>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</si>
  <si>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</si>
  <si>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</si>
  <si>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</si>
  <si>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</si>
  <si>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</si>
  <si>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</si>
  <si>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</si>
  <si>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</si>
  <si>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</si>
  <si>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</si>
  <si>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</si>
  <si>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</si>
  <si>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</si>
  <si>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</si>
  <si>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</si>
  <si>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</si>
  <si>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</si>
  <si>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</si>
  <si>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</si>
  <si>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</si>
  <si>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</si>
  <si>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</si>
  <si>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</si>
  <si>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</si>
  <si>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</si>
  <si>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</si>
  <si>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</si>
  <si>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</si>
  <si>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</si>
  <si>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</si>
  <si>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</si>
  <si>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</si>
  <si>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</si>
  <si>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</si>
  <si>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</si>
  <si>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</si>
  <si>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</si>
  <si>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</si>
  <si>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</si>
  <si>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</si>
  <si>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</si>
  <si>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</si>
  <si>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</si>
  <si>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</si>
  <si>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</si>
  <si>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</si>
  <si>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</si>
  <si>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</si>
  <si>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</si>
  <si>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</si>
  <si>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</si>
  <si>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</si>
  <si>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</si>
  <si>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</si>
  <si>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</si>
  <si>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</si>
  <si>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</si>
  <si>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</si>
  <si>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</si>
  <si>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</si>
  <si>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</si>
  <si>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</si>
  <si>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</si>
  <si>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</si>
  <si>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</si>
  <si>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</si>
  <si>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</si>
  <si>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</si>
  <si>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</si>
  <si>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</si>
  <si>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</si>
  <si>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</si>
  <si>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</si>
  <si>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</si>
  <si>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</si>
  <si>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</si>
  <si>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</si>
  <si>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</si>
  <si>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</si>
  <si>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</si>
  <si>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</si>
  <si>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</si>
  <si>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</si>
  <si>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</si>
  <si>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</si>
  <si>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</si>
  <si>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</si>
  <si>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</si>
  <si>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</si>
  <si>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</si>
  <si>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</si>
  <si>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</si>
  <si>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</si>
  <si>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</si>
  <si>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</si>
  <si>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</si>
  <si>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</si>
  <si>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</si>
  <si>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</si>
  <si>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</si>
  <si>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</si>
  <si>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</si>
  <si>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</si>
  <si>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</si>
  <si>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</si>
  <si>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</si>
  <si>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</si>
  <si>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</si>
  <si>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</si>
  <si>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</si>
  <si>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</si>
  <si>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</si>
  <si>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</si>
  <si>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</si>
  <si>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</si>
  <si>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</si>
  <si>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</si>
  <si>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</si>
  <si>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</si>
  <si>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</si>
  <si>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</si>
  <si>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</si>
  <si>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</si>
  <si>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</si>
  <si>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</si>
  <si>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</si>
  <si>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</si>
  <si>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</si>
  <si>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</si>
  <si>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</si>
  <si>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</si>
  <si>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</si>
  <si>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</si>
  <si>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</si>
  <si>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</si>
  <si>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</si>
  <si>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</si>
  <si>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</si>
  <si>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</si>
  <si>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</si>
  <si>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</si>
  <si>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</si>
  <si>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</si>
  <si>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</si>
  <si>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</si>
  <si>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</si>
  <si>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</si>
  <si>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</si>
  <si>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</si>
  <si>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</si>
  <si>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</si>
  <si>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</si>
  <si>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</si>
  <si>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</si>
  <si>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</si>
  <si>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</si>
  <si>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</si>
  <si>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</si>
  <si>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</si>
  <si>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</si>
  <si>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</si>
  <si>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</si>
  <si>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</si>
  <si>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</si>
  <si>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</si>
  <si>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</si>
  <si>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</si>
  <si>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</si>
  <si>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</si>
  <si>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</si>
  <si>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重庆市綦江区发展和改革委员会（本级）财政拨款收支总表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</si>
  <si>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</si>
  <si>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</si>
  <si>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</si>
  <si>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</si>
  <si>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</si>
  <si>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</si>
  <si>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</si>
  <si>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</si>
  <si>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</si>
  <si>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</si>
  <si>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</si>
  <si>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</si>
  <si>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</si>
  <si>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</si>
  <si>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</si>
  <si>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</si>
  <si>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</si>
  <si>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</si>
  <si>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</si>
  <si>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重庆市綦江区发展和改革委员会（本级）一般公共预算财政拨款支出预算表</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</si>
  <si>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</si>
  <si>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</si>
  <si>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</si>
  <si>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</si>
  <si>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</si>
  <si>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</si>
  <si>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</si>
  <si>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</si>
  <si>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</si>
  <si>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</si>
  <si>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</si>
  <si>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2010401</t>
  </si>
  <si>
    <t xml:space="preserve">    行政运行</t>
  </si>
  <si>
    <t xml:space="preserve">    2010402</t>
  </si>
  <si>
    <t xml:space="preserve">    一般行政管理事务</t>
  </si>
  <si>
    <t xml:space="preserve">    2010406</t>
  </si>
  <si>
    <t xml:space="preserve">    社会事业发展规划</t>
  </si>
  <si>
    <t xml:space="preserve">    2010408</t>
  </si>
  <si>
    <t xml:space="preserve">    物价管理</t>
  </si>
  <si>
    <t xml:space="preserve"> 20113</t>
  </si>
  <si>
    <t xml:space="preserve">  商贸事务</t>
  </si>
  <si>
    <t xml:space="preserve">    2011308</t>
  </si>
  <si>
    <t xml:space="preserve">    招商引资</t>
  </si>
  <si>
    <t xml:space="preserve">    2011399</t>
  </si>
  <si>
    <t xml:space="preserve">    其他商贸事务支出</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</si>
  <si>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</si>
  <si>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</si>
  <si>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</si>
  <si>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</si>
  <si>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</si>
  <si>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</si>
  <si>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</si>
  <si>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</si>
  <si>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</si>
  <si>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</si>
  <si>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</si>
  <si>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</si>
  <si>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</si>
  <si>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</si>
  <si>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2101101</t>
  </si>
  <si>
    <t xml:space="preserve">    行政单位医疗</t>
  </si>
  <si>
    <t xml:space="preserve">    2101103</t>
  </si>
  <si>
    <t xml:space="preserve">    公务员医疗补助</t>
  </si>
  <si>
    <t>221</t>
  </si>
  <si>
    <t>住房保障支出</t>
  </si>
  <si>
    <t xml:space="preserve">  22102</t>
  </si>
  <si>
    <t xml:space="preserve">   住房改革支出</t>
  </si>
  <si>
    <t xml:space="preserve">    2210201</t>
  </si>
  <si>
    <t xml:space="preserve">     住房公积金</t>
  </si>
  <si>
    <t>粮油物资储备支出</t>
  </si>
  <si>
    <t xml:space="preserve">  22204</t>
  </si>
  <si>
    <t xml:space="preserve">  粮油储备</t>
  </si>
  <si>
    <t xml:space="preserve">    2220499</t>
  </si>
  <si>
    <t xml:space="preserve">    其他粮油储备</t>
  </si>
  <si>
    <t>备注：本表反映2021年当年一般公共预算财政拨款支出情况。</t>
  </si>
  <si>
    <t>附件3-3</t>
  </si>
  <si>
    <t>重庆市綦江区发展和改革委员会一般公共预算财政拨款基本支出预算表</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</si>
  <si>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</si>
  <si>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</si>
  <si>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</si>
  <si>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</si>
  <si>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</si>
  <si>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</si>
  <si>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</si>
  <si>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</si>
  <si>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</si>
  <si>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</si>
  <si>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</si>
  <si>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</si>
  <si>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</si>
  <si>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</si>
  <si>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</si>
  <si>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</si>
  <si>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</si>
  <si>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</si>
  <si>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</si>
  <si>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</si>
  <si>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</si>
  <si>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</si>
  <si>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</si>
  <si>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</si>
  <si>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</si>
  <si>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</si>
  <si>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</si>
  <si>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</si>
  <si>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</si>
  <si>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</si>
  <si>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</si>
  <si>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</si>
  <si>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</si>
  <si>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</si>
  <si>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</si>
  <si>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</si>
  <si>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</si>
  <si>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</si>
  <si>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30216</t>
  </si>
  <si>
    <t xml:space="preserve">  培训费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</si>
  <si>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</si>
  <si>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</si>
  <si>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</si>
  <si>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</si>
  <si>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</si>
  <si>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</si>
  <si>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</si>
  <si>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</si>
  <si>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</si>
  <si>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</si>
  <si>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</si>
  <si>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</si>
  <si>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</si>
  <si>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离休费</t>
  </si>
  <si>
    <t xml:space="preserve">  30307</t>
  </si>
  <si>
    <t xml:space="preserve">  30309</t>
  </si>
  <si>
    <t xml:space="preserve">  奖励金</t>
  </si>
  <si>
    <t xml:space="preserve">  30399</t>
  </si>
  <si>
    <t xml:space="preserve">  其他对个人和家庭的补助支出</t>
  </si>
  <si>
    <t>资本性支出</t>
  </si>
  <si>
    <t xml:space="preserve">  31002</t>
  </si>
  <si>
    <t>办公设备购置</t>
  </si>
  <si>
    <t>附件3-4</t>
  </si>
  <si>
    <t>XXXXX（单位全称）一般公共预算“三公”经费支出表</t>
  </si>
  <si>
    <t>重庆市綦江区发展和改革委员会（本级）一般公共预算“三公”经费支出表</t>
  </si>
  <si>
    <t>2020年预算数</t>
  </si>
  <si>
    <t>因公出国（境）费</t>
  </si>
  <si>
    <t>公务用车购置及运行费</t>
  </si>
  <si>
    <t>公务接待费</t>
  </si>
  <si>
    <t>公务用车购置费</t>
  </si>
  <si>
    <t>公务用车运行费</t>
  </si>
  <si>
    <t>附件3-5</t>
  </si>
  <si>
    <t>重庆市綦江区发展和改革委员会政府性基金预算支出表</t>
  </si>
  <si>
    <t>本年政府性基金预算财政拨款支出</t>
  </si>
  <si>
    <t>（备注：本单位无政府性基金收支，故此表无数据。）</t>
  </si>
  <si>
    <t>附件3-6</t>
  </si>
  <si>
    <t>重庆市綦江区发展和改革委员会部门收支总表</t>
  </si>
  <si>
    <t>一般公共预算拔款收入</t>
  </si>
  <si>
    <t>政府性基金预算拨款收入</t>
  </si>
  <si>
    <t>国有资本经营预算拨款收入</t>
  </si>
  <si>
    <t>事业收入预算</t>
  </si>
  <si>
    <t>城乡社区支出</t>
  </si>
  <si>
    <t>事业单位经营收入预算</t>
  </si>
  <si>
    <t>其他收入预算</t>
  </si>
  <si>
    <t>其他支出</t>
  </si>
  <si>
    <t>抗疫特别国债安排的支出</t>
  </si>
  <si>
    <t>本年收入合计</t>
  </si>
  <si>
    <t>本年支出合计</t>
  </si>
  <si>
    <t>用事业基金弥补收支差额</t>
  </si>
  <si>
    <t>结转下年</t>
  </si>
  <si>
    <t>上年结转</t>
  </si>
  <si>
    <t>收入总计</t>
  </si>
  <si>
    <t>支出总计</t>
  </si>
  <si>
    <t>附件3-7</t>
  </si>
  <si>
    <t>重庆市綦江区发展和改革委员会部门收入总表</t>
  </si>
  <si>
    <t>科目</t>
  </si>
  <si>
    <t>一般公共预算拨款收入</t>
  </si>
  <si>
    <t>非教育收费收入预算</t>
  </si>
  <si>
    <t>教育收费收预算入</t>
  </si>
  <si>
    <t>212</t>
  </si>
  <si>
    <t>21299</t>
  </si>
  <si>
    <t xml:space="preserve">  其他城乡社区支出</t>
  </si>
  <si>
    <t>2129901</t>
  </si>
  <si>
    <t xml:space="preserve">    其他城乡社区支出</t>
  </si>
  <si>
    <t xml:space="preserve">  保障性安居工程支出</t>
  </si>
  <si>
    <t xml:space="preserve">    其他保障性安居工程支出</t>
  </si>
  <si>
    <t xml:space="preserve">   22999</t>
  </si>
  <si>
    <t xml:space="preserve">  其他支出</t>
  </si>
  <si>
    <t xml:space="preserve">      2299901</t>
  </si>
  <si>
    <t xml:space="preserve">   其他支出</t>
  </si>
  <si>
    <t xml:space="preserve">   23402</t>
  </si>
  <si>
    <t xml:space="preserve">    抗疫相关支出</t>
  </si>
  <si>
    <t xml:space="preserve">     2340299</t>
  </si>
  <si>
    <t xml:space="preserve">      其他抗疫相关支出</t>
  </si>
  <si>
    <t>附件3-8</t>
  </si>
  <si>
    <t>重庆市綦江区发展和改革委员会部门支出总表</t>
  </si>
  <si>
    <t>上缴上级支出</t>
  </si>
  <si>
    <t>事业单位经营支出</t>
  </si>
  <si>
    <t>对下级单位补助支出</t>
  </si>
  <si>
    <t xml:space="preserve">  21299</t>
  </si>
  <si>
    <t xml:space="preserve">    2129901</t>
  </si>
  <si>
    <t xml:space="preserve">  22101</t>
  </si>
  <si>
    <t xml:space="preserve">    2210199</t>
  </si>
  <si>
    <t xml:space="preserve">  住房改革支出</t>
  </si>
  <si>
    <t>附件3-9</t>
  </si>
  <si>
    <t>重庆市綦江区发展和改革委员会(本级)政府采购预算明细表</t>
  </si>
  <si>
    <t>教育收费收入预算</t>
  </si>
  <si>
    <t>货物类</t>
  </si>
  <si>
    <t>服务类</t>
  </si>
  <si>
    <t>工程类</t>
  </si>
  <si>
    <t>附件3-10</t>
  </si>
  <si>
    <t>2021年部门（单位）预算整体绩效目标表</t>
  </si>
  <si>
    <t>部门（单位）名称</t>
  </si>
  <si>
    <t>重庆市綦江区发展和改革委员会</t>
  </si>
  <si>
    <t>支出预算总量</t>
  </si>
  <si>
    <t>其中：部门预算支出</t>
  </si>
  <si>
    <t>当年整体绩效目标</t>
  </si>
  <si>
    <t>1、完成全区“十四五”规划编制；2、做好重大项目储备及调度推进；3、做好物价监测及收费标准制定；4、前瞻性发展改革课题研究。5、做好公共资源交易监管。</t>
  </si>
  <si>
    <t>绩效指标</t>
  </si>
  <si>
    <t>指标名称</t>
  </si>
  <si>
    <t>指标权重</t>
  </si>
  <si>
    <t>计量单位</t>
  </si>
  <si>
    <t>指标性质</t>
  </si>
  <si>
    <t>指标值</t>
  </si>
  <si>
    <t>三公经费支出增长率</t>
  </si>
  <si>
    <t>%</t>
  </si>
  <si>
    <t>≤</t>
  </si>
  <si>
    <t>-1</t>
  </si>
  <si>
    <t>前瞻性课题研究</t>
  </si>
  <si>
    <t>个</t>
  </si>
  <si>
    <t>≥</t>
  </si>
  <si>
    <t>“十四五规划”编制数量</t>
  </si>
  <si>
    <t>生活必需品价格监测类别</t>
  </si>
  <si>
    <t>类</t>
  </si>
  <si>
    <t>推进重点改革事项</t>
  </si>
  <si>
    <t>全区重大项目的统筹调度次数</t>
  </si>
  <si>
    <t>次</t>
  </si>
  <si>
    <t>总部经济招商推荐次数</t>
  </si>
  <si>
    <t>各类项目审批、备案件数</t>
  </si>
  <si>
    <t>向上争取政策、资金的项目数量</t>
  </si>
  <si>
    <t>第三方民调满意度</t>
  </si>
  <si>
    <t>90</t>
  </si>
  <si>
    <t>备注：没有分配到部门、街道事项的项目，支出预算总量应等于部门预算支出</t>
  </si>
  <si>
    <t>附件3-11</t>
  </si>
  <si>
    <t>2021年区级项目资金绩效目标表</t>
  </si>
  <si>
    <t>项目名称</t>
  </si>
  <si>
    <t>綦江区区级储备粮补助</t>
  </si>
  <si>
    <t>业务主管部门</t>
  </si>
  <si>
    <t>当年预算</t>
  </si>
  <si>
    <t>本级支出</t>
  </si>
  <si>
    <t>分配到部门、街道</t>
  </si>
  <si>
    <t>项目概况</t>
  </si>
  <si>
    <t xml:space="preserve">    为了保护粮食生产者、经营者和消费者的合法利益，用于调节全区粮食供求平衡，稳定粮食市场，应对重大自然灾害或者其他突发事件等情况的粮食。我区委托重庆粮食集团綦江区粮食有限责任公司储存1.3万吨区级储备粮，并按规定定期轮换。按455元/吨、年，全年储粮费用591.5万元。</t>
  </si>
  <si>
    <t>立项依据</t>
  </si>
  <si>
    <t>綦江府办发〔2015〕54号、綦江财发〔2015〕312号文件。</t>
  </si>
  <si>
    <t>当年绩效目标</t>
  </si>
  <si>
    <t>高标准，高质量储存1.3万吨区级储备粮，保障调节全区粮食供求平衡，稳定粮食市场，应对重大自然灾害或者其他突发事件等情况的粮食安全。</t>
  </si>
  <si>
    <t>是否核心指标</t>
  </si>
  <si>
    <t>成品粮(大米)常有储备量</t>
  </si>
  <si>
    <t>35</t>
  </si>
  <si>
    <t>吨</t>
  </si>
  <si>
    <t>=</t>
  </si>
  <si>
    <t>700</t>
  </si>
  <si>
    <t>是</t>
  </si>
  <si>
    <t>供需调节，突发应急保障率</t>
  </si>
  <si>
    <t>98</t>
  </si>
  <si>
    <t>否</t>
  </si>
  <si>
    <t>预算资金年度执行率</t>
  </si>
  <si>
    <t>10</t>
  </si>
  <si>
    <t>100</t>
  </si>
  <si>
    <t>补助资金支付合规性</t>
  </si>
  <si>
    <t>民众满意度</t>
  </si>
  <si>
    <t>备注：分配到部门、街道的资金指由部门、街镇列支的项目，不包括分配后应由区本级列支的资金</t>
  </si>
  <si>
    <t>办公楼运行专项经费</t>
  </si>
  <si>
    <t xml:space="preserve">   办公楼物业管理,安保、清洁及食堂水、电、燃气等费用。</t>
  </si>
  <si>
    <t>保障办公楼、食堂正常使用。</t>
  </si>
  <si>
    <t>办公楼、食堂正常运行。</t>
  </si>
  <si>
    <t>服务覆盖面积</t>
  </si>
  <si>
    <t>20</t>
  </si>
  <si>
    <t>平方米</t>
  </si>
  <si>
    <t>3300</t>
  </si>
  <si>
    <t>物业故障排除及时</t>
  </si>
  <si>
    <t>正常办公保障率</t>
  </si>
  <si>
    <t>40</t>
  </si>
  <si>
    <t>受益群体满意度</t>
  </si>
  <si>
    <t>资金支付合规性</t>
  </si>
  <si>
    <t>綦江区区级成品粮补助</t>
  </si>
  <si>
    <t>按相关规定，我区应储存700吨区级成品粮，给予储粮企业600元/吨/年补助，共计费用42万元。</t>
  </si>
  <si>
    <t>渝发改粮管（2020）669号，区府批示2020-570</t>
  </si>
  <si>
    <t>保质保量储存700吨成品粮。</t>
  </si>
  <si>
    <t>预算年度执行率</t>
  </si>
  <si>
    <t>30</t>
  </si>
  <si>
    <t>补助支付合规性</t>
  </si>
  <si>
    <t>全区“十四五”规划（1+15）规划专项资金</t>
  </si>
  <si>
    <t>编制“十四五”发展规划思路纲要、重点专项规划（15+2个），若干子项规划。</t>
  </si>
  <si>
    <t>按照《重庆市发展和改革委员会关于组织开展全市“十四五”规划编制工作的通知》（渝发改规〔2019〕849号）和《重庆市綦江区人民政府关于开展“十四五”规划编制工作的通知》（綦江府发（2019）22号）文件精神及区常委会指示。</t>
  </si>
  <si>
    <t>完成1个发展规划思路纲要，15个重点专项规划和区常委会指示增加的2个专项研究的编制。</t>
  </si>
  <si>
    <t xml:space="preserve">编制基本思路、纲要数量			</t>
  </si>
  <si>
    <t>课题研究、专项规划编制数量</t>
  </si>
  <si>
    <t>规划人大审议通过率</t>
  </si>
  <si>
    <t>对经济社会发展的指导率</t>
  </si>
  <si>
    <t>人大常委会满意度</t>
  </si>
  <si>
    <t>投资项目评审专项经费（政府投资项目和企业投资项目）</t>
  </si>
  <si>
    <t>一是对区内政府投资项目的可研、概算进行评审；二是对核准项目的评审；三是对企业投资能耗评审。</t>
  </si>
  <si>
    <t>政府投资条例、綦江府办发（2017）43号文件</t>
  </si>
  <si>
    <t>组织评审100个投资项目，审减投资4.5亿元。</t>
  </si>
  <si>
    <t>评审项目个数</t>
  </si>
  <si>
    <t>审减投资金额</t>
  </si>
  <si>
    <t>亿元</t>
  </si>
  <si>
    <t>审减投资比例</t>
  </si>
  <si>
    <t xml:space="preserve">项目业主满意率		</t>
  </si>
  <si>
    <t>委托第三方采购程序合规性</t>
  </si>
  <si>
    <t>重大项目调度管理、统筹推进专项经费</t>
  </si>
  <si>
    <t>编制区级重大项目计划。区级重大项目的政府投资、企业投资项目的调度管理，推进建设。</t>
  </si>
  <si>
    <t>区发改委职责分工，重庆市綦江区重点建设项目管理办法（修订）</t>
  </si>
  <si>
    <t>编制120个重点项目计划，调度区级重点项目投资，推进项目建设。</t>
  </si>
  <si>
    <t xml:space="preserve">开工项目个数		</t>
  </si>
  <si>
    <t>计划项目编制数</t>
  </si>
  <si>
    <t>120</t>
  </si>
  <si>
    <t>推进项目投资额度</t>
  </si>
  <si>
    <t>拉动就业增加率</t>
  </si>
  <si>
    <t>项目实施方满意度</t>
  </si>
  <si>
    <t>业主单位满意度</t>
  </si>
  <si>
    <t>项目推进、调度决策依据合规性</t>
  </si>
  <si>
    <t>綦万三化发展研究专项经费</t>
  </si>
  <si>
    <t>实现高质量发展研究编制。一是围绕实施新型城镇化建设，加快打造主城都市区重要支点城市的研究；二是践行新发展理念，推动全区科学构建“一体两翼”城镇空间格局的策略研究；三是关于加快实施通道网络化、产业集群化发展导向，推动綦江与主城都市区基础设施相连产业协同共兴的研究；四是綦江如何融入“双循环”，实现高质量发展研究；五是推动川南四市和渝西四区抱团发展助推綦江融入成渝地区双城经济圈建设的研究；</t>
  </si>
  <si>
    <t>《关于建立健全“一区两群”协调发展机制的实施意见》（渝委发〔2020〕15号）、（綦江委办发【2019】48号0、（綦江委发【2020】6号）和推进綦万“三化”发展第一次联席会议审议通过的《关于建立推进綦江—万盛“三化”发展打造主城都市区重要支点联席会议制度的方案》。</t>
  </si>
  <si>
    <t>全面贯彻党中央、国务院推进区域协调发展战略，提升抢抓成渝地区双城经济圈建设、全市“一区两群”协调发展，打造主城都市区重要支点城市等重大战略机遇的研究研判精准度，形成推动全区经济社会发展的思路、项目、举措，为区委、区政府确保在“十四五”起好步、开好局提供决策参考。</t>
  </si>
  <si>
    <t>课题研究数量</t>
  </si>
  <si>
    <t>购买服务单价</t>
  </si>
  <si>
    <t>万元</t>
  </si>
  <si>
    <t>决策参考采用率</t>
  </si>
  <si>
    <t>承办单位满意度</t>
  </si>
  <si>
    <t>委托第三方采购合规性</t>
  </si>
  <si>
    <t>招商引资及项目引进储备专项经费</t>
  </si>
  <si>
    <t>对国家级（示范园、试点区）经济社会发展项目的策划、包装、申报，以谋上级政策、资金支持，推动我区经济社会发展。统筹服务业、总部经济招商等。</t>
  </si>
  <si>
    <t>单位职能职责和区府工作安排</t>
  </si>
  <si>
    <t>获批国家级试点、示范项目个数</t>
  </si>
  <si>
    <t>引导社会资本参与额度</t>
  </si>
  <si>
    <t>社会资本满意度</t>
  </si>
  <si>
    <t>成本监审</t>
  </si>
  <si>
    <t>委托第三方对旅游区门票、幼儿园收费、天然气安装收费、公交车车票等民生事项的成本监审，提供制定收费标准的依据。</t>
  </si>
  <si>
    <t>根据市发改委及区府工作安排</t>
  </si>
  <si>
    <t>完成对古剑山寺庙门票收费、部分民办幼儿园收费、城区港华燃气公司天然气安装、乡镇公交票价等6个项目的成本监审，提供制定收费标椎的决策依据。</t>
  </si>
  <si>
    <t xml:space="preserve">成本监审项目数量		</t>
  </si>
  <si>
    <t xml:space="preserve">每个项目监审费用控制	</t>
  </si>
  <si>
    <t>价格合理化程度</t>
  </si>
  <si>
    <t>委托方对监审结果满意度</t>
  </si>
  <si>
    <t>风险评估</t>
  </si>
  <si>
    <t>制定出台自来水、天然气安装、公交票价等涉及重大行政决策事项或者直接关系人民群众切身利益，可能引发社会稳定问题的，起草单位应当依据相关规定进行社会稳定风险评估。</t>
  </si>
  <si>
    <t>重庆市人民政府令第 329 号第16条。</t>
  </si>
  <si>
    <t>完成自来水、天然气工商同价，城区天然气安装，公办幼儿园保教费，公交票价，古剑山寺庙门票等6个项目的收费标准进行风险评估，为制定相关收费政策顺利实施提供保障。</t>
  </si>
  <si>
    <t>风险评估项目数量</t>
  </si>
  <si>
    <t>每个项目评估价格控制</t>
  </si>
  <si>
    <t>政策实施风险控制率</t>
  </si>
  <si>
    <t>受众群体满意度</t>
  </si>
  <si>
    <t>公共资源交易监管专项经费</t>
  </si>
  <si>
    <t>机构改革后，我委承担全区建设工程招投标领域的执法工作，为了规范我区招投标行业遵章守纪，1.我委每月都要组织人员进行巡查，对违规和违法行为进行及时查处；2.对招标人、投标人、中介机构、评标专家进行集中培训学习；3.应诉费用。</t>
  </si>
  <si>
    <t>《中华人民共和国招标投标法》、《中华人民共和国招标投标法实施条例》等法律法规。</t>
  </si>
  <si>
    <t>严肃查处招投标领域的违规违法行为，规范招投标行业遵章守纪，确保招投标市场公平，透明。</t>
  </si>
  <si>
    <t>违法违规案件处理率</t>
  </si>
  <si>
    <t>处理时限合规性</t>
  </si>
  <si>
    <t>招标公开、公平度</t>
  </si>
  <si>
    <t>投标人满意度</t>
  </si>
  <si>
    <t>5</t>
  </si>
  <si>
    <t>蟠龙电站建设指挥部工作经费</t>
  </si>
  <si>
    <t>谋划、争取在中峰蟠龙再建抽水蓄能电站（二期）项目储备。</t>
  </si>
  <si>
    <t>区府批示</t>
  </si>
  <si>
    <t>争取与中南设计院达成意向协议。</t>
  </si>
  <si>
    <t>可行方案编制数量</t>
  </si>
  <si>
    <t>增加政府投资额度</t>
  </si>
  <si>
    <t>区府对工作的满意度</t>
  </si>
  <si>
    <t>信用体系平台建设</t>
  </si>
  <si>
    <t>助推全区信用体系加快建设，用于信用信息平台维护升级。</t>
  </si>
  <si>
    <t>开发完善信用信息应用平台</t>
  </si>
  <si>
    <t xml:space="preserve">归集信息数量  </t>
  </si>
  <si>
    <t>万条</t>
  </si>
  <si>
    <t>更新信息及时性</t>
  </si>
  <si>
    <t>部门和行业间信用信息共享率</t>
  </si>
  <si>
    <t>信用信息查询访问次数</t>
  </si>
  <si>
    <t>万次</t>
  </si>
  <si>
    <t>查询访问者满意度</t>
  </si>
  <si>
    <t>节能监察工作经费</t>
  </si>
  <si>
    <t>全区节能宣传、能耗控制措施，并承接市级对全区能耗考核。</t>
  </si>
  <si>
    <t>区发改委职责分工，节能减排“双控”任务。</t>
  </si>
  <si>
    <t>顺利完成市级下达目标任务</t>
  </si>
  <si>
    <t>新增企业能耗评估个数</t>
  </si>
  <si>
    <t>节能降耗率</t>
  </si>
  <si>
    <t>节能意识的树立</t>
  </si>
  <si>
    <t>新增企业能源消费增量</t>
  </si>
  <si>
    <t>市级考核合格率</t>
  </si>
  <si>
    <t>粮油质量监督检查及统计工作经费</t>
  </si>
  <si>
    <t>落实粮食安全行政首长责任，保障粮食安全工作。维护粮食市场秩序，粮食质量安全监督管理。开展粮食流通监督检查工作，积极完成地方储备粮储备任务，开展粮食市场预警监测，落实统计工作责任，开展各类粮油统计工作和统计培训。</t>
  </si>
  <si>
    <t>粮食安全行政首长责任制要求和区政府相关要求</t>
  </si>
  <si>
    <t>达到粮食安全行政首长责任制相关要求，保障粮食安全相关工作任务的落实 。</t>
  </si>
  <si>
    <t>粮食储备督查次数</t>
  </si>
  <si>
    <t>粮油质量抽查次数</t>
  </si>
  <si>
    <t>抽检样品成本控制</t>
  </si>
  <si>
    <t>储粮保障程度</t>
  </si>
  <si>
    <t>粮食安全民众关注度</t>
  </si>
  <si>
    <t>承接市级考核达标率</t>
  </si>
  <si>
    <t>价格监督站、监测点补助经费</t>
  </si>
  <si>
    <t>全区街镇31个监测点、监督站全年工作补助。</t>
  </si>
  <si>
    <t>市物价局出台的《价格监测管理办法》</t>
  </si>
  <si>
    <t>顺利完成价格监测及监督工作。</t>
  </si>
  <si>
    <t>价格信息收集数量</t>
  </si>
  <si>
    <t>价格信息的准确度</t>
  </si>
  <si>
    <t>价格信息的及时性</t>
  </si>
  <si>
    <t>掌握市场价格趋势</t>
  </si>
  <si>
    <t>上级物价部门对上报价格信息的满意度</t>
  </si>
  <si>
    <t>非在编人员-限额内非在编人员</t>
  </si>
  <si>
    <t>临聘驾驶员5人，行政辅助人员1人。</t>
  </si>
  <si>
    <t>限额内非在编人员</t>
  </si>
  <si>
    <t>保障运转</t>
  </si>
  <si>
    <t>保障人员数量</t>
  </si>
  <si>
    <t>人</t>
  </si>
  <si>
    <t>运行保障程度</t>
  </si>
  <si>
    <t>单位满意度</t>
  </si>
  <si>
    <t>人员使用方式合规性</t>
  </si>
</sst>
</file>

<file path=xl/styles.xml><?xml version="1.0" encoding="utf-8"?>
<styleSheet xmlns="http://schemas.openxmlformats.org/spreadsheetml/2006/main">
  <numFmts count="6">
    <numFmt numFmtId="176" formatCode=";;"/>
    <numFmt numFmtId="42" formatCode="_ &quot;￥&quot;* #,##0_ ;_ &quot;￥&quot;* \-#,##0_ ;_ &quot;￥&quot;* &quot;-&quot;_ ;_ @_ "/>
    <numFmt numFmtId="177" formatCode="0.00_ "/>
    <numFmt numFmtId="41" formatCode="_ * #,##0_ ;_ * \-#,##0_ ;_ * &quot;-&quot;_ ;_ @_ "/>
    <numFmt numFmtId="43" formatCode="_ * #,##0.00_ ;_ * \-#,##0.00_ ;_ * &quot;-&quot;??_ ;_ @_ "/>
    <numFmt numFmtId="44" formatCode="_ &quot;￥&quot;* #,##0.00_ ;_ &quot;￥&quot;* \-#,##0.00_ ;_ &quot;￥&quot;* &quot;-&quot;??_ ;_ @_ "/>
  </numFmts>
  <fonts count="46">
    <font>
      <sz val="11"/>
      <color theme="1"/>
      <name val="等线"/>
      <charset val="134"/>
      <scheme val="minor"/>
    </font>
    <font>
      <b/>
      <sz val="11"/>
      <color theme="1"/>
      <name val="等线"/>
      <charset val="134"/>
      <scheme val="minor"/>
    </font>
    <font>
      <b/>
      <sz val="18"/>
      <name val="宋体"/>
      <charset val="134"/>
    </font>
    <font>
      <sz val="10"/>
      <name val="宋体"/>
      <charset val="134"/>
    </font>
    <font>
      <sz val="10"/>
      <color indexed="8"/>
      <name val="宋体"/>
      <charset val="134"/>
    </font>
    <font>
      <sz val="10"/>
      <color theme="1"/>
      <name val="等线"/>
      <charset val="134"/>
      <scheme val="minor"/>
    </font>
    <font>
      <sz val="9"/>
      <color indexed="8"/>
      <name val="宋体"/>
      <charset val="134"/>
    </font>
    <font>
      <sz val="10"/>
      <name val="等线"/>
      <charset val="134"/>
      <scheme val="minor"/>
    </font>
    <font>
      <sz val="10"/>
      <name val="Arial"/>
      <charset val="134"/>
    </font>
    <font>
      <b/>
      <sz val="10"/>
      <name val="宋体"/>
      <charset val="134"/>
    </font>
    <font>
      <b/>
      <sz val="22"/>
      <name val="华文细黑"/>
      <charset val="134"/>
    </font>
    <font>
      <sz val="12"/>
      <name val="宋体"/>
      <charset val="134"/>
    </font>
    <font>
      <sz val="12"/>
      <color theme="1"/>
      <name val="等线"/>
      <charset val="134"/>
      <scheme val="minor"/>
    </font>
    <font>
      <sz val="11"/>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宋体"/>
      <charset val="134"/>
    </font>
    <font>
      <b/>
      <sz val="14"/>
      <name val="楷体_GB2312"/>
      <charset val="134"/>
    </font>
    <font>
      <sz val="12"/>
      <color indexed="8"/>
      <name val="宋体"/>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sz val="11"/>
      <color theme="0"/>
      <name val="等线"/>
      <charset val="0"/>
      <scheme val="minor"/>
    </font>
    <font>
      <b/>
      <sz val="11"/>
      <color theme="3"/>
      <name val="等线"/>
      <charset val="134"/>
      <scheme val="minor"/>
    </font>
    <font>
      <b/>
      <sz val="13"/>
      <color theme="3"/>
      <name val="等线"/>
      <charset val="134"/>
      <scheme val="minor"/>
    </font>
    <font>
      <sz val="11"/>
      <color rgb="FF3F3F76"/>
      <name val="等线"/>
      <charset val="0"/>
      <scheme val="minor"/>
    </font>
    <font>
      <sz val="11"/>
      <color rgb="FF9C6500"/>
      <name val="等线"/>
      <charset val="0"/>
      <scheme val="minor"/>
    </font>
    <font>
      <b/>
      <sz val="18"/>
      <color theme="3"/>
      <name val="等线"/>
      <charset val="134"/>
      <scheme val="minor"/>
    </font>
    <font>
      <sz val="11"/>
      <color rgb="FF9C0006"/>
      <name val="等线"/>
      <charset val="0"/>
      <scheme val="minor"/>
    </font>
    <font>
      <sz val="11"/>
      <color rgb="FF006100"/>
      <name val="等线"/>
      <charset val="0"/>
      <scheme val="minor"/>
    </font>
    <font>
      <i/>
      <sz val="11"/>
      <color rgb="FF7F7F7F"/>
      <name val="等线"/>
      <charset val="0"/>
      <scheme val="minor"/>
    </font>
    <font>
      <b/>
      <sz val="11"/>
      <color rgb="FFFA7D00"/>
      <name val="等线"/>
      <charset val="0"/>
      <scheme val="minor"/>
    </font>
    <font>
      <b/>
      <sz val="11"/>
      <color rgb="FF3F3F3F"/>
      <name val="等线"/>
      <charset val="0"/>
      <scheme val="minor"/>
    </font>
    <font>
      <b/>
      <sz val="11"/>
      <color theme="1"/>
      <name val="等线"/>
      <charset val="0"/>
      <scheme val="minor"/>
    </font>
    <font>
      <b/>
      <sz val="11"/>
      <color rgb="FFFFFFFF"/>
      <name val="等线"/>
      <charset val="0"/>
      <scheme val="minor"/>
    </font>
    <font>
      <u/>
      <sz val="11"/>
      <color rgb="FF0000FF"/>
      <name val="等线"/>
      <charset val="0"/>
      <scheme val="minor"/>
    </font>
    <font>
      <sz val="11"/>
      <color rgb="FFFF0000"/>
      <name val="等线"/>
      <charset val="0"/>
      <scheme val="minor"/>
    </font>
    <font>
      <sz val="11"/>
      <color rgb="FFFA7D00"/>
      <name val="等线"/>
      <charset val="0"/>
      <scheme val="minor"/>
    </font>
    <font>
      <u/>
      <sz val="11"/>
      <color rgb="FF800080"/>
      <name val="等线"/>
      <charset val="0"/>
      <scheme val="minor"/>
    </font>
    <font>
      <b/>
      <sz val="15"/>
      <color theme="3"/>
      <name val="等线"/>
      <charset val="134"/>
      <scheme val="minor"/>
    </font>
  </fonts>
  <fills count="34">
    <fill>
      <patternFill patternType="none"/>
    </fill>
    <fill>
      <patternFill patternType="gray125"/>
    </fill>
    <fill>
      <patternFill patternType="solid">
        <fgColor rgb="FFFFFF00"/>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FFCC"/>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7" tint="0.599993896298105"/>
        <bgColor indexed="64"/>
      </patternFill>
    </fill>
    <fill>
      <patternFill patternType="solid">
        <fgColor rgb="FFFFCC99"/>
        <bgColor indexed="64"/>
      </patternFill>
    </fill>
    <fill>
      <patternFill patternType="solid">
        <fgColor rgb="FFFFEB9C"/>
        <bgColor indexed="64"/>
      </patternFill>
    </fill>
    <fill>
      <patternFill patternType="solid">
        <fgColor theme="9" tint="0.599993896298105"/>
        <bgColor indexed="64"/>
      </patternFill>
    </fill>
    <fill>
      <patternFill patternType="solid">
        <fgColor rgb="FFFFC7CE"/>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C6EFCE"/>
        <bgColor indexed="64"/>
      </patternFill>
    </fill>
    <fill>
      <patternFill patternType="solid">
        <fgColor theme="9"/>
        <bgColor indexed="64"/>
      </patternFill>
    </fill>
    <fill>
      <patternFill patternType="solid">
        <fgColor theme="8"/>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8"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theme="7"/>
        <bgColor indexed="64"/>
      </patternFill>
    </fill>
    <fill>
      <patternFill patternType="solid">
        <fgColor theme="6" tint="0.599993896298105"/>
        <bgColor indexed="64"/>
      </patternFill>
    </fill>
    <fill>
      <patternFill patternType="solid">
        <fgColor theme="4"/>
        <bgColor indexed="64"/>
      </patternFill>
    </fill>
    <fill>
      <patternFill patternType="solid">
        <fgColor theme="9" tint="0.399975585192419"/>
        <bgColor indexed="64"/>
      </patternFill>
    </fill>
    <fill>
      <patternFill patternType="solid">
        <fgColor theme="4" tint="0.399975585192419"/>
        <bgColor indexed="64"/>
      </patternFill>
    </fill>
  </fills>
  <borders count="29">
    <border>
      <left/>
      <right/>
      <top/>
      <bottom/>
      <diagonal/>
    </border>
    <border>
      <left style="thin">
        <color auto="true"/>
      </left>
      <right style="thin">
        <color auto="true"/>
      </right>
      <top style="thin">
        <color auto="true"/>
      </top>
      <bottom style="thin">
        <color auto="true"/>
      </bottom>
      <diagonal/>
    </border>
    <border>
      <left style="hair">
        <color auto="true"/>
      </left>
      <right/>
      <top style="hair">
        <color auto="true"/>
      </top>
      <bottom style="hair">
        <color auto="true"/>
      </bottom>
      <diagonal/>
    </border>
    <border>
      <left style="hair">
        <color auto="true"/>
      </left>
      <right style="hair">
        <color auto="true"/>
      </right>
      <top style="hair">
        <color auto="true"/>
      </top>
      <bottom style="hair">
        <color auto="true"/>
      </bottom>
      <diagonal/>
    </border>
    <border>
      <left/>
      <right/>
      <top style="thin">
        <color auto="true"/>
      </top>
      <bottom/>
      <diagonal/>
    </border>
    <border>
      <left style="hair">
        <color auto="true"/>
      </left>
      <right style="hair">
        <color auto="true"/>
      </right>
      <top/>
      <bottom style="hair">
        <color auto="true"/>
      </bottom>
      <diagonal/>
    </border>
    <border>
      <left/>
      <right style="thin">
        <color auto="true"/>
      </right>
      <top style="thin">
        <color auto="true"/>
      </top>
      <bottom style="thin">
        <color auto="true"/>
      </bottom>
      <diagonal/>
    </border>
    <border>
      <left/>
      <right/>
      <top style="hair">
        <color auto="true"/>
      </top>
      <bottom style="hair">
        <color auto="true"/>
      </bottom>
      <diagonal/>
    </border>
    <border>
      <left style="thin">
        <color auto="true"/>
      </left>
      <right/>
      <top style="thin">
        <color auto="true"/>
      </top>
      <bottom style="thin">
        <color auto="true"/>
      </bottom>
      <diagonal/>
    </border>
    <border>
      <left style="hair">
        <color auto="true"/>
      </left>
      <right/>
      <top/>
      <bottom style="hair">
        <color auto="true"/>
      </bottom>
      <diagonal/>
    </border>
    <border>
      <left style="thin">
        <color auto="true"/>
      </left>
      <right style="thin">
        <color auto="true"/>
      </right>
      <top/>
      <bottom style="thin">
        <color auto="true"/>
      </bottom>
      <diagonal/>
    </border>
    <border>
      <left style="thin">
        <color indexed="8"/>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style="thin">
        <color auto="true"/>
      </left>
      <right style="thin">
        <color auto="true"/>
      </right>
      <top/>
      <bottom/>
      <diagonal/>
    </border>
    <border>
      <left style="thin">
        <color auto="true"/>
      </left>
      <right style="thin">
        <color auto="true"/>
      </right>
      <top style="thin">
        <color auto="true"/>
      </top>
      <bottom/>
      <diagonal/>
    </border>
    <border>
      <left/>
      <right/>
      <top style="thin">
        <color auto="true"/>
      </top>
      <bottom style="thin">
        <color auto="true"/>
      </bottom>
      <diagonal/>
    </border>
    <border>
      <left/>
      <right/>
      <top/>
      <bottom style="thin">
        <color auto="true"/>
      </bottom>
      <diagonal/>
    </border>
    <border>
      <left style="thin">
        <color auto="true"/>
      </left>
      <right/>
      <top/>
      <bottom style="thin">
        <color auto="true"/>
      </bottom>
      <diagonal/>
    </border>
    <border>
      <left/>
      <right style="thin">
        <color auto="true"/>
      </right>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2">
    <xf numFmtId="0" fontId="0" fillId="0" borderId="0"/>
    <xf numFmtId="0" fontId="27" fillId="14" borderId="0" applyNumberFormat="false" applyBorder="false" applyAlignment="false" applyProtection="false">
      <alignment vertical="center"/>
    </xf>
    <xf numFmtId="0" fontId="27" fillId="16" borderId="0" applyNumberFormat="false" applyBorder="false" applyAlignment="false" applyProtection="false">
      <alignment vertical="center"/>
    </xf>
    <xf numFmtId="0" fontId="28" fillId="19" borderId="0" applyNumberFormat="false" applyBorder="false" applyAlignment="false" applyProtection="false">
      <alignment vertical="center"/>
    </xf>
    <xf numFmtId="0" fontId="27" fillId="27" borderId="0" applyNumberFormat="false" applyBorder="false" applyAlignment="false" applyProtection="false">
      <alignment vertical="center"/>
    </xf>
    <xf numFmtId="0" fontId="27" fillId="24" borderId="0" applyNumberFormat="false" applyBorder="false" applyAlignment="false" applyProtection="false">
      <alignment vertical="center"/>
    </xf>
    <xf numFmtId="0" fontId="28" fillId="20" borderId="0" applyNumberFormat="false" applyBorder="false" applyAlignment="false" applyProtection="false">
      <alignment vertical="center"/>
    </xf>
    <xf numFmtId="0" fontId="27" fillId="11" borderId="0" applyNumberFormat="false" applyBorder="false" applyAlignment="false" applyProtection="false">
      <alignment vertical="center"/>
    </xf>
    <xf numFmtId="0" fontId="29" fillId="0" borderId="23" applyNumberFormat="false" applyFill="false" applyAlignment="false" applyProtection="false">
      <alignment vertical="center"/>
    </xf>
    <xf numFmtId="0" fontId="36" fillId="0" borderId="0" applyNumberFormat="false" applyFill="false" applyBorder="false" applyAlignment="false" applyProtection="false">
      <alignment vertical="center"/>
    </xf>
    <xf numFmtId="0" fontId="39" fillId="0" borderId="2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0" fillId="0" borderId="22"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8" fillId="0" borderId="0"/>
    <xf numFmtId="0" fontId="28" fillId="22" borderId="0" applyNumberFormat="false" applyBorder="false" applyAlignment="false" applyProtection="false">
      <alignment vertical="center"/>
    </xf>
    <xf numFmtId="0" fontId="42" fillId="0" borderId="0" applyNumberFormat="false" applyFill="false" applyBorder="false" applyAlignment="false" applyProtection="false">
      <alignment vertical="center"/>
    </xf>
    <xf numFmtId="0" fontId="27" fillId="10" borderId="0" applyNumberFormat="false" applyBorder="false" applyAlignment="false" applyProtection="false">
      <alignment vertical="center"/>
    </xf>
    <xf numFmtId="0" fontId="28" fillId="23" borderId="0" applyNumberFormat="false" applyBorder="false" applyAlignment="false" applyProtection="false">
      <alignment vertical="center"/>
    </xf>
    <xf numFmtId="0" fontId="45" fillId="0" borderId="22" applyNumberFormat="false" applyFill="false" applyAlignment="false" applyProtection="false">
      <alignment vertical="center"/>
    </xf>
    <xf numFmtId="0" fontId="41" fillId="0" borderId="0" applyNumberFormat="false" applyFill="false" applyBorder="false" applyAlignment="false" applyProtection="false">
      <alignment vertical="center"/>
    </xf>
    <xf numFmtId="0" fontId="27"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7" fillId="17" borderId="0" applyNumberFormat="false" applyBorder="false" applyAlignment="false" applyProtection="false">
      <alignment vertical="center"/>
    </xf>
    <xf numFmtId="0" fontId="37" fillId="21" borderId="24" applyNumberFormat="false" applyAlignment="false" applyProtection="false">
      <alignment vertical="center"/>
    </xf>
    <xf numFmtId="0" fontId="4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8" fillId="29" borderId="0" applyNumberFormat="false" applyBorder="false" applyAlignment="false" applyProtection="false">
      <alignment vertical="center"/>
    </xf>
    <xf numFmtId="0" fontId="27" fillId="30" borderId="0" applyNumberFormat="false" applyBorder="false" applyAlignment="false" applyProtection="false">
      <alignment vertical="center"/>
    </xf>
    <xf numFmtId="0" fontId="28" fillId="32" borderId="0" applyNumberFormat="false" applyBorder="false" applyAlignment="false" applyProtection="false">
      <alignment vertical="center"/>
    </xf>
    <xf numFmtId="0" fontId="31" fillId="12" borderId="24" applyNumberFormat="false" applyAlignment="false" applyProtection="false">
      <alignment vertical="center"/>
    </xf>
    <xf numFmtId="0" fontId="38" fillId="21" borderId="25" applyNumberFormat="false" applyAlignment="false" applyProtection="false">
      <alignment vertical="center"/>
    </xf>
    <xf numFmtId="0" fontId="40" fillId="25" borderId="27" applyNumberFormat="false" applyAlignment="false" applyProtection="false">
      <alignment vertical="center"/>
    </xf>
    <xf numFmtId="0" fontId="43" fillId="0" borderId="28" applyNumberFormat="false" applyFill="false" applyAlignment="false" applyProtection="false">
      <alignment vertical="center"/>
    </xf>
    <xf numFmtId="0" fontId="28" fillId="33" borderId="0" applyNumberFormat="false" applyBorder="false" applyAlignment="false" applyProtection="false">
      <alignment vertical="center"/>
    </xf>
    <xf numFmtId="0" fontId="18" fillId="0" borderId="0"/>
    <xf numFmtId="0" fontId="28" fillId="9" borderId="0" applyNumberFormat="false" applyBorder="false" applyAlignment="false" applyProtection="false">
      <alignment vertical="center"/>
    </xf>
    <xf numFmtId="0" fontId="0" fillId="8" borderId="21"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35" fillId="18" borderId="0" applyNumberFormat="false" applyBorder="false" applyAlignment="false" applyProtection="false">
      <alignment vertical="center"/>
    </xf>
    <xf numFmtId="0" fontId="29" fillId="0" borderId="0" applyNumberFormat="false" applyFill="false" applyBorder="false" applyAlignment="false" applyProtection="false">
      <alignment vertical="center"/>
    </xf>
    <xf numFmtId="0" fontId="28" fillId="31" borderId="0" applyNumberFormat="false" applyBorder="false" applyAlignment="false" applyProtection="false">
      <alignment vertical="center"/>
    </xf>
    <xf numFmtId="0" fontId="32" fillId="13" borderId="0" applyNumberFormat="false" applyBorder="false" applyAlignment="false" applyProtection="false">
      <alignment vertical="center"/>
    </xf>
    <xf numFmtId="0" fontId="27" fillId="7" borderId="0" applyNumberFormat="false" applyBorder="false" applyAlignment="false" applyProtection="false">
      <alignment vertical="center"/>
    </xf>
    <xf numFmtId="0" fontId="34" fillId="15"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7" fillId="5" borderId="0" applyNumberFormat="false" applyBorder="false" applyAlignment="false" applyProtection="false">
      <alignment vertical="center"/>
    </xf>
    <xf numFmtId="0" fontId="8" fillId="0" borderId="0"/>
    <xf numFmtId="0" fontId="28" fillId="4"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28" fillId="28" borderId="0" applyNumberFormat="false" applyBorder="false" applyAlignment="false" applyProtection="false">
      <alignment vertical="center"/>
    </xf>
  </cellStyleXfs>
  <cellXfs count="217">
    <xf numFmtId="0" fontId="0" fillId="0" borderId="0" xfId="0"/>
    <xf numFmtId="0" fontId="0" fillId="0" borderId="0" xfId="0" applyAlignment="true">
      <alignment vertical="center"/>
    </xf>
    <xf numFmtId="0" fontId="1" fillId="0" borderId="0" xfId="0" applyFont="true" applyAlignment="true">
      <alignment vertical="center"/>
    </xf>
    <xf numFmtId="0" fontId="2" fillId="0" borderId="0" xfId="48" applyNumberFormat="true" applyFont="true" applyFill="true" applyAlignment="true">
      <alignment horizontal="center" vertical="center" wrapText="true"/>
    </xf>
    <xf numFmtId="0" fontId="3" fillId="0" borderId="0" xfId="48" applyNumberFormat="true" applyFont="true" applyFill="true" applyBorder="true" applyAlignment="true" applyProtection="true">
      <alignment horizontal="left" vertical="center" wrapText="true"/>
    </xf>
    <xf numFmtId="0" fontId="3" fillId="0" borderId="1" xfId="48" applyNumberFormat="true" applyFont="true" applyFill="true" applyBorder="true" applyAlignment="true">
      <alignment horizontal="center" vertical="center" wrapText="true"/>
    </xf>
    <xf numFmtId="0" fontId="3" fillId="0" borderId="1" xfId="48" applyNumberFormat="true" applyFont="true" applyFill="true" applyBorder="true" applyAlignment="true" applyProtection="true">
      <alignment horizontal="center" vertical="center" wrapText="true"/>
    </xf>
    <xf numFmtId="0" fontId="3" fillId="0" borderId="1" xfId="48" applyNumberFormat="true" applyFont="true" applyFill="true" applyBorder="true" applyAlignment="true" applyProtection="true">
      <alignment horizontal="left" vertical="center" wrapText="true"/>
    </xf>
    <xf numFmtId="0" fontId="4" fillId="0" borderId="1" xfId="48" applyNumberFormat="true" applyFont="true" applyFill="true" applyBorder="true" applyAlignment="true">
      <alignment horizontal="center" vertical="center" wrapText="true"/>
    </xf>
    <xf numFmtId="0" fontId="5" fillId="0" borderId="2" xfId="0" applyFont="true" applyFill="true" applyBorder="true" applyAlignment="true">
      <alignment horizontal="center" vertical="center" wrapText="true"/>
    </xf>
    <xf numFmtId="0" fontId="6" fillId="0" borderId="1" xfId="48"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wrapText="true"/>
    </xf>
    <xf numFmtId="0" fontId="5" fillId="0" borderId="3" xfId="0" applyFont="true" applyFill="true" applyBorder="true" applyAlignment="true">
      <alignment horizontal="center" vertical="center" wrapText="true"/>
    </xf>
    <xf numFmtId="0" fontId="7" fillId="0" borderId="3" xfId="0" applyNumberFormat="true" applyFont="true" applyFill="true" applyBorder="true" applyAlignment="true" applyProtection="true">
      <alignment horizontal="center" vertical="center" wrapText="true"/>
    </xf>
    <xf numFmtId="49" fontId="3" fillId="0" borderId="1" xfId="48" applyNumberFormat="true" applyFont="true" applyFill="true" applyBorder="true" applyAlignment="true" applyProtection="true">
      <alignment horizontal="center" vertical="center" wrapText="true"/>
    </xf>
    <xf numFmtId="0" fontId="0" fillId="0" borderId="4" xfId="0" applyBorder="true" applyAlignment="true">
      <alignment horizontal="left" vertical="center"/>
    </xf>
    <xf numFmtId="0" fontId="0" fillId="0" borderId="0" xfId="0" applyAlignment="true">
      <alignment horizontal="left" vertical="center"/>
    </xf>
    <xf numFmtId="0" fontId="3" fillId="0" borderId="0" xfId="48" applyNumberFormat="true" applyFont="true" applyFill="true" applyBorder="true" applyAlignment="true" applyProtection="true">
      <alignment horizontal="center" vertical="center" wrapText="true"/>
    </xf>
    <xf numFmtId="0" fontId="7" fillId="0" borderId="1" xfId="0" applyNumberFormat="true" applyFont="true" applyFill="true" applyBorder="true" applyAlignment="true" applyProtection="true">
      <alignment horizontal="center" vertical="center" wrapText="true"/>
    </xf>
    <xf numFmtId="49" fontId="6" fillId="0" borderId="1" xfId="48" applyNumberFormat="true" applyFont="true" applyFill="true" applyBorder="true" applyAlignment="true">
      <alignment horizontal="center" vertical="center"/>
    </xf>
    <xf numFmtId="0" fontId="7" fillId="0" borderId="5" xfId="0" applyNumberFormat="true" applyFont="true" applyFill="true" applyBorder="true" applyAlignment="true" applyProtection="true">
      <alignment horizontal="center" vertical="center" wrapText="true"/>
    </xf>
    <xf numFmtId="0" fontId="3" fillId="0" borderId="6" xfId="48" applyNumberFormat="true" applyFont="true" applyFill="true" applyBorder="true" applyAlignment="true" applyProtection="true">
      <alignment horizontal="center" vertical="center" wrapText="true"/>
    </xf>
    <xf numFmtId="0" fontId="5" fillId="0" borderId="6" xfId="0" applyFont="true" applyFill="true" applyBorder="true" applyAlignment="true">
      <alignment horizontal="center" vertical="center" wrapText="true"/>
    </xf>
    <xf numFmtId="0" fontId="5" fillId="0" borderId="7" xfId="0" applyFont="true" applyFill="true" applyBorder="true" applyAlignment="true">
      <alignment horizontal="center" vertical="center" wrapText="true"/>
    </xf>
    <xf numFmtId="49" fontId="3" fillId="0" borderId="8" xfId="48" applyNumberFormat="true" applyFont="true" applyFill="true" applyBorder="true" applyAlignment="true" applyProtection="true">
      <alignment horizontal="center" vertical="center" wrapText="true"/>
    </xf>
    <xf numFmtId="0" fontId="7" fillId="0" borderId="9" xfId="0" applyNumberFormat="true" applyFont="true" applyFill="true" applyBorder="true" applyAlignment="true" applyProtection="true">
      <alignment horizontal="center" vertical="center" wrapText="true"/>
    </xf>
    <xf numFmtId="0" fontId="7" fillId="0" borderId="2" xfId="0" applyNumberFormat="true" applyFont="true" applyFill="true" applyBorder="true" applyAlignment="true" applyProtection="true">
      <alignment horizontal="center" vertical="center" wrapText="true"/>
    </xf>
    <xf numFmtId="0" fontId="3" fillId="0" borderId="8" xfId="48" applyNumberFormat="true" applyFont="true" applyFill="true" applyBorder="true" applyAlignment="true" applyProtection="true">
      <alignment horizontal="center" vertical="center" wrapText="true"/>
    </xf>
    <xf numFmtId="0" fontId="5" fillId="0" borderId="10" xfId="0" applyFont="true" applyFill="true" applyBorder="true" applyAlignment="true">
      <alignment horizontal="center" vertical="center" wrapText="true"/>
    </xf>
    <xf numFmtId="49" fontId="6" fillId="0" borderId="11" xfId="48" applyNumberFormat="true" applyFont="true" applyFill="true" applyBorder="true" applyAlignment="true">
      <alignment horizontal="center" vertical="center"/>
    </xf>
    <xf numFmtId="49" fontId="6" fillId="0" borderId="12" xfId="48" applyNumberFormat="true"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48" applyNumberFormat="true" applyFont="true" applyFill="true" applyBorder="true" applyAlignment="true" applyProtection="true">
      <alignment vertical="center" wrapText="true"/>
    </xf>
    <xf numFmtId="0" fontId="8" fillId="0" borderId="0" xfId="48"/>
    <xf numFmtId="0" fontId="9" fillId="0" borderId="0" xfId="36" applyNumberFormat="true" applyFont="true" applyFill="true" applyAlignment="true" applyProtection="true">
      <alignment vertical="center" wrapText="true"/>
    </xf>
    <xf numFmtId="0" fontId="10" fillId="0" borderId="0" xfId="48" applyNumberFormat="true" applyFont="true" applyFill="true" applyAlignment="true">
      <alignment horizontal="center" vertical="center" wrapText="true"/>
    </xf>
    <xf numFmtId="0" fontId="11" fillId="0" borderId="1" xfId="48" applyNumberFormat="true" applyFont="true" applyFill="true" applyBorder="true" applyAlignment="true" applyProtection="true">
      <alignment horizontal="center" vertical="center" wrapText="true"/>
    </xf>
    <xf numFmtId="0" fontId="11" fillId="0" borderId="1" xfId="48" applyNumberFormat="true" applyFont="true" applyFill="true" applyBorder="true" applyAlignment="true" applyProtection="true">
      <alignment horizontal="left" vertical="center" wrapText="true"/>
    </xf>
    <xf numFmtId="0" fontId="12" fillId="0" borderId="1" xfId="0" applyFont="true" applyBorder="true" applyAlignment="true">
      <alignment horizontal="center" vertical="center"/>
    </xf>
    <xf numFmtId="0" fontId="3" fillId="0" borderId="13" xfId="0" applyFont="true" applyFill="true" applyBorder="true" applyAlignment="true">
      <alignment horizontal="center" vertical="center"/>
    </xf>
    <xf numFmtId="0" fontId="8" fillId="0" borderId="13" xfId="0" applyFont="true" applyFill="true" applyBorder="true" applyAlignment="true">
      <alignment horizontal="center" vertical="center"/>
    </xf>
    <xf numFmtId="0" fontId="3" fillId="0" borderId="4" xfId="48" applyFont="true" applyBorder="true" applyAlignment="true">
      <alignment horizontal="left"/>
    </xf>
    <xf numFmtId="0" fontId="8" fillId="0" borderId="4" xfId="48" applyFont="true" applyBorder="true" applyAlignment="true">
      <alignment horizontal="left"/>
    </xf>
    <xf numFmtId="0" fontId="8" fillId="0" borderId="0" xfId="48" applyFont="true" applyAlignment="true">
      <alignment horizontal="left"/>
    </xf>
    <xf numFmtId="0" fontId="8" fillId="0" borderId="0" xfId="48" applyFont="true"/>
    <xf numFmtId="0" fontId="8" fillId="0" borderId="0" xfId="48" applyFont="true" applyAlignment="true">
      <alignment vertical="center"/>
    </xf>
    <xf numFmtId="0" fontId="8" fillId="0" borderId="0" xfId="48" applyFont="true" applyAlignment="true">
      <alignment horizontal="center" vertical="center"/>
    </xf>
    <xf numFmtId="0" fontId="8" fillId="0" borderId="0" xfId="48" applyAlignment="true">
      <alignment vertical="center"/>
    </xf>
    <xf numFmtId="0" fontId="8" fillId="0" borderId="0" xfId="48" applyAlignment="true">
      <alignment horizontal="center" vertical="center"/>
    </xf>
    <xf numFmtId="0" fontId="13" fillId="0" borderId="0" xfId="48" applyNumberFormat="true" applyFont="true" applyFill="true" applyBorder="true" applyAlignment="true" applyProtection="true">
      <alignment horizontal="right" vertical="center" wrapText="true"/>
    </xf>
    <xf numFmtId="0" fontId="8" fillId="0" borderId="14" xfId="0" applyFont="true" applyFill="true" applyBorder="true" applyAlignment="true">
      <alignment horizontal="center" vertical="center"/>
    </xf>
    <xf numFmtId="0" fontId="0" fillId="0" borderId="0" xfId="0" applyFill="true"/>
    <xf numFmtId="0" fontId="9" fillId="0" borderId="0" xfId="36" applyNumberFormat="true" applyFont="true" applyFill="true" applyAlignment="true" applyProtection="true">
      <alignment wrapText="true"/>
    </xf>
    <xf numFmtId="0" fontId="14" fillId="0" borderId="0" xfId="0" applyFont="true" applyBorder="true" applyAlignment="true">
      <alignment horizontal="left" vertical="center" wrapText="true"/>
    </xf>
    <xf numFmtId="0" fontId="15" fillId="0" borderId="0" xfId="0" applyFont="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7" fillId="0" borderId="1" xfId="15" applyNumberFormat="true" applyFont="true" applyFill="true" applyBorder="true" applyAlignment="true" applyProtection="true">
      <alignment horizontal="center" vertical="center" wrapText="true"/>
    </xf>
    <xf numFmtId="0" fontId="11" fillId="0" borderId="1" xfId="36" applyFont="true" applyFill="true" applyBorder="true" applyAlignment="true">
      <alignment horizontal="center" vertical="center"/>
    </xf>
    <xf numFmtId="177" fontId="0" fillId="0" borderId="1" xfId="0" applyNumberFormat="true" applyBorder="true"/>
    <xf numFmtId="0" fontId="0" fillId="0" borderId="1" xfId="0" applyBorder="true"/>
    <xf numFmtId="0" fontId="11" fillId="0" borderId="0" xfId="15" applyFont="true"/>
    <xf numFmtId="0" fontId="18" fillId="0" borderId="0" xfId="15"/>
    <xf numFmtId="0" fontId="9" fillId="0" borderId="0" xfId="15" applyNumberFormat="true" applyFont="true" applyFill="true" applyAlignment="true" applyProtection="true">
      <alignment horizontal="left" vertical="center"/>
    </xf>
    <xf numFmtId="0" fontId="18" fillId="0" borderId="0" xfId="15" applyFill="true"/>
    <xf numFmtId="0" fontId="10" fillId="0" borderId="0" xfId="15" applyNumberFormat="true" applyFont="true" applyFill="true" applyAlignment="true" applyProtection="true">
      <alignment horizontal="center"/>
    </xf>
    <xf numFmtId="0" fontId="19" fillId="0" borderId="0" xfId="15" applyFont="true" applyFill="true" applyAlignment="true">
      <alignment horizontal="centerContinuous"/>
    </xf>
    <xf numFmtId="0" fontId="18" fillId="0" borderId="0" xfId="15" applyFill="true" applyAlignment="true">
      <alignment horizontal="centerContinuous"/>
    </xf>
    <xf numFmtId="0" fontId="18" fillId="0" borderId="0" xfId="15" applyAlignment="true">
      <alignment horizontal="centerContinuous"/>
    </xf>
    <xf numFmtId="0" fontId="11" fillId="0" borderId="0" xfId="15" applyFont="true" applyFill="true"/>
    <xf numFmtId="177" fontId="11" fillId="0" borderId="1" xfId="15" applyNumberFormat="true" applyFont="true" applyFill="true" applyBorder="true" applyAlignment="true" applyProtection="true">
      <alignment horizontal="center" vertical="center" wrapText="true"/>
    </xf>
    <xf numFmtId="177" fontId="11" fillId="0" borderId="1" xfId="0" applyNumberFormat="true" applyFont="true" applyFill="true" applyBorder="true" applyAlignment="true" applyProtection="true">
      <alignment horizontal="left" vertical="center"/>
    </xf>
    <xf numFmtId="0" fontId="11" fillId="0" borderId="1" xfId="0" applyNumberFormat="true" applyFont="true" applyFill="true" applyBorder="true" applyAlignment="true" applyProtection="true">
      <alignment vertical="center" wrapText="true"/>
    </xf>
    <xf numFmtId="0" fontId="0" fillId="0" borderId="1" xfId="0" applyFont="true" applyFill="true" applyBorder="true" applyAlignment="true">
      <alignment horizontal="center" vertical="center"/>
    </xf>
    <xf numFmtId="0" fontId="20" fillId="0" borderId="1" xfId="0" applyFont="true" applyFill="true" applyBorder="true" applyAlignment="true">
      <alignment vertical="center" wrapText="true"/>
    </xf>
    <xf numFmtId="49" fontId="11" fillId="0" borderId="1" xfId="0" applyNumberFormat="true" applyFont="true" applyFill="true" applyBorder="true" applyAlignment="true" applyProtection="true">
      <alignment horizontal="left" vertical="center"/>
    </xf>
    <xf numFmtId="177" fontId="11" fillId="0" borderId="1" xfId="15" applyNumberFormat="true" applyFont="true" applyBorder="true" applyAlignment="true">
      <alignment horizontal="center"/>
    </xf>
    <xf numFmtId="49" fontId="11" fillId="0" borderId="1" xfId="0" applyNumberFormat="true" applyFont="true" applyFill="true" applyBorder="true" applyAlignment="true" applyProtection="true">
      <alignment vertical="center"/>
    </xf>
    <xf numFmtId="0" fontId="19" fillId="0" borderId="0" xfId="15" applyNumberFormat="true" applyFont="true" applyFill="true" applyAlignment="true" applyProtection="true">
      <alignment horizontal="centerContinuous"/>
    </xf>
    <xf numFmtId="0" fontId="11" fillId="0" borderId="0" xfId="15" applyFont="true" applyAlignment="true">
      <alignment horizontal="right"/>
    </xf>
    <xf numFmtId="0" fontId="17" fillId="0" borderId="10" xfId="15" applyNumberFormat="true" applyFont="true" applyFill="true" applyBorder="true" applyAlignment="true" applyProtection="true">
      <alignment horizontal="center" vertical="center" wrapText="true"/>
    </xf>
    <xf numFmtId="0" fontId="10" fillId="0" borderId="0" xfId="15" applyNumberFormat="true" applyFont="true" applyFill="true" applyAlignment="true" applyProtection="true">
      <alignment horizontal="centerContinuous"/>
    </xf>
    <xf numFmtId="0" fontId="9" fillId="0" borderId="0" xfId="15" applyNumberFormat="true" applyFont="true" applyFill="true" applyAlignment="true" applyProtection="true">
      <alignment horizontal="centerContinuous"/>
    </xf>
    <xf numFmtId="0" fontId="17" fillId="0" borderId="0" xfId="15" applyNumberFormat="true" applyFont="true" applyFill="true" applyAlignment="true" applyProtection="true">
      <alignment horizontal="centerContinuous"/>
    </xf>
    <xf numFmtId="0" fontId="17" fillId="0" borderId="1" xfId="15" applyNumberFormat="true" applyFont="true" applyFill="true" applyBorder="true" applyAlignment="true" applyProtection="true">
      <alignment horizontal="center" vertical="center"/>
    </xf>
    <xf numFmtId="0" fontId="17" fillId="0" borderId="6" xfId="15" applyNumberFormat="true" applyFont="true" applyFill="true" applyBorder="true" applyAlignment="true" applyProtection="true">
      <alignment horizontal="center" vertical="center" wrapText="true"/>
    </xf>
    <xf numFmtId="0" fontId="17" fillId="0" borderId="15" xfId="15" applyFont="true" applyBorder="true" applyAlignment="true">
      <alignment horizontal="center" vertical="center" wrapText="true"/>
    </xf>
    <xf numFmtId="0" fontId="17" fillId="0" borderId="15" xfId="15" applyFont="true" applyFill="true" applyBorder="true" applyAlignment="true">
      <alignment horizontal="center" vertical="center" wrapText="true"/>
    </xf>
    <xf numFmtId="0" fontId="17" fillId="0" borderId="16" xfId="15" applyNumberFormat="true" applyFont="true" applyFill="true" applyBorder="true" applyAlignment="true" applyProtection="true">
      <alignment horizontal="center" vertical="center" wrapText="true"/>
    </xf>
    <xf numFmtId="49" fontId="11" fillId="0" borderId="8" xfId="15" applyNumberFormat="true" applyFont="true" applyFill="true" applyBorder="true" applyAlignment="true" applyProtection="true">
      <alignment horizontal="center" vertical="center"/>
    </xf>
    <xf numFmtId="49" fontId="11" fillId="0" borderId="6" xfId="15" applyNumberFormat="true" applyFont="true" applyFill="true" applyBorder="true" applyAlignment="true" applyProtection="true">
      <alignment horizontal="center" vertical="center"/>
    </xf>
    <xf numFmtId="177" fontId="11" fillId="0" borderId="1" xfId="15" applyNumberFormat="true" applyFont="true" applyFill="true" applyBorder="true" applyAlignment="true" applyProtection="true">
      <alignment horizontal="right" vertical="center" wrapText="true"/>
    </xf>
    <xf numFmtId="177" fontId="11" fillId="0" borderId="1" xfId="15" applyNumberFormat="true" applyFont="true" applyFill="true" applyBorder="true"/>
    <xf numFmtId="177" fontId="11" fillId="0" borderId="1" xfId="15" applyNumberFormat="true" applyFont="true" applyBorder="true"/>
    <xf numFmtId="0" fontId="17" fillId="0" borderId="8" xfId="15" applyNumberFormat="true" applyFont="true" applyFill="true" applyBorder="true" applyAlignment="true" applyProtection="true">
      <alignment horizontal="center" vertical="center" wrapText="true"/>
    </xf>
    <xf numFmtId="0" fontId="17" fillId="0" borderId="4" xfId="15" applyNumberFormat="true" applyFont="true" applyFill="true" applyBorder="true" applyAlignment="true" applyProtection="true">
      <alignment horizontal="center" vertical="center" wrapText="true"/>
    </xf>
    <xf numFmtId="4" fontId="11" fillId="0" borderId="1" xfId="15" applyNumberFormat="true" applyFont="true" applyFill="true" applyBorder="true" applyAlignment="true" applyProtection="true">
      <alignment horizontal="right" vertical="center" wrapText="true"/>
    </xf>
    <xf numFmtId="4" fontId="11" fillId="0" borderId="17" xfId="15" applyNumberFormat="true" applyFont="true" applyFill="true" applyBorder="true" applyAlignment="true" applyProtection="true">
      <alignment horizontal="right" vertical="center" wrapText="true"/>
    </xf>
    <xf numFmtId="4" fontId="11" fillId="0" borderId="8" xfId="15" applyNumberFormat="true" applyFont="true" applyFill="true" applyBorder="true" applyAlignment="true" applyProtection="true">
      <alignment horizontal="right" vertical="center" wrapText="true"/>
    </xf>
    <xf numFmtId="0" fontId="18" fillId="0" borderId="1" xfId="15" applyFill="true" applyBorder="true"/>
    <xf numFmtId="0" fontId="21" fillId="0" borderId="0" xfId="15" applyFont="true" applyFill="true" applyAlignment="true">
      <alignment horizontal="right"/>
    </xf>
    <xf numFmtId="0" fontId="11" fillId="0" borderId="18" xfId="15" applyNumberFormat="true" applyFont="true" applyFill="true" applyBorder="true" applyAlignment="true" applyProtection="true">
      <alignment horizontal="right"/>
    </xf>
    <xf numFmtId="0" fontId="3" fillId="0" borderId="0" xfId="15" applyFont="true" applyFill="true" applyAlignment="true">
      <alignment horizontal="right" vertical="center"/>
    </xf>
    <xf numFmtId="0" fontId="3" fillId="0" borderId="0" xfId="15" applyFont="true" applyFill="true" applyAlignment="true">
      <alignment vertical="center"/>
    </xf>
    <xf numFmtId="0" fontId="21" fillId="0" borderId="0" xfId="15" applyFont="true" applyAlignment="true">
      <alignment horizontal="right"/>
    </xf>
    <xf numFmtId="0" fontId="10" fillId="0" borderId="0" xfId="15" applyFont="true" applyFill="true" applyAlignment="true">
      <alignment horizontal="centerContinuous" vertical="center"/>
    </xf>
    <xf numFmtId="0" fontId="22" fillId="0" borderId="0" xfId="15" applyFont="true" applyFill="true" applyAlignment="true">
      <alignment horizontal="centerContinuous" vertical="center"/>
    </xf>
    <xf numFmtId="0" fontId="3" fillId="0" borderId="0" xfId="15" applyFont="true" applyFill="true" applyAlignment="true">
      <alignment horizontal="centerContinuous" vertical="center"/>
    </xf>
    <xf numFmtId="0" fontId="11" fillId="0" borderId="0" xfId="15" applyFont="true" applyFill="true" applyAlignment="true">
      <alignment horizontal="center" vertical="center"/>
    </xf>
    <xf numFmtId="0" fontId="11" fillId="0" borderId="0" xfId="15" applyFont="true" applyFill="true" applyAlignment="true">
      <alignment vertical="center"/>
    </xf>
    <xf numFmtId="0" fontId="17" fillId="0" borderId="10" xfId="15" applyNumberFormat="true" applyFont="true" applyFill="true" applyBorder="true" applyAlignment="true" applyProtection="true">
      <alignment horizontal="center" vertical="center"/>
    </xf>
    <xf numFmtId="0" fontId="17" fillId="0" borderId="10" xfId="15" applyNumberFormat="true" applyFont="true" applyFill="true" applyBorder="true" applyAlignment="true" applyProtection="true">
      <alignment horizontal="centerContinuous" vertical="center" wrapText="true"/>
    </xf>
    <xf numFmtId="0" fontId="11" fillId="0" borderId="19" xfId="15" applyFont="true" applyFill="true" applyBorder="true" applyAlignment="true">
      <alignment vertical="center"/>
    </xf>
    <xf numFmtId="4" fontId="11" fillId="0" borderId="16" xfId="36" applyNumberFormat="true" applyFont="true" applyFill="true" applyBorder="true" applyAlignment="true" applyProtection="true">
      <alignment horizontal="right" vertical="center" wrapText="true"/>
    </xf>
    <xf numFmtId="0" fontId="18" fillId="0" borderId="1" xfId="0" applyNumberFormat="true" applyFont="true" applyFill="true" applyBorder="true" applyAlignment="true" applyProtection="true">
      <alignment vertical="center" wrapText="true"/>
    </xf>
    <xf numFmtId="4" fontId="11" fillId="0" borderId="20" xfId="15" applyNumberFormat="true" applyFont="true" applyBorder="true" applyAlignment="true">
      <alignment vertical="center" wrapText="true"/>
    </xf>
    <xf numFmtId="0" fontId="11" fillId="0" borderId="8" xfId="15" applyFont="true" applyBorder="true" applyAlignment="true">
      <alignment vertical="center"/>
    </xf>
    <xf numFmtId="4" fontId="11" fillId="0" borderId="6" xfId="15" applyNumberFormat="true" applyFont="true" applyBorder="true" applyAlignment="true">
      <alignment vertical="center" wrapText="true"/>
    </xf>
    <xf numFmtId="0" fontId="11" fillId="0" borderId="8" xfId="15" applyFont="true" applyBorder="true" applyAlignment="true">
      <alignment horizontal="left" vertical="center"/>
    </xf>
    <xf numFmtId="4" fontId="11" fillId="0" borderId="15" xfId="15" applyNumberFormat="true" applyFont="true" applyFill="true" applyBorder="true" applyAlignment="true" applyProtection="true">
      <alignment horizontal="right" vertical="center" wrapText="true"/>
    </xf>
    <xf numFmtId="0" fontId="11" fillId="0" borderId="8" xfId="15" applyFont="true" applyFill="true" applyBorder="true" applyAlignment="true">
      <alignment vertical="center"/>
    </xf>
    <xf numFmtId="4" fontId="11" fillId="0" borderId="16" xfId="15" applyNumberFormat="true" applyFont="true" applyFill="true" applyBorder="true" applyAlignment="true" applyProtection="true">
      <alignment horizontal="right" vertical="center" wrapText="true"/>
    </xf>
    <xf numFmtId="0" fontId="18" fillId="0" borderId="1" xfId="15" applyBorder="true"/>
    <xf numFmtId="4" fontId="11" fillId="0" borderId="1" xfId="15" applyNumberFormat="true" applyFont="true" applyBorder="true" applyAlignment="true">
      <alignment vertical="center" wrapText="true"/>
    </xf>
    <xf numFmtId="49" fontId="18" fillId="0" borderId="1" xfId="0" applyNumberFormat="true" applyFont="true" applyFill="true" applyBorder="true" applyAlignment="true" applyProtection="true">
      <alignment vertical="center"/>
    </xf>
    <xf numFmtId="4" fontId="11" fillId="0" borderId="10" xfId="15" applyNumberFormat="true" applyFont="true" applyFill="true" applyBorder="true" applyAlignment="true" applyProtection="true">
      <alignment horizontal="right" vertical="center" wrapText="true"/>
    </xf>
    <xf numFmtId="4" fontId="11" fillId="0" borderId="1" xfId="15" applyNumberFormat="true" applyFont="true" applyFill="true" applyBorder="true" applyAlignment="true">
      <alignment horizontal="right" vertical="center" wrapText="true"/>
    </xf>
    <xf numFmtId="0" fontId="11" fillId="0" borderId="1" xfId="15" applyFont="true" applyFill="true" applyBorder="true" applyAlignment="true">
      <alignment vertical="center" wrapText="true"/>
    </xf>
    <xf numFmtId="0" fontId="11" fillId="0" borderId="6" xfId="15" applyFont="true" applyBorder="true" applyAlignment="true">
      <alignment vertical="center" wrapText="true"/>
    </xf>
    <xf numFmtId="0" fontId="11" fillId="0" borderId="1" xfId="15" applyFont="true" applyFill="true" applyBorder="true" applyAlignment="true">
      <alignment vertical="center"/>
    </xf>
    <xf numFmtId="0" fontId="11" fillId="0" borderId="6" xfId="15" applyFont="true" applyFill="true" applyBorder="true" applyAlignment="true">
      <alignment vertical="center" wrapText="true"/>
    </xf>
    <xf numFmtId="0" fontId="11" fillId="0" borderId="1" xfId="15" applyFont="true" applyBorder="true"/>
    <xf numFmtId="0" fontId="11" fillId="0" borderId="1" xfId="15" applyNumberFormat="true" applyFont="true" applyFill="true" applyBorder="true" applyAlignment="true" applyProtection="true">
      <alignment horizontal="center" vertical="center"/>
    </xf>
    <xf numFmtId="4" fontId="11" fillId="0" borderId="16" xfId="15" applyNumberFormat="true" applyFont="true" applyFill="true" applyBorder="true" applyAlignment="true">
      <alignment horizontal="right" vertical="center" wrapText="true"/>
    </xf>
    <xf numFmtId="0" fontId="11" fillId="0" borderId="1" xfId="15" applyNumberFormat="true" applyFont="true" applyFill="true" applyBorder="true" applyAlignment="true" applyProtection="true">
      <alignment horizontal="center" vertical="center" wrapText="true"/>
    </xf>
    <xf numFmtId="0" fontId="11" fillId="0" borderId="1" xfId="15" applyFont="true" applyFill="true" applyBorder="true" applyAlignment="true">
      <alignment horizontal="center" vertical="center"/>
    </xf>
    <xf numFmtId="4" fontId="11" fillId="0" borderId="10" xfId="15" applyNumberFormat="true" applyFont="true" applyFill="true" applyBorder="true" applyAlignment="true">
      <alignment horizontal="right" vertical="center" wrapText="true"/>
    </xf>
    <xf numFmtId="0" fontId="3" fillId="0" borderId="0" xfId="15" applyFont="true" applyFill="true"/>
    <xf numFmtId="0" fontId="10" fillId="0" borderId="0" xfId="15" applyFont="true" applyFill="true" applyAlignment="true">
      <alignment horizontal="centerContinuous"/>
    </xf>
    <xf numFmtId="0" fontId="23" fillId="0" borderId="0" xfId="15" applyFont="true" applyAlignment="true">
      <alignment horizontal="centerContinuous"/>
    </xf>
    <xf numFmtId="0" fontId="17" fillId="0" borderId="0" xfId="15" applyFont="true" applyFill="true" applyAlignment="true">
      <alignment horizontal="centerContinuous"/>
    </xf>
    <xf numFmtId="0" fontId="17" fillId="0" borderId="0" xfId="15" applyFont="true" applyAlignment="true">
      <alignment horizontal="centerContinuous"/>
    </xf>
    <xf numFmtId="0" fontId="13" fillId="0" borderId="0" xfId="15" applyFont="true" applyFill="true" applyBorder="true"/>
    <xf numFmtId="176" fontId="11" fillId="0" borderId="0" xfId="15" applyNumberFormat="true" applyFont="true" applyFill="true" applyBorder="true" applyAlignment="true" applyProtection="true">
      <alignment horizontal="left" vertical="center"/>
    </xf>
    <xf numFmtId="4" fontId="11" fillId="0" borderId="0" xfId="15" applyNumberFormat="true" applyFont="true" applyFill="true" applyBorder="true" applyAlignment="true" applyProtection="true">
      <alignment horizontal="right" vertical="center" wrapText="true"/>
    </xf>
    <xf numFmtId="0" fontId="17" fillId="0" borderId="0" xfId="15" applyFont="true" applyAlignment="true">
      <alignment horizontal="right"/>
    </xf>
    <xf numFmtId="0" fontId="23" fillId="0" borderId="0" xfId="15" applyFont="true" applyFill="true" applyAlignment="true">
      <alignment horizontal="centerContinuous"/>
    </xf>
    <xf numFmtId="0" fontId="3" fillId="0" borderId="0" xfId="15" applyFont="true"/>
    <xf numFmtId="0" fontId="17" fillId="0" borderId="19" xfId="15" applyNumberFormat="true" applyFont="true" applyFill="true" applyBorder="true" applyAlignment="true" applyProtection="true">
      <alignment horizontal="center" vertical="center" wrapText="true"/>
    </xf>
    <xf numFmtId="0" fontId="17" fillId="0" borderId="16" xfId="15" applyNumberFormat="true" applyFont="true" applyFill="true" applyBorder="true" applyAlignment="true" applyProtection="true">
      <alignment horizontal="center" vertical="center"/>
    </xf>
    <xf numFmtId="0" fontId="17" fillId="0" borderId="15" xfId="15" applyNumberFormat="true" applyFont="true" applyFill="true" applyBorder="true" applyAlignment="true" applyProtection="true">
      <alignment horizontal="center" vertical="center"/>
    </xf>
    <xf numFmtId="0" fontId="17" fillId="0" borderId="15" xfId="15" applyNumberFormat="true" applyFont="true" applyFill="true" applyBorder="true" applyAlignment="true" applyProtection="true">
      <alignment horizontal="center" vertical="center" wrapText="true"/>
    </xf>
    <xf numFmtId="4" fontId="11" fillId="0" borderId="1" xfId="15" applyNumberFormat="true" applyFont="true" applyFill="true" applyBorder="true" applyAlignment="true" applyProtection="true"/>
    <xf numFmtId="0" fontId="9" fillId="0" borderId="0" xfId="15" applyFont="true" applyAlignment="true">
      <alignment vertical="center"/>
    </xf>
    <xf numFmtId="0" fontId="17" fillId="0" borderId="8" xfId="15" applyNumberFormat="true" applyFont="true" applyFill="true" applyBorder="true" applyAlignment="true" applyProtection="true">
      <alignment horizontal="center" vertical="center"/>
    </xf>
    <xf numFmtId="0" fontId="17" fillId="0" borderId="20" xfId="15" applyNumberFormat="true" applyFont="true" applyFill="true" applyBorder="true" applyAlignment="true" applyProtection="true">
      <alignment horizontal="center" vertical="center"/>
    </xf>
    <xf numFmtId="4" fontId="11" fillId="0" borderId="8" xfId="15" applyNumberFormat="true" applyFont="true" applyFill="true" applyBorder="true" applyAlignment="true" applyProtection="true"/>
    <xf numFmtId="0" fontId="21" fillId="0" borderId="0" xfId="15" applyFont="true" applyAlignment="true">
      <alignment horizontal="center" vertical="center"/>
    </xf>
    <xf numFmtId="4" fontId="11" fillId="0" borderId="6" xfId="15" applyNumberFormat="true" applyFont="true" applyFill="true" applyBorder="true" applyAlignment="true" applyProtection="true">
      <alignment horizontal="right" vertical="center" wrapText="true"/>
    </xf>
    <xf numFmtId="49" fontId="10" fillId="0" borderId="0" xfId="15" applyNumberFormat="true" applyFont="true" applyFill="true" applyAlignment="true" applyProtection="true">
      <alignment horizontal="centerContinuous"/>
    </xf>
    <xf numFmtId="0" fontId="23" fillId="0" borderId="0" xfId="15" applyNumberFormat="true" applyFont="true" applyFill="true" applyAlignment="true" applyProtection="true">
      <alignment horizontal="centerContinuous"/>
    </xf>
    <xf numFmtId="49" fontId="11" fillId="0" borderId="8" xfId="15" applyNumberFormat="true" applyFont="true" applyFill="true" applyBorder="true" applyAlignment="true" applyProtection="true">
      <alignment horizontal="center"/>
    </xf>
    <xf numFmtId="49" fontId="11" fillId="0" borderId="6" xfId="15" applyNumberFormat="true" applyFont="true" applyFill="true" applyBorder="true" applyAlignment="true" applyProtection="true">
      <alignment horizontal="center"/>
    </xf>
    <xf numFmtId="43" fontId="11" fillId="0" borderId="1" xfId="15" applyNumberFormat="true" applyFont="true" applyFill="true" applyBorder="true" applyAlignment="true" applyProtection="true">
      <alignment horizontal="right" vertical="center" wrapText="true"/>
    </xf>
    <xf numFmtId="49" fontId="11" fillId="0" borderId="1" xfId="15" applyNumberFormat="true" applyFont="true" applyFill="true" applyBorder="true" applyAlignment="true" applyProtection="true">
      <alignment vertical="center"/>
    </xf>
    <xf numFmtId="176" fontId="11" fillId="0" borderId="1" xfId="15" applyNumberFormat="true" applyFont="true" applyFill="true" applyBorder="true" applyAlignment="true" applyProtection="true">
      <alignment vertical="center"/>
    </xf>
    <xf numFmtId="43" fontId="11" fillId="0" borderId="1" xfId="15" applyNumberFormat="true" applyFont="true" applyFill="true" applyBorder="true" applyAlignment="true">
      <alignment horizontal="right" vertical="center" wrapText="true"/>
    </xf>
    <xf numFmtId="43" fontId="12" fillId="0" borderId="1" xfId="0" applyNumberFormat="true" applyFont="true" applyFill="true" applyBorder="true" applyAlignment="true">
      <alignment vertical="center"/>
    </xf>
    <xf numFmtId="0" fontId="11" fillId="0" borderId="1" xfId="15" applyFont="true" applyBorder="true" applyAlignment="true">
      <alignment vertical="center"/>
    </xf>
    <xf numFmtId="0" fontId="21" fillId="0" borderId="0" xfId="15" applyFont="true" applyAlignment="true">
      <alignment horizontal="right" vertical="center"/>
    </xf>
    <xf numFmtId="0" fontId="11" fillId="0" borderId="0" xfId="15" applyFont="true" applyAlignment="true">
      <alignment horizontal="right" vertical="center"/>
    </xf>
    <xf numFmtId="0" fontId="17" fillId="0" borderId="19" xfId="15" applyNumberFormat="true" applyFont="true" applyFill="true" applyBorder="true" applyAlignment="true" applyProtection="true">
      <alignment horizontal="center" vertical="center"/>
    </xf>
    <xf numFmtId="0" fontId="11" fillId="0" borderId="10" xfId="15" applyNumberFormat="true" applyFont="true" applyFill="true" applyBorder="true" applyAlignment="true" applyProtection="true">
      <alignment horizontal="center" vertical="center"/>
    </xf>
    <xf numFmtId="49" fontId="11" fillId="0" borderId="8" xfId="0" applyNumberFormat="true" applyFont="true" applyFill="true" applyBorder="true" applyAlignment="true" applyProtection="true">
      <alignment vertical="center"/>
    </xf>
    <xf numFmtId="0" fontId="11" fillId="0" borderId="8" xfId="0" applyNumberFormat="true" applyFont="true" applyFill="true" applyBorder="true" applyAlignment="true" applyProtection="true">
      <alignment vertical="center" wrapText="true"/>
    </xf>
    <xf numFmtId="0" fontId="13" fillId="0" borderId="0" xfId="15" applyFont="true" applyFill="true"/>
    <xf numFmtId="0" fontId="11" fillId="0" borderId="0" xfId="15" applyNumberFormat="true" applyFont="true" applyFill="true" applyAlignment="true" applyProtection="true">
      <alignment horizontal="right"/>
    </xf>
    <xf numFmtId="0" fontId="11" fillId="0" borderId="20" xfId="15" applyNumberFormat="true" applyFont="true" applyFill="true" applyBorder="true" applyAlignment="true" applyProtection="true">
      <alignment horizontal="center" vertical="center"/>
    </xf>
    <xf numFmtId="0" fontId="3" fillId="0" borderId="0" xfId="36" applyFont="true"/>
    <xf numFmtId="0" fontId="18" fillId="0" borderId="0" xfId="36" applyAlignment="true">
      <alignment wrapText="true"/>
    </xf>
    <xf numFmtId="0" fontId="18" fillId="0" borderId="0" xfId="36"/>
    <xf numFmtId="0" fontId="3" fillId="0" borderId="0" xfId="36" applyFont="true" applyAlignment="true">
      <alignment wrapText="true"/>
    </xf>
    <xf numFmtId="0" fontId="10" fillId="0" borderId="0" xfId="36" applyNumberFormat="true" applyFont="true" applyFill="true" applyAlignment="true" applyProtection="true">
      <alignment horizontal="centerContinuous"/>
    </xf>
    <xf numFmtId="0" fontId="3" fillId="0" borderId="0" xfId="36" applyFont="true" applyAlignment="true">
      <alignment horizontal="centerContinuous"/>
    </xf>
    <xf numFmtId="0" fontId="3" fillId="0" borderId="0" xfId="36" applyFont="true" applyFill="true" applyAlignment="true">
      <alignment wrapText="true"/>
    </xf>
    <xf numFmtId="0" fontId="11" fillId="0" borderId="0" xfId="36" applyFont="true" applyFill="true" applyAlignment="true">
      <alignment wrapText="true"/>
    </xf>
    <xf numFmtId="0" fontId="11" fillId="0" borderId="0" xfId="36" applyFont="true" applyAlignment="true">
      <alignment wrapText="true"/>
    </xf>
    <xf numFmtId="0" fontId="17" fillId="0" borderId="1" xfId="36" applyNumberFormat="true" applyFont="true" applyFill="true" applyBorder="true" applyAlignment="true" applyProtection="true">
      <alignment horizontal="center" vertical="center" wrapText="true"/>
    </xf>
    <xf numFmtId="0" fontId="17" fillId="0" borderId="10" xfId="36" applyNumberFormat="true" applyFont="true" applyFill="true" applyBorder="true" applyAlignment="true" applyProtection="true">
      <alignment horizontal="center" vertical="center" wrapText="true"/>
    </xf>
    <xf numFmtId="0" fontId="11" fillId="0" borderId="10" xfId="36" applyFont="true" applyBorder="true" applyAlignment="true">
      <alignment horizontal="center" vertical="center"/>
    </xf>
    <xf numFmtId="4" fontId="11" fillId="0" borderId="15" xfId="36" applyNumberFormat="true" applyFont="true" applyFill="true" applyBorder="true" applyAlignment="true">
      <alignment horizontal="right" vertical="center" wrapText="true"/>
    </xf>
    <xf numFmtId="4" fontId="11" fillId="0" borderId="10" xfId="36" applyNumberFormat="true" applyFont="true" applyBorder="true" applyAlignment="true">
      <alignment horizontal="left" vertical="center"/>
    </xf>
    <xf numFmtId="4" fontId="11" fillId="0" borderId="10" xfId="36" applyNumberFormat="true" applyFont="true" applyBorder="true" applyAlignment="true">
      <alignment horizontal="right" vertical="center"/>
    </xf>
    <xf numFmtId="0" fontId="11" fillId="0" borderId="8" xfId="36" applyFont="true" applyFill="true" applyBorder="true" applyAlignment="true">
      <alignment horizontal="left" vertical="center"/>
    </xf>
    <xf numFmtId="4" fontId="11" fillId="0" borderId="6" xfId="36" applyNumberFormat="true" applyFont="true" applyBorder="true" applyAlignment="true">
      <alignment horizontal="left" vertical="center" wrapText="true"/>
    </xf>
    <xf numFmtId="4" fontId="11" fillId="0" borderId="1" xfId="36" applyNumberFormat="true" applyFont="true" applyBorder="true" applyAlignment="true">
      <alignment horizontal="right" vertical="center" wrapText="true"/>
    </xf>
    <xf numFmtId="4" fontId="11" fillId="0" borderId="1" xfId="36" applyNumberFormat="true" applyFont="true" applyFill="true" applyBorder="true" applyAlignment="true" applyProtection="true">
      <alignment horizontal="right" vertical="center" wrapText="true"/>
    </xf>
    <xf numFmtId="0" fontId="11" fillId="0" borderId="8" xfId="36" applyFont="true" applyBorder="true" applyAlignment="true">
      <alignment horizontal="left" vertical="center"/>
    </xf>
    <xf numFmtId="4" fontId="11" fillId="0" borderId="10" xfId="36" applyNumberFormat="true" applyFont="true" applyFill="true" applyBorder="true" applyAlignment="true" applyProtection="true">
      <alignment horizontal="right" vertical="center" wrapText="true"/>
    </xf>
    <xf numFmtId="4" fontId="11" fillId="0" borderId="6" xfId="36" applyNumberFormat="true" applyFont="true" applyFill="true" applyBorder="true" applyAlignment="true">
      <alignment horizontal="left" vertical="center" wrapText="true"/>
    </xf>
    <xf numFmtId="0" fontId="11" fillId="0" borderId="1" xfId="36" applyFont="true" applyBorder="true" applyAlignment="true">
      <alignment horizontal="center" vertical="center"/>
    </xf>
    <xf numFmtId="4" fontId="11" fillId="0" borderId="1" xfId="36" applyNumberFormat="true" applyFont="true" applyFill="true" applyBorder="true" applyAlignment="true">
      <alignment horizontal="left" vertical="center" wrapText="true"/>
    </xf>
    <xf numFmtId="4" fontId="11" fillId="0" borderId="1" xfId="36" applyNumberFormat="true" applyFont="true" applyBorder="true" applyAlignment="true">
      <alignment horizontal="center" vertical="center"/>
    </xf>
    <xf numFmtId="4" fontId="11" fillId="0" borderId="1" xfId="36" applyNumberFormat="true" applyFont="true" applyFill="true" applyBorder="true" applyAlignment="true">
      <alignment horizontal="right" vertical="center" wrapText="true"/>
    </xf>
    <xf numFmtId="4" fontId="11" fillId="0" borderId="1" xfId="36" applyNumberFormat="true" applyFont="true" applyFill="true" applyBorder="true" applyAlignment="true" applyProtection="true">
      <alignment horizontal="right" vertical="center"/>
    </xf>
    <xf numFmtId="4" fontId="11" fillId="0" borderId="1" xfId="36" applyNumberFormat="true" applyFont="true" applyBorder="true" applyAlignment="true">
      <alignment horizontal="right" vertical="center"/>
    </xf>
    <xf numFmtId="4" fontId="11" fillId="0" borderId="1" xfId="36" applyNumberFormat="true" applyFont="true" applyFill="true" applyBorder="true" applyAlignment="true">
      <alignment horizontal="center" vertical="center"/>
    </xf>
    <xf numFmtId="0" fontId="18" fillId="0" borderId="4" xfId="36" applyBorder="true" applyAlignment="true">
      <alignment wrapText="true"/>
    </xf>
    <xf numFmtId="0" fontId="11" fillId="0" borderId="0" xfId="36" applyNumberFormat="true" applyFont="true" applyFill="true" applyAlignment="true" applyProtection="true">
      <alignment horizontal="right"/>
    </xf>
    <xf numFmtId="4" fontId="11" fillId="0" borderId="1" xfId="36" applyNumberFormat="true" applyFont="true" applyFill="true" applyBorder="true" applyAlignment="true">
      <alignment horizontal="right" vertical="center"/>
    </xf>
    <xf numFmtId="0" fontId="3" fillId="0" borderId="0" xfId="36" applyFont="true" applyFill="true"/>
    <xf numFmtId="0" fontId="0" fillId="0" borderId="0" xfId="0" applyAlignment="true">
      <alignment horizontal="center"/>
    </xf>
    <xf numFmtId="0" fontId="24" fillId="0" borderId="0" xfId="0" applyFont="true" applyAlignment="true">
      <alignment horizontal="center"/>
    </xf>
    <xf numFmtId="0" fontId="25" fillId="0" borderId="1" xfId="0" applyFont="true" applyBorder="true" applyAlignment="true">
      <alignment horizontal="center" vertical="center"/>
    </xf>
    <xf numFmtId="0" fontId="26" fillId="0" borderId="1" xfId="0" applyFont="true" applyBorder="true" applyAlignment="true">
      <alignment horizontal="center"/>
    </xf>
    <xf numFmtId="0" fontId="26" fillId="0" borderId="1" xfId="0" applyFont="true" applyBorder="true"/>
    <xf numFmtId="0" fontId="26" fillId="2" borderId="1" xfId="0" applyFont="true" applyFill="true" applyBorder="true" applyAlignment="true">
      <alignment horizontal="center"/>
    </xf>
    <xf numFmtId="0" fontId="26" fillId="2" borderId="1" xfId="0" applyFont="true" applyFill="true" applyBorder="true"/>
  </cellXfs>
  <cellStyles count="52">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常规 4" xfId="15"/>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常规 3" xfId="36"/>
    <cellStyle name="60% - 强调文字颜色 3" xfId="37" builtinId="40"/>
    <cellStyle name="注释" xfId="38" builtinId="10"/>
    <cellStyle name="标题" xfId="39" builtinId="15"/>
    <cellStyle name="好" xfId="40" builtinId="26"/>
    <cellStyle name="标题 4" xfId="41" builtinId="19"/>
    <cellStyle name="强调文字颜色 1" xfId="42" builtinId="29"/>
    <cellStyle name="适中" xfId="43" builtinId="28"/>
    <cellStyle name="20% - 强调文字颜色 1" xfId="44" builtinId="30"/>
    <cellStyle name="差" xfId="45" builtinId="27"/>
    <cellStyle name="强调文字颜色 2" xfId="46" builtinId="33"/>
    <cellStyle name="40% - 强调文字颜色 1" xfId="47" builtinId="31"/>
    <cellStyle name="常规 2" xfId="48"/>
    <cellStyle name="60% - 强调文字颜色 2" xfId="49" builtinId="36"/>
    <cellStyle name="40% - 强调文字颜色 2" xfId="50" builtinId="35"/>
    <cellStyle name="强调文字颜色 3" xfId="51"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10" hidden="true" customWidth="true"/>
    <col min="2" max="2" width="15.375" style="210" customWidth="true"/>
    <col min="3" max="3" width="59.75" customWidth="true"/>
    <col min="4" max="4" width="13" style="210" customWidth="true"/>
    <col min="5" max="5" width="101.5" customWidth="true"/>
    <col min="6" max="6" width="29.25" customWidth="true"/>
    <col min="7" max="7" width="30.75" style="210" customWidth="true"/>
    <col min="8" max="8" width="28.5" style="210" customWidth="true"/>
    <col min="9" max="9" width="72.875" customWidth="true"/>
  </cols>
  <sheetData>
    <row r="2" ht="24.75" customHeight="true" spans="1:9">
      <c r="A2" s="211" t="s">
        <v>0</v>
      </c>
      <c r="B2" s="211"/>
      <c r="C2" s="211"/>
      <c r="D2" s="211"/>
      <c r="E2" s="211"/>
      <c r="F2" s="211"/>
      <c r="G2" s="211"/>
      <c r="H2" s="211"/>
      <c r="I2" s="211"/>
    </row>
    <row r="4" ht="22.5" spans="1:9">
      <c r="A4" s="212" t="s">
        <v>1</v>
      </c>
      <c r="B4" s="212" t="s">
        <v>2</v>
      </c>
      <c r="C4" s="212" t="s">
        <v>3</v>
      </c>
      <c r="D4" s="212" t="s">
        <v>4</v>
      </c>
      <c r="E4" s="212" t="s">
        <v>5</v>
      </c>
      <c r="F4" s="212" t="s">
        <v>6</v>
      </c>
      <c r="G4" s="212" t="s">
        <v>7</v>
      </c>
      <c r="H4" s="212" t="s">
        <v>8</v>
      </c>
      <c r="I4" s="212" t="s">
        <v>9</v>
      </c>
    </row>
    <row r="5" ht="22.5" spans="1:9">
      <c r="A5" s="213">
        <v>100001</v>
      </c>
      <c r="B5" s="213">
        <v>1</v>
      </c>
      <c r="C5" s="214" t="s">
        <v>10</v>
      </c>
      <c r="D5" s="213"/>
      <c r="E5" s="214" t="s">
        <v>10</v>
      </c>
      <c r="F5" s="214" t="s">
        <v>11</v>
      </c>
      <c r="G5" s="213" t="s">
        <v>12</v>
      </c>
      <c r="H5" s="213"/>
      <c r="I5" s="214"/>
    </row>
    <row r="6" ht="22.5" spans="1:9">
      <c r="A6" s="213">
        <v>102001</v>
      </c>
      <c r="B6" s="213">
        <v>2</v>
      </c>
      <c r="C6" s="214" t="s">
        <v>13</v>
      </c>
      <c r="D6" s="213"/>
      <c r="E6" s="214" t="s">
        <v>13</v>
      </c>
      <c r="F6" s="214" t="s">
        <v>11</v>
      </c>
      <c r="G6" s="213" t="s">
        <v>12</v>
      </c>
      <c r="H6" s="213"/>
      <c r="I6" s="214"/>
    </row>
    <row r="7" ht="22.5" spans="1:9">
      <c r="A7" s="213">
        <v>101001</v>
      </c>
      <c r="B7" s="213">
        <v>3</v>
      </c>
      <c r="C7" s="214" t="s">
        <v>14</v>
      </c>
      <c r="D7" s="213"/>
      <c r="E7" s="214" t="s">
        <v>14</v>
      </c>
      <c r="F7" s="214" t="s">
        <v>11</v>
      </c>
      <c r="G7" s="213" t="s">
        <v>12</v>
      </c>
      <c r="H7" s="213"/>
      <c r="I7" s="214"/>
    </row>
    <row r="8" ht="22.5" spans="1:9">
      <c r="A8" s="213">
        <v>146001</v>
      </c>
      <c r="B8" s="213">
        <v>4</v>
      </c>
      <c r="C8" s="214" t="s">
        <v>15</v>
      </c>
      <c r="D8" s="213" t="s">
        <v>16</v>
      </c>
      <c r="E8" s="214" t="s">
        <v>17</v>
      </c>
      <c r="F8" s="214" t="s">
        <v>11</v>
      </c>
      <c r="G8" s="213" t="s">
        <v>12</v>
      </c>
      <c r="H8" s="213"/>
      <c r="I8" s="214"/>
    </row>
    <row r="9" ht="22.5" spans="1:9">
      <c r="A9" s="213">
        <v>147001</v>
      </c>
      <c r="B9" s="213">
        <v>5</v>
      </c>
      <c r="C9" s="214" t="s">
        <v>18</v>
      </c>
      <c r="D9" s="213"/>
      <c r="E9" s="214" t="s">
        <v>18</v>
      </c>
      <c r="F9" s="214" t="s">
        <v>11</v>
      </c>
      <c r="G9" s="213" t="s">
        <v>12</v>
      </c>
      <c r="H9" s="213"/>
      <c r="I9" s="214"/>
    </row>
    <row r="10" ht="22.5" spans="1:9">
      <c r="A10" s="213">
        <v>148001</v>
      </c>
      <c r="B10" s="213">
        <v>6</v>
      </c>
      <c r="C10" s="214" t="s">
        <v>19</v>
      </c>
      <c r="D10" s="213"/>
      <c r="E10" s="214" t="s">
        <v>19</v>
      </c>
      <c r="F10" s="214" t="s">
        <v>20</v>
      </c>
      <c r="G10" s="213" t="s">
        <v>12</v>
      </c>
      <c r="H10" s="213"/>
      <c r="I10" s="214"/>
    </row>
    <row r="11" ht="22.5" spans="1:9">
      <c r="A11" s="213">
        <v>149001</v>
      </c>
      <c r="B11" s="213">
        <v>7</v>
      </c>
      <c r="C11" s="214" t="s">
        <v>21</v>
      </c>
      <c r="D11" s="213"/>
      <c r="E11" s="214" t="s">
        <v>21</v>
      </c>
      <c r="F11" s="214" t="s">
        <v>11</v>
      </c>
      <c r="G11" s="213" t="s">
        <v>12</v>
      </c>
      <c r="H11" s="213"/>
      <c r="I11" s="214"/>
    </row>
    <row r="12" ht="22.5" spans="1:9">
      <c r="A12" s="213">
        <v>150001</v>
      </c>
      <c r="B12" s="213">
        <v>8</v>
      </c>
      <c r="C12" s="214" t="s">
        <v>22</v>
      </c>
      <c r="D12" s="213"/>
      <c r="E12" s="214" t="s">
        <v>22</v>
      </c>
      <c r="F12" s="214" t="s">
        <v>11</v>
      </c>
      <c r="G12" s="213" t="s">
        <v>12</v>
      </c>
      <c r="H12" s="213"/>
      <c r="I12" s="214"/>
    </row>
    <row r="13" ht="22.5" spans="1:9">
      <c r="A13" s="213">
        <v>154001</v>
      </c>
      <c r="B13" s="213">
        <v>9</v>
      </c>
      <c r="C13" s="214" t="s">
        <v>23</v>
      </c>
      <c r="D13" s="213"/>
      <c r="E13" s="214" t="s">
        <v>23</v>
      </c>
      <c r="F13" s="214" t="s">
        <v>11</v>
      </c>
      <c r="G13" s="213" t="s">
        <v>12</v>
      </c>
      <c r="H13" s="213"/>
      <c r="I13" s="214"/>
    </row>
    <row r="14" ht="22.5" spans="1:9">
      <c r="A14" s="213">
        <v>153001</v>
      </c>
      <c r="B14" s="213">
        <v>10</v>
      </c>
      <c r="C14" s="214" t="s">
        <v>24</v>
      </c>
      <c r="D14" s="213"/>
      <c r="E14" s="214" t="s">
        <v>24</v>
      </c>
      <c r="F14" s="214" t="s">
        <v>11</v>
      </c>
      <c r="G14" s="213" t="s">
        <v>12</v>
      </c>
      <c r="H14" s="213"/>
      <c r="I14" s="214"/>
    </row>
    <row r="15" ht="22.5" spans="1:9">
      <c r="A15" s="213">
        <v>151001</v>
      </c>
      <c r="B15" s="213">
        <v>11</v>
      </c>
      <c r="C15" s="214" t="s">
        <v>25</v>
      </c>
      <c r="D15" s="213"/>
      <c r="E15" s="214" t="s">
        <v>25</v>
      </c>
      <c r="F15" s="214" t="s">
        <v>11</v>
      </c>
      <c r="G15" s="213" t="s">
        <v>12</v>
      </c>
      <c r="H15" s="213"/>
      <c r="I15" s="214"/>
    </row>
    <row r="16" ht="22.5" spans="1:9">
      <c r="A16" s="213">
        <v>155001</v>
      </c>
      <c r="B16" s="213">
        <v>12</v>
      </c>
      <c r="C16" s="214" t="s">
        <v>26</v>
      </c>
      <c r="D16" s="213" t="s">
        <v>16</v>
      </c>
      <c r="E16" s="214" t="s">
        <v>27</v>
      </c>
      <c r="F16" s="214" t="s">
        <v>11</v>
      </c>
      <c r="G16" s="213" t="s">
        <v>12</v>
      </c>
      <c r="H16" s="213"/>
      <c r="I16" s="214"/>
    </row>
    <row r="17" ht="22.5" spans="1:9">
      <c r="A17" s="213">
        <v>335001</v>
      </c>
      <c r="B17" s="213">
        <v>13</v>
      </c>
      <c r="C17" s="214" t="s">
        <v>28</v>
      </c>
      <c r="D17" s="213"/>
      <c r="E17" s="214" t="s">
        <v>28</v>
      </c>
      <c r="F17" s="214" t="s">
        <v>29</v>
      </c>
      <c r="G17" s="213" t="s">
        <v>12</v>
      </c>
      <c r="H17" s="213"/>
      <c r="I17" s="214"/>
    </row>
    <row r="18" ht="22.5" spans="1:9">
      <c r="A18" s="213">
        <v>400001</v>
      </c>
      <c r="B18" s="213">
        <v>14</v>
      </c>
      <c r="C18" s="214" t="s">
        <v>30</v>
      </c>
      <c r="D18" s="213"/>
      <c r="E18" s="214" t="s">
        <v>30</v>
      </c>
      <c r="F18" s="214" t="s">
        <v>31</v>
      </c>
      <c r="G18" s="213" t="s">
        <v>12</v>
      </c>
      <c r="H18" s="213"/>
      <c r="I18" s="214"/>
    </row>
    <row r="19" ht="22.5" spans="1:9">
      <c r="A19" s="213">
        <v>105001</v>
      </c>
      <c r="B19" s="213">
        <v>15</v>
      </c>
      <c r="C19" s="214" t="s">
        <v>32</v>
      </c>
      <c r="D19" s="213"/>
      <c r="E19" s="214" t="s">
        <v>32</v>
      </c>
      <c r="F19" s="214" t="s">
        <v>11</v>
      </c>
      <c r="G19" s="213" t="s">
        <v>12</v>
      </c>
      <c r="H19" s="213"/>
      <c r="I19" s="214"/>
    </row>
    <row r="20" ht="22.5" spans="1:9">
      <c r="A20" s="213">
        <v>103001</v>
      </c>
      <c r="B20" s="213">
        <v>16</v>
      </c>
      <c r="C20" s="214" t="s">
        <v>33</v>
      </c>
      <c r="D20" s="213"/>
      <c r="E20" s="214" t="s">
        <v>33</v>
      </c>
      <c r="F20" s="214" t="s">
        <v>34</v>
      </c>
      <c r="G20" s="213" t="s">
        <v>12</v>
      </c>
      <c r="H20" s="213"/>
      <c r="I20" s="214"/>
    </row>
    <row r="21" ht="22.5" spans="1:9">
      <c r="A21" s="213">
        <v>250001</v>
      </c>
      <c r="B21" s="213">
        <v>17</v>
      </c>
      <c r="C21" s="214" t="s">
        <v>35</v>
      </c>
      <c r="D21" s="213"/>
      <c r="E21" s="214" t="s">
        <v>35</v>
      </c>
      <c r="F21" s="214" t="s">
        <v>20</v>
      </c>
      <c r="G21" s="213" t="s">
        <v>12</v>
      </c>
      <c r="H21" s="213"/>
      <c r="I21" s="214"/>
    </row>
    <row r="22" ht="22.5" spans="1:9">
      <c r="A22" s="213">
        <v>254001</v>
      </c>
      <c r="B22" s="213">
        <v>18</v>
      </c>
      <c r="C22" s="214" t="s">
        <v>36</v>
      </c>
      <c r="D22" s="213" t="s">
        <v>16</v>
      </c>
      <c r="E22" s="214" t="s">
        <v>37</v>
      </c>
      <c r="F22" s="214" t="s">
        <v>20</v>
      </c>
      <c r="G22" s="213" t="s">
        <v>12</v>
      </c>
      <c r="H22" s="213"/>
      <c r="I22" s="214"/>
    </row>
    <row r="23" ht="22.5" spans="1:9">
      <c r="A23" s="213">
        <v>403001</v>
      </c>
      <c r="B23" s="213">
        <v>19</v>
      </c>
      <c r="C23" s="214" t="s">
        <v>38</v>
      </c>
      <c r="D23" s="213" t="s">
        <v>16</v>
      </c>
      <c r="E23" s="214" t="s">
        <v>39</v>
      </c>
      <c r="F23" s="214" t="s">
        <v>31</v>
      </c>
      <c r="G23" s="213" t="s">
        <v>12</v>
      </c>
      <c r="H23" s="213"/>
      <c r="I23" s="214"/>
    </row>
    <row r="24" ht="22.5" spans="1:9">
      <c r="A24" s="213">
        <v>411001</v>
      </c>
      <c r="B24" s="213">
        <v>20</v>
      </c>
      <c r="C24" s="214" t="s">
        <v>40</v>
      </c>
      <c r="D24" s="213" t="s">
        <v>16</v>
      </c>
      <c r="E24" s="214" t="s">
        <v>41</v>
      </c>
      <c r="F24" s="214" t="s">
        <v>31</v>
      </c>
      <c r="G24" s="213" t="s">
        <v>12</v>
      </c>
      <c r="H24" s="213"/>
      <c r="I24" s="214"/>
    </row>
    <row r="25" ht="22.5" spans="1:9">
      <c r="A25" s="213">
        <v>306001</v>
      </c>
      <c r="B25" s="213">
        <v>21</v>
      </c>
      <c r="C25" s="214" t="s">
        <v>42</v>
      </c>
      <c r="D25" s="213" t="s">
        <v>16</v>
      </c>
      <c r="E25" s="214" t="s">
        <v>43</v>
      </c>
      <c r="F25" s="214" t="s">
        <v>44</v>
      </c>
      <c r="G25" s="213" t="s">
        <v>12</v>
      </c>
      <c r="H25" s="213"/>
      <c r="I25" s="214"/>
    </row>
    <row r="26" ht="22.5" spans="1:9">
      <c r="A26" s="213">
        <v>104001</v>
      </c>
      <c r="B26" s="213">
        <v>22</v>
      </c>
      <c r="C26" s="214" t="s">
        <v>45</v>
      </c>
      <c r="D26" s="213"/>
      <c r="E26" s="214" t="s">
        <v>46</v>
      </c>
      <c r="F26" s="214" t="s">
        <v>34</v>
      </c>
      <c r="G26" s="213" t="s">
        <v>12</v>
      </c>
      <c r="H26" s="213"/>
      <c r="I26" s="214"/>
    </row>
    <row r="27" ht="22.5" spans="1:9">
      <c r="A27" s="213">
        <v>157001</v>
      </c>
      <c r="B27" s="213">
        <v>23</v>
      </c>
      <c r="C27" s="214" t="s">
        <v>47</v>
      </c>
      <c r="D27" s="213"/>
      <c r="E27" s="214" t="s">
        <v>47</v>
      </c>
      <c r="F27" s="214" t="s">
        <v>11</v>
      </c>
      <c r="G27" s="213" t="s">
        <v>12</v>
      </c>
      <c r="H27" s="213"/>
      <c r="I27" s="214"/>
    </row>
    <row r="28" ht="22.5" spans="1:9">
      <c r="A28" s="213">
        <v>332001</v>
      </c>
      <c r="B28" s="213">
        <v>24</v>
      </c>
      <c r="C28" s="214" t="s">
        <v>48</v>
      </c>
      <c r="D28" s="213"/>
      <c r="E28" s="214" t="s">
        <v>48</v>
      </c>
      <c r="F28" s="214" t="s">
        <v>29</v>
      </c>
      <c r="G28" s="213" t="s">
        <v>12</v>
      </c>
      <c r="H28" s="213"/>
      <c r="I28" s="214"/>
    </row>
    <row r="29" ht="22.5" spans="1:9">
      <c r="A29" s="213">
        <v>169001</v>
      </c>
      <c r="B29" s="213">
        <v>25</v>
      </c>
      <c r="C29" s="214" t="s">
        <v>49</v>
      </c>
      <c r="D29" s="213"/>
      <c r="E29" s="214" t="s">
        <v>49</v>
      </c>
      <c r="F29" s="214" t="s">
        <v>11</v>
      </c>
      <c r="G29" s="213" t="s">
        <v>12</v>
      </c>
      <c r="H29" s="213"/>
      <c r="I29" s="214"/>
    </row>
    <row r="30" ht="22.5" spans="1:9">
      <c r="A30" s="213">
        <v>334001</v>
      </c>
      <c r="B30" s="213">
        <v>26</v>
      </c>
      <c r="C30" s="214" t="s">
        <v>50</v>
      </c>
      <c r="D30" s="213"/>
      <c r="E30" s="214" t="s">
        <v>50</v>
      </c>
      <c r="F30" s="214" t="s">
        <v>29</v>
      </c>
      <c r="G30" s="213" t="s">
        <v>12</v>
      </c>
      <c r="H30" s="213"/>
      <c r="I30" s="214"/>
    </row>
    <row r="31" ht="22.5" spans="1:9">
      <c r="A31" s="213">
        <v>410001</v>
      </c>
      <c r="B31" s="213">
        <v>27</v>
      </c>
      <c r="C31" s="214" t="s">
        <v>51</v>
      </c>
      <c r="D31" s="213" t="s">
        <v>16</v>
      </c>
      <c r="E31" s="214" t="s">
        <v>52</v>
      </c>
      <c r="F31" s="214" t="s">
        <v>31</v>
      </c>
      <c r="G31" s="213" t="s">
        <v>12</v>
      </c>
      <c r="H31" s="213"/>
      <c r="I31" s="214"/>
    </row>
    <row r="32" ht="22.5" spans="1:9">
      <c r="A32" s="213">
        <v>414001</v>
      </c>
      <c r="B32" s="213">
        <v>28</v>
      </c>
      <c r="C32" s="214" t="s">
        <v>53</v>
      </c>
      <c r="D32" s="213" t="s">
        <v>16</v>
      </c>
      <c r="E32" s="214" t="s">
        <v>54</v>
      </c>
      <c r="F32" s="214" t="s">
        <v>31</v>
      </c>
      <c r="G32" s="213" t="s">
        <v>12</v>
      </c>
      <c r="H32" s="213"/>
      <c r="I32" s="214"/>
    </row>
    <row r="33" ht="22.5" spans="1:9">
      <c r="A33" s="213">
        <v>416001</v>
      </c>
      <c r="B33" s="213">
        <v>29</v>
      </c>
      <c r="C33" s="214" t="s">
        <v>55</v>
      </c>
      <c r="D33" s="213" t="s">
        <v>16</v>
      </c>
      <c r="E33" s="214" t="s">
        <v>56</v>
      </c>
      <c r="F33" s="214" t="s">
        <v>31</v>
      </c>
      <c r="G33" s="213" t="s">
        <v>12</v>
      </c>
      <c r="H33" s="213"/>
      <c r="I33" s="214"/>
    </row>
    <row r="34" ht="22.5" spans="1:9">
      <c r="A34" s="213">
        <v>409001</v>
      </c>
      <c r="B34" s="213">
        <v>30</v>
      </c>
      <c r="C34" s="214" t="s">
        <v>57</v>
      </c>
      <c r="D34" s="213" t="s">
        <v>16</v>
      </c>
      <c r="E34" s="214" t="s">
        <v>58</v>
      </c>
      <c r="F34" s="214" t="s">
        <v>59</v>
      </c>
      <c r="G34" s="213" t="s">
        <v>12</v>
      </c>
      <c r="H34" s="213"/>
      <c r="I34" s="214"/>
    </row>
    <row r="35" ht="22.5" spans="1:9">
      <c r="A35" s="213">
        <v>307001</v>
      </c>
      <c r="B35" s="213">
        <v>31</v>
      </c>
      <c r="C35" s="214" t="s">
        <v>60</v>
      </c>
      <c r="D35" s="213"/>
      <c r="E35" s="214" t="s">
        <v>60</v>
      </c>
      <c r="F35" s="214" t="s">
        <v>44</v>
      </c>
      <c r="G35" s="213" t="s">
        <v>12</v>
      </c>
      <c r="H35" s="213"/>
      <c r="I35" s="214"/>
    </row>
    <row r="36" ht="22.5" spans="1:9">
      <c r="A36" s="213">
        <v>257001</v>
      </c>
      <c r="B36" s="213">
        <v>32</v>
      </c>
      <c r="C36" s="214" t="s">
        <v>61</v>
      </c>
      <c r="D36" s="213" t="s">
        <v>16</v>
      </c>
      <c r="E36" s="214" t="s">
        <v>62</v>
      </c>
      <c r="F36" s="214" t="s">
        <v>20</v>
      </c>
      <c r="G36" s="213" t="s">
        <v>12</v>
      </c>
      <c r="H36" s="213"/>
      <c r="I36" s="214"/>
    </row>
    <row r="37" ht="22.5" spans="1:9">
      <c r="A37" s="213">
        <v>330001</v>
      </c>
      <c r="B37" s="213">
        <v>33</v>
      </c>
      <c r="C37" s="214" t="s">
        <v>63</v>
      </c>
      <c r="D37" s="213" t="s">
        <v>16</v>
      </c>
      <c r="E37" s="214" t="s">
        <v>64</v>
      </c>
      <c r="F37" s="214" t="s">
        <v>29</v>
      </c>
      <c r="G37" s="213" t="s">
        <v>12</v>
      </c>
      <c r="H37" s="213"/>
      <c r="I37" s="214"/>
    </row>
    <row r="38" ht="22.5" spans="1:9">
      <c r="A38" s="213">
        <v>107001</v>
      </c>
      <c r="B38" s="213">
        <v>34</v>
      </c>
      <c r="C38" s="214" t="s">
        <v>65</v>
      </c>
      <c r="D38" s="213"/>
      <c r="E38" s="214" t="s">
        <v>65</v>
      </c>
      <c r="F38" s="214" t="s">
        <v>11</v>
      </c>
      <c r="G38" s="213" t="s">
        <v>12</v>
      </c>
      <c r="H38" s="213"/>
      <c r="I38" s="214"/>
    </row>
    <row r="39" ht="22.5" spans="1:9">
      <c r="A39" s="215">
        <v>193001</v>
      </c>
      <c r="B39" s="215">
        <v>35</v>
      </c>
      <c r="C39" s="216" t="s">
        <v>66</v>
      </c>
      <c r="D39" s="215" t="s">
        <v>16</v>
      </c>
      <c r="E39" s="216" t="s">
        <v>67</v>
      </c>
      <c r="F39" s="216" t="s">
        <v>44</v>
      </c>
      <c r="G39" s="215" t="s">
        <v>12</v>
      </c>
      <c r="H39" s="215"/>
      <c r="I39" s="216" t="s">
        <v>68</v>
      </c>
    </row>
    <row r="40" ht="22.5" spans="1:9">
      <c r="A40" s="213">
        <v>114001</v>
      </c>
      <c r="B40" s="213">
        <v>36</v>
      </c>
      <c r="C40" s="214" t="s">
        <v>69</v>
      </c>
      <c r="D40" s="213"/>
      <c r="E40" s="214" t="s">
        <v>69</v>
      </c>
      <c r="F40" s="214" t="s">
        <v>11</v>
      </c>
      <c r="G40" s="213" t="s">
        <v>12</v>
      </c>
      <c r="H40" s="213"/>
      <c r="I40" s="214"/>
    </row>
    <row r="41" ht="22.5" spans="1:9">
      <c r="A41" s="213">
        <v>152001</v>
      </c>
      <c r="B41" s="213">
        <v>37</v>
      </c>
      <c r="C41" s="214" t="s">
        <v>70</v>
      </c>
      <c r="D41" s="213"/>
      <c r="E41" s="214" t="s">
        <v>70</v>
      </c>
      <c r="F41" s="214" t="s">
        <v>34</v>
      </c>
      <c r="G41" s="213" t="s">
        <v>12</v>
      </c>
      <c r="H41" s="213"/>
      <c r="I41" s="214"/>
    </row>
    <row r="42" ht="22.5" spans="1:9">
      <c r="A42" s="215"/>
      <c r="B42" s="215"/>
      <c r="C42" s="216" t="s">
        <v>71</v>
      </c>
      <c r="D42" s="215"/>
      <c r="E42" s="216" t="s">
        <v>72</v>
      </c>
      <c r="F42" s="216" t="s">
        <v>11</v>
      </c>
      <c r="G42" s="215"/>
      <c r="H42" s="215"/>
      <c r="I42" s="216" t="s">
        <v>73</v>
      </c>
    </row>
    <row r="43" ht="22.5" spans="1:9">
      <c r="A43" s="213">
        <v>109001</v>
      </c>
      <c r="B43" s="213">
        <v>38</v>
      </c>
      <c r="C43" s="214" t="s">
        <v>74</v>
      </c>
      <c r="D43" s="213" t="s">
        <v>16</v>
      </c>
      <c r="E43" s="214" t="s">
        <v>75</v>
      </c>
      <c r="F43" s="214" t="s">
        <v>11</v>
      </c>
      <c r="G43" s="213" t="s">
        <v>12</v>
      </c>
      <c r="H43" s="213"/>
      <c r="I43" s="214"/>
    </row>
    <row r="44" ht="22.5" spans="1:9">
      <c r="A44" s="213">
        <v>110001</v>
      </c>
      <c r="B44" s="213">
        <v>39</v>
      </c>
      <c r="C44" s="214" t="s">
        <v>76</v>
      </c>
      <c r="D44" s="213" t="s">
        <v>16</v>
      </c>
      <c r="E44" s="214" t="s">
        <v>77</v>
      </c>
      <c r="F44" s="214" t="s">
        <v>11</v>
      </c>
      <c r="G44" s="213" t="s">
        <v>12</v>
      </c>
      <c r="H44" s="213"/>
      <c r="I44" s="214"/>
    </row>
    <row r="45" ht="22.5" spans="1:9">
      <c r="A45" s="213">
        <v>262001</v>
      </c>
      <c r="B45" s="213">
        <v>40</v>
      </c>
      <c r="C45" s="214" t="s">
        <v>78</v>
      </c>
      <c r="D45" s="213"/>
      <c r="E45" s="214" t="s">
        <v>78</v>
      </c>
      <c r="F45" s="214" t="s">
        <v>20</v>
      </c>
      <c r="G45" s="213" t="s">
        <v>12</v>
      </c>
      <c r="H45" s="213"/>
      <c r="I45" s="214"/>
    </row>
    <row r="46" ht="22.5" spans="1:9">
      <c r="A46" s="215">
        <v>182001</v>
      </c>
      <c r="B46" s="215">
        <v>41</v>
      </c>
      <c r="C46" s="216" t="s">
        <v>79</v>
      </c>
      <c r="D46" s="215" t="s">
        <v>16</v>
      </c>
      <c r="E46" s="216" t="s">
        <v>80</v>
      </c>
      <c r="F46" s="216" t="s">
        <v>34</v>
      </c>
      <c r="G46" s="215" t="s">
        <v>12</v>
      </c>
      <c r="H46" s="215"/>
      <c r="I46" s="216" t="s">
        <v>81</v>
      </c>
    </row>
    <row r="47" ht="22.5" spans="1:9">
      <c r="A47" s="213">
        <v>111001</v>
      </c>
      <c r="B47" s="213">
        <v>42</v>
      </c>
      <c r="C47" s="214" t="s">
        <v>82</v>
      </c>
      <c r="D47" s="213"/>
      <c r="E47" s="214" t="s">
        <v>82</v>
      </c>
      <c r="F47" s="214" t="s">
        <v>11</v>
      </c>
      <c r="G47" s="213" t="s">
        <v>12</v>
      </c>
      <c r="H47" s="213"/>
      <c r="I47" s="214"/>
    </row>
    <row r="48" ht="22.5" spans="1:9">
      <c r="A48" s="213">
        <v>309001</v>
      </c>
      <c r="B48" s="213">
        <v>43</v>
      </c>
      <c r="C48" s="214" t="s">
        <v>83</v>
      </c>
      <c r="D48" s="213"/>
      <c r="E48" s="214" t="s">
        <v>83</v>
      </c>
      <c r="F48" s="214" t="s">
        <v>44</v>
      </c>
      <c r="G48" s="213" t="s">
        <v>12</v>
      </c>
      <c r="H48" s="213"/>
      <c r="I48" s="214"/>
    </row>
    <row r="49" ht="22.5" spans="1:9">
      <c r="A49" s="215">
        <v>115001</v>
      </c>
      <c r="B49" s="215">
        <v>44</v>
      </c>
      <c r="C49" s="216" t="s">
        <v>84</v>
      </c>
      <c r="D49" s="215" t="s">
        <v>16</v>
      </c>
      <c r="E49" s="216" t="s">
        <v>85</v>
      </c>
      <c r="F49" s="216" t="s">
        <v>34</v>
      </c>
      <c r="G49" s="215" t="s">
        <v>12</v>
      </c>
      <c r="H49" s="215"/>
      <c r="I49" s="216" t="s">
        <v>86</v>
      </c>
    </row>
    <row r="50" ht="22.5" spans="1:9">
      <c r="A50" s="213">
        <v>305001</v>
      </c>
      <c r="B50" s="213">
        <v>45</v>
      </c>
      <c r="C50" s="214" t="s">
        <v>87</v>
      </c>
      <c r="D50" s="213"/>
      <c r="E50" s="214" t="s">
        <v>87</v>
      </c>
      <c r="F50" s="214" t="s">
        <v>44</v>
      </c>
      <c r="G50" s="213" t="s">
        <v>12</v>
      </c>
      <c r="H50" s="213"/>
      <c r="I50" s="214"/>
    </row>
    <row r="51" ht="22.5" spans="1:9">
      <c r="A51" s="215">
        <v>119001</v>
      </c>
      <c r="B51" s="215">
        <v>46</v>
      </c>
      <c r="C51" s="216" t="s">
        <v>88</v>
      </c>
      <c r="D51" s="215" t="s">
        <v>16</v>
      </c>
      <c r="E51" s="216" t="s">
        <v>89</v>
      </c>
      <c r="F51" s="216" t="s">
        <v>11</v>
      </c>
      <c r="G51" s="215" t="s">
        <v>12</v>
      </c>
      <c r="H51" s="215"/>
      <c r="I51" s="216" t="s">
        <v>68</v>
      </c>
    </row>
    <row r="52" ht="22.5" spans="1:9">
      <c r="A52" s="213">
        <v>190001</v>
      </c>
      <c r="B52" s="213">
        <v>47</v>
      </c>
      <c r="C52" s="214" t="s">
        <v>90</v>
      </c>
      <c r="D52" s="213"/>
      <c r="E52" s="214" t="s">
        <v>90</v>
      </c>
      <c r="F52" s="214" t="s">
        <v>11</v>
      </c>
      <c r="G52" s="213" t="s">
        <v>12</v>
      </c>
      <c r="H52" s="213"/>
      <c r="I52" s="214"/>
    </row>
    <row r="53" ht="22.5" spans="1:9">
      <c r="A53" s="213">
        <v>112001</v>
      </c>
      <c r="B53" s="213">
        <v>48</v>
      </c>
      <c r="C53" s="214" t="s">
        <v>91</v>
      </c>
      <c r="D53" s="213"/>
      <c r="E53" s="214" t="s">
        <v>91</v>
      </c>
      <c r="F53" s="214" t="s">
        <v>11</v>
      </c>
      <c r="G53" s="213" t="s">
        <v>12</v>
      </c>
      <c r="H53" s="213"/>
      <c r="I53" s="214"/>
    </row>
    <row r="54" ht="22.5" spans="1:9">
      <c r="A54" s="213">
        <v>189001</v>
      </c>
      <c r="B54" s="213">
        <v>49</v>
      </c>
      <c r="C54" s="214" t="s">
        <v>92</v>
      </c>
      <c r="D54" s="213" t="s">
        <v>16</v>
      </c>
      <c r="E54" s="214" t="s">
        <v>93</v>
      </c>
      <c r="F54" s="214" t="s">
        <v>94</v>
      </c>
      <c r="G54" s="213" t="s">
        <v>12</v>
      </c>
      <c r="H54" s="213"/>
      <c r="I54" s="214"/>
    </row>
    <row r="55" ht="22.5" spans="1:9">
      <c r="A55" s="213">
        <v>118001</v>
      </c>
      <c r="B55" s="213">
        <v>50</v>
      </c>
      <c r="C55" s="214" t="s">
        <v>95</v>
      </c>
      <c r="D55" s="213" t="s">
        <v>16</v>
      </c>
      <c r="E55" s="214" t="s">
        <v>96</v>
      </c>
      <c r="F55" s="214" t="s">
        <v>11</v>
      </c>
      <c r="G55" s="213" t="s">
        <v>12</v>
      </c>
      <c r="H55" s="213"/>
      <c r="I55" s="214"/>
    </row>
    <row r="56" ht="22.5" spans="1:9">
      <c r="A56" s="215">
        <v>479001</v>
      </c>
      <c r="B56" s="215">
        <v>51</v>
      </c>
      <c r="C56" s="216" t="s">
        <v>97</v>
      </c>
      <c r="D56" s="215" t="s">
        <v>16</v>
      </c>
      <c r="E56" s="216" t="s">
        <v>98</v>
      </c>
      <c r="F56" s="216" t="s">
        <v>34</v>
      </c>
      <c r="G56" s="215" t="s">
        <v>12</v>
      </c>
      <c r="H56" s="215"/>
      <c r="I56" s="216" t="s">
        <v>81</v>
      </c>
    </row>
    <row r="57" ht="22.5" spans="1:9">
      <c r="A57" s="213">
        <v>468001</v>
      </c>
      <c r="B57" s="213">
        <v>52</v>
      </c>
      <c r="C57" s="214" t="s">
        <v>99</v>
      </c>
      <c r="D57" s="213"/>
      <c r="E57" s="214" t="s">
        <v>99</v>
      </c>
      <c r="F57" s="214" t="s">
        <v>34</v>
      </c>
      <c r="G57" s="213" t="s">
        <v>12</v>
      </c>
      <c r="H57" s="213"/>
      <c r="I57" s="214"/>
    </row>
    <row r="58" ht="22.5" spans="1:9">
      <c r="A58" s="213">
        <v>475001</v>
      </c>
      <c r="B58" s="213">
        <v>53</v>
      </c>
      <c r="C58" s="214" t="s">
        <v>100</v>
      </c>
      <c r="D58" s="213"/>
      <c r="E58" s="214" t="s">
        <v>100</v>
      </c>
      <c r="F58" s="214" t="s">
        <v>34</v>
      </c>
      <c r="G58" s="213" t="s">
        <v>12</v>
      </c>
      <c r="H58" s="213"/>
      <c r="I58" s="214"/>
    </row>
    <row r="59" ht="22.5" spans="1:9">
      <c r="A59" s="213">
        <v>476001</v>
      </c>
      <c r="B59" s="213">
        <v>54</v>
      </c>
      <c r="C59" s="214" t="s">
        <v>101</v>
      </c>
      <c r="D59" s="213"/>
      <c r="E59" s="214" t="s">
        <v>101</v>
      </c>
      <c r="F59" s="214" t="s">
        <v>34</v>
      </c>
      <c r="G59" s="213" t="s">
        <v>12</v>
      </c>
      <c r="H59" s="213"/>
      <c r="I59" s="214"/>
    </row>
    <row r="60" ht="22.5" spans="1:9">
      <c r="A60" s="213">
        <v>303001</v>
      </c>
      <c r="B60" s="213">
        <v>55</v>
      </c>
      <c r="C60" s="214" t="s">
        <v>102</v>
      </c>
      <c r="D60" s="213" t="s">
        <v>16</v>
      </c>
      <c r="E60" s="214" t="s">
        <v>103</v>
      </c>
      <c r="F60" s="214" t="s">
        <v>44</v>
      </c>
      <c r="G60" s="213" t="s">
        <v>12</v>
      </c>
      <c r="H60" s="213"/>
      <c r="I60" s="214"/>
    </row>
    <row r="61" ht="22.5" spans="1:9">
      <c r="A61" s="215">
        <v>337001</v>
      </c>
      <c r="B61" s="215">
        <v>56</v>
      </c>
      <c r="C61" s="216" t="s">
        <v>104</v>
      </c>
      <c r="D61" s="215" t="s">
        <v>16</v>
      </c>
      <c r="E61" s="216" t="s">
        <v>104</v>
      </c>
      <c r="F61" s="216" t="s">
        <v>29</v>
      </c>
      <c r="G61" s="215" t="s">
        <v>12</v>
      </c>
      <c r="H61" s="215"/>
      <c r="I61" s="216" t="s">
        <v>105</v>
      </c>
    </row>
    <row r="62" ht="22.5" spans="1:9">
      <c r="A62" s="215">
        <v>331001</v>
      </c>
      <c r="B62" s="215">
        <v>57</v>
      </c>
      <c r="C62" s="216" t="s">
        <v>106</v>
      </c>
      <c r="D62" s="215" t="s">
        <v>16</v>
      </c>
      <c r="E62" s="216" t="s">
        <v>107</v>
      </c>
      <c r="F62" s="216" t="s">
        <v>29</v>
      </c>
      <c r="G62" s="215" t="s">
        <v>12</v>
      </c>
      <c r="H62" s="215"/>
      <c r="I62" s="216" t="s">
        <v>108</v>
      </c>
    </row>
    <row r="63" ht="22.5" spans="1:9">
      <c r="A63" s="213">
        <v>338001</v>
      </c>
      <c r="B63" s="213">
        <v>58</v>
      </c>
      <c r="C63" s="214" t="s">
        <v>109</v>
      </c>
      <c r="D63" s="213"/>
      <c r="E63" s="214" t="s">
        <v>109</v>
      </c>
      <c r="F63" s="214" t="s">
        <v>29</v>
      </c>
      <c r="G63" s="213" t="s">
        <v>12</v>
      </c>
      <c r="H63" s="213"/>
      <c r="I63" s="214"/>
    </row>
    <row r="64" ht="22.5" spans="1:9">
      <c r="A64" s="213">
        <v>273001</v>
      </c>
      <c r="B64" s="213">
        <v>59</v>
      </c>
      <c r="C64" s="214" t="s">
        <v>110</v>
      </c>
      <c r="D64" s="213"/>
      <c r="E64" s="214" t="s">
        <v>110</v>
      </c>
      <c r="F64" s="214" t="s">
        <v>20</v>
      </c>
      <c r="G64" s="213" t="s">
        <v>12</v>
      </c>
      <c r="H64" s="213"/>
      <c r="I64" s="214"/>
    </row>
    <row r="65" ht="22.5" spans="1:9">
      <c r="A65" s="215"/>
      <c r="B65" s="215"/>
      <c r="C65" s="216" t="s">
        <v>111</v>
      </c>
      <c r="D65" s="215"/>
      <c r="E65" s="216" t="s">
        <v>58</v>
      </c>
      <c r="F65" s="216" t="s">
        <v>59</v>
      </c>
      <c r="G65" s="215"/>
      <c r="H65" s="215"/>
      <c r="I65" s="216" t="s">
        <v>112</v>
      </c>
    </row>
    <row r="66" ht="22.5" spans="1:9">
      <c r="A66" s="213">
        <v>265001</v>
      </c>
      <c r="B66" s="213">
        <v>60</v>
      </c>
      <c r="C66" s="214" t="s">
        <v>113</v>
      </c>
      <c r="D66" s="213"/>
      <c r="E66" s="214" t="s">
        <v>113</v>
      </c>
      <c r="F66" s="214" t="s">
        <v>20</v>
      </c>
      <c r="G66" s="213" t="s">
        <v>12</v>
      </c>
      <c r="H66" s="213"/>
      <c r="I66" s="214"/>
    </row>
    <row r="67" ht="22.5" spans="1:9">
      <c r="A67" s="213">
        <v>127001</v>
      </c>
      <c r="B67" s="213">
        <v>61</v>
      </c>
      <c r="C67" s="214" t="s">
        <v>114</v>
      </c>
      <c r="D67" s="213"/>
      <c r="E67" s="214" t="s">
        <v>114</v>
      </c>
      <c r="F67" s="214" t="s">
        <v>11</v>
      </c>
      <c r="G67" s="213" t="s">
        <v>12</v>
      </c>
      <c r="H67" s="213"/>
      <c r="I67" s="214"/>
    </row>
    <row r="68" ht="22.5" spans="1:9">
      <c r="A68" s="213">
        <v>128001</v>
      </c>
      <c r="B68" s="213">
        <v>62</v>
      </c>
      <c r="C68" s="214" t="s">
        <v>115</v>
      </c>
      <c r="D68" s="213"/>
      <c r="E68" s="214" t="s">
        <v>115</v>
      </c>
      <c r="F68" s="214" t="s">
        <v>11</v>
      </c>
      <c r="G68" s="213" t="s">
        <v>12</v>
      </c>
      <c r="H68" s="213"/>
      <c r="I68" s="214"/>
    </row>
    <row r="69" ht="22.5" spans="1:9">
      <c r="A69" s="213">
        <v>129001</v>
      </c>
      <c r="B69" s="213">
        <v>63</v>
      </c>
      <c r="C69" s="214" t="s">
        <v>116</v>
      </c>
      <c r="D69" s="213"/>
      <c r="E69" s="214" t="s">
        <v>116</v>
      </c>
      <c r="F69" s="214" t="s">
        <v>11</v>
      </c>
      <c r="G69" s="213" t="s">
        <v>12</v>
      </c>
      <c r="H69" s="213"/>
      <c r="I69" s="214"/>
    </row>
    <row r="70" ht="22.5" spans="1:9">
      <c r="A70" s="213">
        <v>132001</v>
      </c>
      <c r="B70" s="213">
        <v>64</v>
      </c>
      <c r="C70" s="214" t="s">
        <v>117</v>
      </c>
      <c r="D70" s="213"/>
      <c r="E70" s="214" t="s">
        <v>117</v>
      </c>
      <c r="F70" s="214" t="s">
        <v>11</v>
      </c>
      <c r="G70" s="213" t="s">
        <v>12</v>
      </c>
      <c r="H70" s="213"/>
      <c r="I70" s="214"/>
    </row>
    <row r="71" ht="22.5" spans="1:9">
      <c r="A71" s="213">
        <v>301001</v>
      </c>
      <c r="B71" s="213">
        <v>65</v>
      </c>
      <c r="C71" s="214" t="s">
        <v>118</v>
      </c>
      <c r="D71" s="213"/>
      <c r="E71" s="214" t="s">
        <v>118</v>
      </c>
      <c r="F71" s="214" t="s">
        <v>44</v>
      </c>
      <c r="G71" s="213" t="s">
        <v>12</v>
      </c>
      <c r="H71" s="213"/>
      <c r="I71" s="214"/>
    </row>
    <row r="72" ht="22.5" spans="1:9">
      <c r="A72" s="213">
        <v>269001</v>
      </c>
      <c r="B72" s="213">
        <v>66</v>
      </c>
      <c r="C72" s="214" t="s">
        <v>119</v>
      </c>
      <c r="D72" s="213"/>
      <c r="E72" s="214" t="s">
        <v>119</v>
      </c>
      <c r="F72" s="214" t="s">
        <v>20</v>
      </c>
      <c r="G72" s="213" t="s">
        <v>12</v>
      </c>
      <c r="H72" s="213"/>
      <c r="I72" s="214"/>
    </row>
    <row r="73" ht="22.5" spans="1:9">
      <c r="A73" s="213">
        <v>164001</v>
      </c>
      <c r="B73" s="213">
        <v>67</v>
      </c>
      <c r="C73" s="214" t="s">
        <v>120</v>
      </c>
      <c r="D73" s="213"/>
      <c r="E73" s="214" t="s">
        <v>120</v>
      </c>
      <c r="F73" s="214" t="s">
        <v>11</v>
      </c>
      <c r="G73" s="213" t="s">
        <v>12</v>
      </c>
      <c r="H73" s="213"/>
      <c r="I73" s="214"/>
    </row>
    <row r="74" ht="22.5" spans="1:9">
      <c r="A74" s="213">
        <v>165001</v>
      </c>
      <c r="B74" s="213">
        <v>68</v>
      </c>
      <c r="C74" s="214" t="s">
        <v>121</v>
      </c>
      <c r="D74" s="213"/>
      <c r="E74" s="214" t="s">
        <v>121</v>
      </c>
      <c r="F74" s="214" t="s">
        <v>11</v>
      </c>
      <c r="G74" s="213" t="s">
        <v>12</v>
      </c>
      <c r="H74" s="213"/>
      <c r="I74" s="214"/>
    </row>
    <row r="75" ht="22.5" spans="1:9">
      <c r="A75" s="213">
        <v>166001</v>
      </c>
      <c r="B75" s="213">
        <v>69</v>
      </c>
      <c r="C75" s="214" t="s">
        <v>122</v>
      </c>
      <c r="D75" s="213"/>
      <c r="E75" s="214" t="s">
        <v>122</v>
      </c>
      <c r="F75" s="214" t="s">
        <v>11</v>
      </c>
      <c r="G75" s="213" t="s">
        <v>12</v>
      </c>
      <c r="H75" s="213"/>
      <c r="I75" s="214"/>
    </row>
    <row r="76" ht="22.5" spans="1:9">
      <c r="A76" s="213">
        <v>167001</v>
      </c>
      <c r="B76" s="213">
        <v>70</v>
      </c>
      <c r="C76" s="214" t="s">
        <v>123</v>
      </c>
      <c r="D76" s="213"/>
      <c r="E76" s="214" t="s">
        <v>123</v>
      </c>
      <c r="F76" s="214" t="s">
        <v>11</v>
      </c>
      <c r="G76" s="213" t="s">
        <v>12</v>
      </c>
      <c r="H76" s="213"/>
      <c r="I76" s="214"/>
    </row>
    <row r="77" ht="22.5" spans="1:9">
      <c r="A77" s="213">
        <v>168001</v>
      </c>
      <c r="B77" s="213">
        <v>71</v>
      </c>
      <c r="C77" s="214" t="s">
        <v>124</v>
      </c>
      <c r="D77" s="213"/>
      <c r="E77" s="214" t="s">
        <v>124</v>
      </c>
      <c r="F77" s="214" t="s">
        <v>11</v>
      </c>
      <c r="G77" s="213" t="s">
        <v>12</v>
      </c>
      <c r="H77" s="213"/>
      <c r="I77" s="214"/>
    </row>
    <row r="78" ht="22.5" spans="1:9">
      <c r="A78" s="213">
        <v>187001</v>
      </c>
      <c r="B78" s="213">
        <v>72</v>
      </c>
      <c r="C78" s="214" t="s">
        <v>125</v>
      </c>
      <c r="D78" s="213"/>
      <c r="E78" s="214" t="s">
        <v>125</v>
      </c>
      <c r="F78" s="214" t="s">
        <v>11</v>
      </c>
      <c r="G78" s="213" t="s">
        <v>12</v>
      </c>
      <c r="H78" s="213"/>
      <c r="I78" s="214"/>
    </row>
    <row r="79" ht="22.5" spans="1:9">
      <c r="A79" s="213">
        <v>192001</v>
      </c>
      <c r="B79" s="213">
        <v>73</v>
      </c>
      <c r="C79" s="214" t="s">
        <v>126</v>
      </c>
      <c r="D79" s="213"/>
      <c r="E79" s="214" t="s">
        <v>126</v>
      </c>
      <c r="F79" s="214" t="s">
        <v>11</v>
      </c>
      <c r="G79" s="213" t="s">
        <v>12</v>
      </c>
      <c r="H79" s="213"/>
      <c r="I79" s="214"/>
    </row>
    <row r="80" ht="22.5" spans="1:9">
      <c r="A80" s="213">
        <v>159001</v>
      </c>
      <c r="B80" s="213">
        <v>74</v>
      </c>
      <c r="C80" s="214" t="s">
        <v>127</v>
      </c>
      <c r="D80" s="213"/>
      <c r="E80" s="214" t="s">
        <v>127</v>
      </c>
      <c r="F80" s="214" t="s">
        <v>11</v>
      </c>
      <c r="G80" s="213" t="s">
        <v>12</v>
      </c>
      <c r="H80" s="213"/>
      <c r="I80" s="214"/>
    </row>
    <row r="81" ht="22.5" spans="1:9">
      <c r="A81" s="213">
        <v>160001</v>
      </c>
      <c r="B81" s="213">
        <v>75</v>
      </c>
      <c r="C81" s="214" t="s">
        <v>128</v>
      </c>
      <c r="D81" s="213"/>
      <c r="E81" s="214" t="s">
        <v>128</v>
      </c>
      <c r="F81" s="214" t="s">
        <v>11</v>
      </c>
      <c r="G81" s="213" t="s">
        <v>12</v>
      </c>
      <c r="H81" s="213"/>
      <c r="I81" s="214"/>
    </row>
    <row r="82" ht="22.5" spans="1:9">
      <c r="A82" s="213">
        <v>161001</v>
      </c>
      <c r="B82" s="213">
        <v>76</v>
      </c>
      <c r="C82" s="214" t="s">
        <v>129</v>
      </c>
      <c r="D82" s="213"/>
      <c r="E82" s="214" t="s">
        <v>129</v>
      </c>
      <c r="F82" s="214" t="s">
        <v>11</v>
      </c>
      <c r="G82" s="213" t="s">
        <v>12</v>
      </c>
      <c r="H82" s="213"/>
      <c r="I82" s="214"/>
    </row>
    <row r="83" ht="22.5" spans="1:9">
      <c r="A83" s="213">
        <v>162001</v>
      </c>
      <c r="B83" s="213">
        <v>77</v>
      </c>
      <c r="C83" s="214" t="s">
        <v>130</v>
      </c>
      <c r="D83" s="213"/>
      <c r="E83" s="214" t="s">
        <v>130</v>
      </c>
      <c r="F83" s="214" t="s">
        <v>11</v>
      </c>
      <c r="G83" s="213" t="s">
        <v>12</v>
      </c>
      <c r="H83" s="213"/>
      <c r="I83" s="214"/>
    </row>
    <row r="84" ht="22.5" spans="1:9">
      <c r="A84" s="213">
        <v>163001</v>
      </c>
      <c r="B84" s="213">
        <v>78</v>
      </c>
      <c r="C84" s="214" t="s">
        <v>131</v>
      </c>
      <c r="D84" s="213"/>
      <c r="E84" s="214" t="s">
        <v>131</v>
      </c>
      <c r="F84" s="214" t="s">
        <v>11</v>
      </c>
      <c r="G84" s="213" t="s">
        <v>12</v>
      </c>
      <c r="H84" s="213"/>
      <c r="I84" s="214"/>
    </row>
    <row r="85" ht="22.5" spans="1:9">
      <c r="A85" s="213">
        <v>186001</v>
      </c>
      <c r="B85" s="213">
        <v>79</v>
      </c>
      <c r="C85" s="214" t="s">
        <v>132</v>
      </c>
      <c r="D85" s="213"/>
      <c r="E85" s="214" t="s">
        <v>132</v>
      </c>
      <c r="F85" s="214" t="s">
        <v>11</v>
      </c>
      <c r="G85" s="213" t="s">
        <v>12</v>
      </c>
      <c r="H85" s="213"/>
      <c r="I85" s="214"/>
    </row>
    <row r="86" ht="22.5" spans="1:9">
      <c r="A86" s="213">
        <v>191001</v>
      </c>
      <c r="B86" s="213">
        <v>80</v>
      </c>
      <c r="C86" s="214" t="s">
        <v>133</v>
      </c>
      <c r="D86" s="213"/>
      <c r="E86" s="214" t="s">
        <v>133</v>
      </c>
      <c r="F86" s="214" t="s">
        <v>11</v>
      </c>
      <c r="G86" s="213" t="s">
        <v>12</v>
      </c>
      <c r="H86" s="213"/>
      <c r="I86" s="214"/>
    </row>
    <row r="87" ht="22.5" spans="1:9">
      <c r="A87" s="213">
        <v>137001</v>
      </c>
      <c r="B87" s="213">
        <v>81</v>
      </c>
      <c r="C87" s="214" t="s">
        <v>134</v>
      </c>
      <c r="D87" s="213"/>
      <c r="E87" s="214" t="s">
        <v>134</v>
      </c>
      <c r="F87" s="214" t="s">
        <v>11</v>
      </c>
      <c r="G87" s="213" t="s">
        <v>12</v>
      </c>
      <c r="H87" s="213"/>
      <c r="I87" s="214"/>
    </row>
    <row r="88" ht="22.5" spans="1:9">
      <c r="A88" s="213">
        <v>138001</v>
      </c>
      <c r="B88" s="213">
        <v>82</v>
      </c>
      <c r="C88" s="214" t="s">
        <v>135</v>
      </c>
      <c r="D88" s="213"/>
      <c r="E88" s="214" t="s">
        <v>135</v>
      </c>
      <c r="F88" s="214" t="s">
        <v>11</v>
      </c>
      <c r="G88" s="213" t="s">
        <v>12</v>
      </c>
      <c r="H88" s="213"/>
      <c r="I88" s="214"/>
    </row>
    <row r="89" ht="22.5" spans="1:9">
      <c r="A89" s="213">
        <v>139001</v>
      </c>
      <c r="B89" s="213">
        <v>83</v>
      </c>
      <c r="C89" s="214" t="s">
        <v>136</v>
      </c>
      <c r="D89" s="213"/>
      <c r="E89" s="214" t="s">
        <v>136</v>
      </c>
      <c r="F89" s="214" t="s">
        <v>11</v>
      </c>
      <c r="G89" s="213" t="s">
        <v>12</v>
      </c>
      <c r="H89" s="213"/>
      <c r="I89" s="214"/>
    </row>
    <row r="90" ht="22.5" spans="1:9">
      <c r="A90" s="213">
        <v>140001</v>
      </c>
      <c r="B90" s="213">
        <v>84</v>
      </c>
      <c r="C90" s="214" t="s">
        <v>137</v>
      </c>
      <c r="D90" s="213"/>
      <c r="E90" s="214" t="s">
        <v>137</v>
      </c>
      <c r="F90" s="214" t="s">
        <v>11</v>
      </c>
      <c r="G90" s="213" t="s">
        <v>12</v>
      </c>
      <c r="H90" s="213"/>
      <c r="I90" s="214"/>
    </row>
    <row r="91" ht="22.5" spans="1:9">
      <c r="A91" s="213">
        <v>141001</v>
      </c>
      <c r="B91" s="213">
        <v>85</v>
      </c>
      <c r="C91" s="214" t="s">
        <v>138</v>
      </c>
      <c r="D91" s="213"/>
      <c r="E91" s="214" t="s">
        <v>138</v>
      </c>
      <c r="F91" s="214" t="s">
        <v>11</v>
      </c>
      <c r="G91" s="213" t="s">
        <v>12</v>
      </c>
      <c r="H91" s="213"/>
      <c r="I91" s="214"/>
    </row>
    <row r="92" ht="22.5" spans="1:9">
      <c r="A92" s="213">
        <v>142001</v>
      </c>
      <c r="B92" s="213">
        <v>86</v>
      </c>
      <c r="C92" s="214" t="s">
        <v>139</v>
      </c>
      <c r="D92" s="213"/>
      <c r="E92" s="214" t="s">
        <v>139</v>
      </c>
      <c r="F92" s="214" t="s">
        <v>11</v>
      </c>
      <c r="G92" s="213" t="s">
        <v>12</v>
      </c>
      <c r="H92" s="213"/>
      <c r="I92" s="214"/>
    </row>
    <row r="93" ht="22.5" spans="1:9">
      <c r="A93" s="213">
        <v>143001</v>
      </c>
      <c r="B93" s="213">
        <v>87</v>
      </c>
      <c r="C93" s="214" t="s">
        <v>140</v>
      </c>
      <c r="D93" s="213"/>
      <c r="E93" s="214" t="s">
        <v>140</v>
      </c>
      <c r="F93" s="214" t="s">
        <v>11</v>
      </c>
      <c r="G93" s="213" t="s">
        <v>12</v>
      </c>
      <c r="H93" s="213"/>
      <c r="I93" s="214"/>
    </row>
    <row r="94" ht="22.5" spans="1:9">
      <c r="A94" s="213">
        <v>134001</v>
      </c>
      <c r="B94" s="213">
        <v>88</v>
      </c>
      <c r="C94" s="214" t="s">
        <v>141</v>
      </c>
      <c r="D94" s="213"/>
      <c r="E94" s="214" t="s">
        <v>141</v>
      </c>
      <c r="F94" s="214" t="s">
        <v>11</v>
      </c>
      <c r="G94" s="213" t="s">
        <v>12</v>
      </c>
      <c r="H94" s="213"/>
      <c r="I94" s="214"/>
    </row>
    <row r="95" ht="22.5" spans="1:9">
      <c r="A95" s="213">
        <v>133001</v>
      </c>
      <c r="B95" s="213">
        <v>89</v>
      </c>
      <c r="C95" s="214" t="s">
        <v>142</v>
      </c>
      <c r="D95" s="213"/>
      <c r="E95" s="214" t="s">
        <v>142</v>
      </c>
      <c r="F95" s="214" t="s">
        <v>11</v>
      </c>
      <c r="G95" s="213" t="s">
        <v>12</v>
      </c>
      <c r="H95" s="213"/>
      <c r="I95" s="214"/>
    </row>
    <row r="96" ht="22.5" spans="1:9">
      <c r="A96" s="213">
        <v>135001</v>
      </c>
      <c r="B96" s="213">
        <v>90</v>
      </c>
      <c r="C96" s="214" t="s">
        <v>143</v>
      </c>
      <c r="D96" s="213"/>
      <c r="E96" s="214" t="s">
        <v>143</v>
      </c>
      <c r="F96" s="214" t="s">
        <v>11</v>
      </c>
      <c r="G96" s="213" t="s">
        <v>12</v>
      </c>
      <c r="H96" s="213"/>
      <c r="I96" s="214"/>
    </row>
    <row r="97" ht="22.5" spans="1:9">
      <c r="A97" s="213">
        <v>175001</v>
      </c>
      <c r="B97" s="213">
        <v>91</v>
      </c>
      <c r="C97" s="214" t="s">
        <v>144</v>
      </c>
      <c r="D97" s="213"/>
      <c r="E97" s="214" t="s">
        <v>144</v>
      </c>
      <c r="F97" s="214" t="s">
        <v>11</v>
      </c>
      <c r="G97" s="213" t="s">
        <v>12</v>
      </c>
      <c r="H97" s="213"/>
      <c r="I97" s="214"/>
    </row>
    <row r="98" ht="22.5" spans="1:9">
      <c r="A98" s="213">
        <v>255001</v>
      </c>
      <c r="B98" s="213">
        <v>92</v>
      </c>
      <c r="C98" s="214" t="s">
        <v>145</v>
      </c>
      <c r="D98" s="213"/>
      <c r="E98" s="214" t="s">
        <v>145</v>
      </c>
      <c r="F98" s="214" t="s">
        <v>20</v>
      </c>
      <c r="G98" s="213" t="s">
        <v>12</v>
      </c>
      <c r="H98" s="213"/>
      <c r="I98" s="214"/>
    </row>
    <row r="99" ht="22.5" spans="1:9">
      <c r="A99" s="213">
        <v>267001</v>
      </c>
      <c r="B99" s="213">
        <v>93</v>
      </c>
      <c r="C99" s="214" t="s">
        <v>146</v>
      </c>
      <c r="D99" s="213"/>
      <c r="E99" s="214" t="s">
        <v>146</v>
      </c>
      <c r="F99" s="214" t="s">
        <v>20</v>
      </c>
      <c r="G99" s="213" t="s">
        <v>12</v>
      </c>
      <c r="H99" s="213"/>
      <c r="I99" s="214"/>
    </row>
    <row r="100" ht="22.5" spans="1:9">
      <c r="A100" s="213">
        <v>144001</v>
      </c>
      <c r="B100" s="213">
        <v>94</v>
      </c>
      <c r="C100" s="214" t="s">
        <v>147</v>
      </c>
      <c r="D100" s="213"/>
      <c r="E100" s="214" t="s">
        <v>147</v>
      </c>
      <c r="F100" s="214" t="s">
        <v>11</v>
      </c>
      <c r="G100" s="213" t="s">
        <v>12</v>
      </c>
      <c r="H100" s="213"/>
      <c r="I100" s="214"/>
    </row>
    <row r="101" ht="22.5" spans="1:9">
      <c r="A101" s="213">
        <v>259001</v>
      </c>
      <c r="B101" s="213">
        <v>95</v>
      </c>
      <c r="C101" s="214" t="s">
        <v>148</v>
      </c>
      <c r="D101" s="213"/>
      <c r="E101" s="214" t="s">
        <v>148</v>
      </c>
      <c r="F101" s="214" t="s">
        <v>20</v>
      </c>
      <c r="G101" s="213" t="s">
        <v>12</v>
      </c>
      <c r="H101" s="213"/>
      <c r="I101" s="214"/>
    </row>
    <row r="102" ht="22.5" spans="1:9">
      <c r="A102" s="213">
        <v>260001</v>
      </c>
      <c r="B102" s="213">
        <v>96</v>
      </c>
      <c r="C102" s="214" t="s">
        <v>149</v>
      </c>
      <c r="D102" s="213"/>
      <c r="E102" s="214" t="s">
        <v>149</v>
      </c>
      <c r="F102" s="214" t="s">
        <v>20</v>
      </c>
      <c r="G102" s="213" t="s">
        <v>12</v>
      </c>
      <c r="H102" s="213"/>
      <c r="I102" s="214"/>
    </row>
    <row r="103" ht="22.5" spans="1:9">
      <c r="A103" s="213">
        <v>185001</v>
      </c>
      <c r="B103" s="213">
        <v>97</v>
      </c>
      <c r="C103" s="214" t="s">
        <v>150</v>
      </c>
      <c r="D103" s="213"/>
      <c r="E103" s="214" t="s">
        <v>150</v>
      </c>
      <c r="F103" s="214" t="s">
        <v>11</v>
      </c>
      <c r="G103" s="213" t="s">
        <v>12</v>
      </c>
      <c r="H103" s="213"/>
      <c r="I103" s="214"/>
    </row>
    <row r="104" ht="22.5" spans="1:9">
      <c r="A104" s="213">
        <v>333001</v>
      </c>
      <c r="B104" s="213">
        <v>98</v>
      </c>
      <c r="C104" s="214" t="s">
        <v>151</v>
      </c>
      <c r="D104" s="213"/>
      <c r="E104" s="214" t="s">
        <v>151</v>
      </c>
      <c r="F104" s="214" t="s">
        <v>29</v>
      </c>
      <c r="G104" s="213" t="s">
        <v>12</v>
      </c>
      <c r="H104" s="213"/>
      <c r="I104" s="214"/>
    </row>
    <row r="105" ht="22.5" spans="1:9">
      <c r="A105" s="213">
        <v>122001</v>
      </c>
      <c r="B105" s="213">
        <v>99</v>
      </c>
      <c r="C105" s="214" t="s">
        <v>152</v>
      </c>
      <c r="D105" s="213"/>
      <c r="E105" s="214" t="s">
        <v>152</v>
      </c>
      <c r="F105" s="214" t="s">
        <v>34</v>
      </c>
      <c r="G105" s="213" t="s">
        <v>12</v>
      </c>
      <c r="H105" s="213"/>
      <c r="I105" s="214"/>
    </row>
    <row r="106" ht="22.5" spans="1:9">
      <c r="A106" s="213">
        <v>136001</v>
      </c>
      <c r="B106" s="213">
        <v>100</v>
      </c>
      <c r="C106" s="214" t="s">
        <v>153</v>
      </c>
      <c r="D106" s="213"/>
      <c r="E106" s="214" t="s">
        <v>153</v>
      </c>
      <c r="F106" s="214" t="s">
        <v>29</v>
      </c>
      <c r="G106" s="213" t="s">
        <v>12</v>
      </c>
      <c r="H106" s="213"/>
      <c r="I106" s="214"/>
    </row>
    <row r="107" ht="22.5" spans="1:9">
      <c r="A107" s="213">
        <v>251001</v>
      </c>
      <c r="B107" s="213">
        <v>101</v>
      </c>
      <c r="C107" s="214" t="s">
        <v>154</v>
      </c>
      <c r="D107" s="213"/>
      <c r="E107" s="214" t="s">
        <v>154</v>
      </c>
      <c r="F107" s="214" t="s">
        <v>20</v>
      </c>
      <c r="G107" s="213" t="s">
        <v>12</v>
      </c>
      <c r="H107" s="213"/>
      <c r="I107" s="214"/>
    </row>
    <row r="108" ht="22.5" spans="1:9">
      <c r="A108" s="213">
        <v>174001</v>
      </c>
      <c r="B108" s="213">
        <v>102</v>
      </c>
      <c r="C108" s="214" t="s">
        <v>155</v>
      </c>
      <c r="D108" s="213"/>
      <c r="E108" s="214" t="s">
        <v>155</v>
      </c>
      <c r="F108" s="214" t="s">
        <v>11</v>
      </c>
      <c r="G108" s="213" t="s">
        <v>12</v>
      </c>
      <c r="H108" s="213"/>
      <c r="I108" s="214"/>
    </row>
    <row r="109" ht="22.5" spans="1:9">
      <c r="A109" s="213">
        <v>268001</v>
      </c>
      <c r="B109" s="213">
        <v>103</v>
      </c>
      <c r="C109" s="214" t="s">
        <v>156</v>
      </c>
      <c r="D109" s="213"/>
      <c r="E109" s="214" t="s">
        <v>156</v>
      </c>
      <c r="F109" s="214" t="s">
        <v>20</v>
      </c>
      <c r="G109" s="213" t="s">
        <v>12</v>
      </c>
      <c r="H109" s="213"/>
      <c r="I109" s="214"/>
    </row>
    <row r="110" ht="22.5" spans="1:9">
      <c r="A110" s="213">
        <v>258001</v>
      </c>
      <c r="B110" s="213">
        <v>104</v>
      </c>
      <c r="C110" s="214" t="s">
        <v>157</v>
      </c>
      <c r="D110" s="213"/>
      <c r="E110" s="214" t="s">
        <v>157</v>
      </c>
      <c r="F110" s="214" t="s">
        <v>20</v>
      </c>
      <c r="G110" s="213" t="s">
        <v>12</v>
      </c>
      <c r="H110" s="213"/>
      <c r="I110" s="214"/>
    </row>
    <row r="111" ht="22.5" spans="1:9">
      <c r="A111" s="213">
        <v>252002</v>
      </c>
      <c r="B111" s="213">
        <v>105</v>
      </c>
      <c r="C111" s="214" t="s">
        <v>158</v>
      </c>
      <c r="D111" s="213"/>
      <c r="E111" s="214" t="s">
        <v>158</v>
      </c>
      <c r="F111" s="214" t="s">
        <v>11</v>
      </c>
      <c r="G111" s="213" t="s">
        <v>12</v>
      </c>
      <c r="H111" s="213"/>
      <c r="I111" s="214"/>
    </row>
    <row r="112" ht="22.5" spans="1:9">
      <c r="A112" s="213">
        <v>256001</v>
      </c>
      <c r="B112" s="213">
        <v>106</v>
      </c>
      <c r="C112" s="214" t="s">
        <v>159</v>
      </c>
      <c r="D112" s="213"/>
      <c r="E112" s="214" t="s">
        <v>159</v>
      </c>
      <c r="F112" s="214" t="s">
        <v>20</v>
      </c>
      <c r="G112" s="213" t="s">
        <v>12</v>
      </c>
      <c r="H112" s="213"/>
      <c r="I112" s="214"/>
    </row>
    <row r="113" ht="22.5" spans="1:9">
      <c r="A113" s="213">
        <v>272001</v>
      </c>
      <c r="B113" s="213">
        <v>107</v>
      </c>
      <c r="C113" s="214" t="s">
        <v>160</v>
      </c>
      <c r="D113" s="213"/>
      <c r="E113" s="214" t="s">
        <v>160</v>
      </c>
      <c r="F113" s="214" t="s">
        <v>20</v>
      </c>
      <c r="G113" s="213" t="s">
        <v>12</v>
      </c>
      <c r="H113" s="213"/>
      <c r="I113" s="214"/>
    </row>
    <row r="114" ht="22.5" spans="1:9">
      <c r="A114" s="213">
        <v>311001</v>
      </c>
      <c r="B114" s="213">
        <v>108</v>
      </c>
      <c r="C114" s="214" t="s">
        <v>161</v>
      </c>
      <c r="D114" s="213"/>
      <c r="E114" s="214" t="s">
        <v>161</v>
      </c>
      <c r="F114" s="214" t="s">
        <v>44</v>
      </c>
      <c r="G114" s="213" t="s">
        <v>12</v>
      </c>
      <c r="H114" s="213"/>
      <c r="I114" s="214"/>
    </row>
    <row r="115" ht="22.5" spans="1:9">
      <c r="A115" s="213">
        <v>312001</v>
      </c>
      <c r="B115" s="213">
        <v>109</v>
      </c>
      <c r="C115" s="214" t="s">
        <v>162</v>
      </c>
      <c r="D115" s="213"/>
      <c r="E115" s="214" t="s">
        <v>162</v>
      </c>
      <c r="F115" s="214" t="s">
        <v>44</v>
      </c>
      <c r="G115" s="213" t="s">
        <v>12</v>
      </c>
      <c r="H115" s="213"/>
      <c r="I115" s="214"/>
    </row>
    <row r="116" ht="22.5" spans="1:9">
      <c r="A116" s="213">
        <v>314001</v>
      </c>
      <c r="B116" s="213">
        <v>110</v>
      </c>
      <c r="C116" s="214" t="s">
        <v>163</v>
      </c>
      <c r="D116" s="213"/>
      <c r="E116" s="214" t="s">
        <v>163</v>
      </c>
      <c r="F116" s="214" t="s">
        <v>44</v>
      </c>
      <c r="G116" s="213" t="s">
        <v>12</v>
      </c>
      <c r="H116" s="213"/>
      <c r="I116" s="214"/>
    </row>
    <row r="117" ht="22.5" spans="1:9">
      <c r="A117" s="213">
        <v>371001</v>
      </c>
      <c r="B117" s="213">
        <v>111</v>
      </c>
      <c r="C117" s="214" t="s">
        <v>164</v>
      </c>
      <c r="D117" s="213"/>
      <c r="E117" s="214" t="s">
        <v>164</v>
      </c>
      <c r="F117" s="214" t="s">
        <v>34</v>
      </c>
      <c r="G117" s="213" t="s">
        <v>12</v>
      </c>
      <c r="H117" s="213"/>
      <c r="I117" s="214"/>
    </row>
    <row r="118" ht="22.5" spans="1:9">
      <c r="A118" s="213">
        <v>372001</v>
      </c>
      <c r="B118" s="213">
        <v>112</v>
      </c>
      <c r="C118" s="214" t="s">
        <v>165</v>
      </c>
      <c r="D118" s="213"/>
      <c r="E118" s="214" t="s">
        <v>165</v>
      </c>
      <c r="F118" s="214" t="s">
        <v>34</v>
      </c>
      <c r="G118" s="213" t="s">
        <v>12</v>
      </c>
      <c r="H118" s="213"/>
      <c r="I118" s="214"/>
    </row>
    <row r="119" ht="22.5" spans="1:9">
      <c r="A119" s="213">
        <v>415001</v>
      </c>
      <c r="B119" s="213">
        <v>113</v>
      </c>
      <c r="C119" s="214" t="s">
        <v>166</v>
      </c>
      <c r="D119" s="213"/>
      <c r="E119" s="214" t="s">
        <v>166</v>
      </c>
      <c r="F119" s="214" t="s">
        <v>31</v>
      </c>
      <c r="G119" s="213" t="s">
        <v>12</v>
      </c>
      <c r="H119" s="213"/>
      <c r="I119" s="214"/>
    </row>
    <row r="120" ht="22.5" spans="1:9">
      <c r="A120" s="213">
        <v>426001</v>
      </c>
      <c r="B120" s="213">
        <v>114</v>
      </c>
      <c r="C120" s="214" t="s">
        <v>167</v>
      </c>
      <c r="D120" s="213"/>
      <c r="E120" s="214" t="s">
        <v>167</v>
      </c>
      <c r="F120" s="214" t="s">
        <v>31</v>
      </c>
      <c r="G120" s="213" t="s">
        <v>12</v>
      </c>
      <c r="H120" s="213"/>
      <c r="I120" s="214"/>
    </row>
    <row r="121" ht="22.5" spans="1:9">
      <c r="A121" s="213">
        <v>412001</v>
      </c>
      <c r="B121" s="213">
        <v>115</v>
      </c>
      <c r="C121" s="214" t="s">
        <v>168</v>
      </c>
      <c r="D121" s="213"/>
      <c r="E121" s="214" t="s">
        <v>168</v>
      </c>
      <c r="F121" s="214" t="s">
        <v>31</v>
      </c>
      <c r="G121" s="213" t="s">
        <v>12</v>
      </c>
      <c r="H121" s="213"/>
      <c r="I121" s="214"/>
    </row>
    <row r="122" ht="22.5" spans="1:9">
      <c r="A122" s="213">
        <v>336001</v>
      </c>
      <c r="B122" s="213">
        <v>116</v>
      </c>
      <c r="C122" s="214" t="s">
        <v>169</v>
      </c>
      <c r="D122" s="213"/>
      <c r="E122" s="214" t="s">
        <v>169</v>
      </c>
      <c r="F122" s="214" t="s">
        <v>29</v>
      </c>
      <c r="G122" s="213" t="s">
        <v>12</v>
      </c>
      <c r="H122" s="213"/>
      <c r="I122" s="214"/>
    </row>
    <row r="123" ht="22.5" spans="1:9">
      <c r="A123" s="213">
        <v>474001</v>
      </c>
      <c r="B123" s="213">
        <v>117</v>
      </c>
      <c r="C123" s="214" t="s">
        <v>170</v>
      </c>
      <c r="D123" s="213"/>
      <c r="E123" s="214" t="s">
        <v>170</v>
      </c>
      <c r="F123" s="214" t="s">
        <v>34</v>
      </c>
      <c r="G123" s="213" t="s">
        <v>12</v>
      </c>
      <c r="H123" s="213"/>
      <c r="I123" s="214"/>
    </row>
    <row r="124" ht="22.5" spans="1:9">
      <c r="A124" s="213">
        <v>478001</v>
      </c>
      <c r="B124" s="213">
        <v>118</v>
      </c>
      <c r="C124" s="214" t="s">
        <v>171</v>
      </c>
      <c r="D124" s="213"/>
      <c r="E124" s="214" t="s">
        <v>171</v>
      </c>
      <c r="F124" s="214" t="s">
        <v>34</v>
      </c>
      <c r="G124" s="213" t="s">
        <v>12</v>
      </c>
      <c r="H124" s="213"/>
      <c r="I124" s="214"/>
    </row>
    <row r="125" ht="22.5" spans="1:9">
      <c r="A125" s="213">
        <v>370001</v>
      </c>
      <c r="B125" s="213">
        <v>119</v>
      </c>
      <c r="C125" s="214" t="s">
        <v>172</v>
      </c>
      <c r="D125" s="213"/>
      <c r="E125" s="214" t="s">
        <v>172</v>
      </c>
      <c r="F125" s="214" t="s">
        <v>34</v>
      </c>
      <c r="G125" s="213" t="s">
        <v>12</v>
      </c>
      <c r="H125" s="213"/>
      <c r="I125" s="214"/>
    </row>
    <row r="126" ht="22.5" spans="1:9">
      <c r="A126" s="213">
        <v>270004</v>
      </c>
      <c r="B126" s="213">
        <v>120</v>
      </c>
      <c r="C126" s="214" t="s">
        <v>173</v>
      </c>
      <c r="D126" s="213"/>
      <c r="E126" s="214" t="s">
        <v>173</v>
      </c>
      <c r="F126" s="214" t="s">
        <v>20</v>
      </c>
      <c r="G126" s="213" t="s">
        <v>12</v>
      </c>
      <c r="H126" s="213"/>
      <c r="I126" s="214"/>
    </row>
    <row r="127" ht="22.5" spans="1:9">
      <c r="A127" s="213">
        <v>250005</v>
      </c>
      <c r="B127" s="213">
        <v>121</v>
      </c>
      <c r="C127" s="214" t="s">
        <v>174</v>
      </c>
      <c r="D127" s="213"/>
      <c r="E127" s="214" t="s">
        <v>174</v>
      </c>
      <c r="F127" s="214" t="s">
        <v>20</v>
      </c>
      <c r="G127" s="213" t="s">
        <v>175</v>
      </c>
      <c r="H127" s="213"/>
      <c r="I127" s="214"/>
    </row>
    <row r="128" ht="22.5" spans="1:9">
      <c r="A128" s="213">
        <v>250006</v>
      </c>
      <c r="B128" s="213">
        <v>122</v>
      </c>
      <c r="C128" s="214" t="s">
        <v>176</v>
      </c>
      <c r="D128" s="213"/>
      <c r="E128" s="214" t="s">
        <v>176</v>
      </c>
      <c r="F128" s="214" t="s">
        <v>20</v>
      </c>
      <c r="G128" s="213" t="s">
        <v>175</v>
      </c>
      <c r="H128" s="213"/>
      <c r="I128" s="214"/>
    </row>
    <row r="129" ht="22.5" spans="1:9">
      <c r="A129" s="213">
        <v>250007</v>
      </c>
      <c r="B129" s="213">
        <v>123</v>
      </c>
      <c r="C129" s="214" t="s">
        <v>177</v>
      </c>
      <c r="D129" s="213"/>
      <c r="E129" s="214" t="s">
        <v>177</v>
      </c>
      <c r="F129" s="214" t="s">
        <v>20</v>
      </c>
      <c r="G129" s="213" t="s">
        <v>175</v>
      </c>
      <c r="H129" s="213"/>
      <c r="I129" s="214"/>
    </row>
    <row r="130" ht="22.5" spans="1:9">
      <c r="A130" s="213">
        <v>250008</v>
      </c>
      <c r="B130" s="213">
        <v>124</v>
      </c>
      <c r="C130" s="214" t="s">
        <v>178</v>
      </c>
      <c r="D130" s="213"/>
      <c r="E130" s="214" t="s">
        <v>178</v>
      </c>
      <c r="F130" s="214" t="s">
        <v>20</v>
      </c>
      <c r="G130" s="213" t="s">
        <v>175</v>
      </c>
      <c r="H130" s="213"/>
      <c r="I130" s="214"/>
    </row>
    <row r="131" ht="22.5" spans="1:9">
      <c r="A131" s="213">
        <v>250009</v>
      </c>
      <c r="B131" s="213">
        <v>125</v>
      </c>
      <c r="C131" s="214" t="s">
        <v>179</v>
      </c>
      <c r="D131" s="213"/>
      <c r="E131" s="214" t="s">
        <v>179</v>
      </c>
      <c r="F131" s="214" t="s">
        <v>20</v>
      </c>
      <c r="G131" s="213" t="s">
        <v>175</v>
      </c>
      <c r="H131" s="213"/>
      <c r="I131" s="214"/>
    </row>
    <row r="132" ht="22.5" spans="1:9">
      <c r="A132" s="213">
        <v>250010</v>
      </c>
      <c r="B132" s="213">
        <v>126</v>
      </c>
      <c r="C132" s="214" t="s">
        <v>180</v>
      </c>
      <c r="D132" s="213"/>
      <c r="E132" s="214" t="s">
        <v>180</v>
      </c>
      <c r="F132" s="214" t="s">
        <v>20</v>
      </c>
      <c r="G132" s="213" t="s">
        <v>175</v>
      </c>
      <c r="H132" s="213"/>
      <c r="I132" s="214"/>
    </row>
    <row r="133" ht="22.5" spans="1:9">
      <c r="A133" s="213">
        <v>250011</v>
      </c>
      <c r="B133" s="213">
        <v>127</v>
      </c>
      <c r="C133" s="214" t="s">
        <v>181</v>
      </c>
      <c r="D133" s="213"/>
      <c r="E133" s="214" t="s">
        <v>181</v>
      </c>
      <c r="F133" s="214" t="s">
        <v>20</v>
      </c>
      <c r="G133" s="213" t="s">
        <v>175</v>
      </c>
      <c r="H133" s="213"/>
      <c r="I133" s="214"/>
    </row>
    <row r="134" ht="22.5" spans="1:9">
      <c r="A134" s="213">
        <v>250012</v>
      </c>
      <c r="B134" s="213">
        <v>128</v>
      </c>
      <c r="C134" s="214" t="s">
        <v>182</v>
      </c>
      <c r="D134" s="213"/>
      <c r="E134" s="214" t="s">
        <v>182</v>
      </c>
      <c r="F134" s="214" t="s">
        <v>20</v>
      </c>
      <c r="G134" s="213" t="s">
        <v>175</v>
      </c>
      <c r="H134" s="213"/>
      <c r="I134" s="214"/>
    </row>
    <row r="135" ht="22.5" spans="1:9">
      <c r="A135" s="213">
        <v>250013</v>
      </c>
      <c r="B135" s="213">
        <v>129</v>
      </c>
      <c r="C135" s="214" t="s">
        <v>183</v>
      </c>
      <c r="D135" s="213"/>
      <c r="E135" s="214" t="s">
        <v>183</v>
      </c>
      <c r="F135" s="214" t="s">
        <v>20</v>
      </c>
      <c r="G135" s="213" t="s">
        <v>175</v>
      </c>
      <c r="H135" s="213"/>
      <c r="I135" s="214"/>
    </row>
    <row r="136" ht="22.5" spans="1:9">
      <c r="A136" s="213">
        <v>250014</v>
      </c>
      <c r="B136" s="213">
        <v>130</v>
      </c>
      <c r="C136" s="214" t="s">
        <v>184</v>
      </c>
      <c r="D136" s="213"/>
      <c r="E136" s="214" t="s">
        <v>184</v>
      </c>
      <c r="F136" s="214" t="s">
        <v>20</v>
      </c>
      <c r="G136" s="213" t="s">
        <v>175</v>
      </c>
      <c r="H136" s="213"/>
      <c r="I136" s="214"/>
    </row>
    <row r="137" ht="22.5" spans="1:9">
      <c r="A137" s="213">
        <v>250015</v>
      </c>
      <c r="B137" s="213">
        <v>131</v>
      </c>
      <c r="C137" s="214" t="s">
        <v>185</v>
      </c>
      <c r="D137" s="213"/>
      <c r="E137" s="214" t="s">
        <v>185</v>
      </c>
      <c r="F137" s="214" t="s">
        <v>20</v>
      </c>
      <c r="G137" s="213" t="s">
        <v>175</v>
      </c>
      <c r="H137" s="213"/>
      <c r="I137" s="214"/>
    </row>
    <row r="138" ht="22.5" spans="1:9">
      <c r="A138" s="213">
        <v>250016</v>
      </c>
      <c r="B138" s="213">
        <v>132</v>
      </c>
      <c r="C138" s="214" t="s">
        <v>186</v>
      </c>
      <c r="D138" s="213"/>
      <c r="E138" s="214" t="s">
        <v>186</v>
      </c>
      <c r="F138" s="214" t="s">
        <v>20</v>
      </c>
      <c r="G138" s="213" t="s">
        <v>175</v>
      </c>
      <c r="H138" s="213"/>
      <c r="I138" s="214"/>
    </row>
    <row r="139" ht="22.5" spans="1:9">
      <c r="A139" s="213">
        <v>250017</v>
      </c>
      <c r="B139" s="213">
        <v>133</v>
      </c>
      <c r="C139" s="214" t="s">
        <v>187</v>
      </c>
      <c r="D139" s="213"/>
      <c r="E139" s="214" t="s">
        <v>187</v>
      </c>
      <c r="F139" s="214" t="s">
        <v>20</v>
      </c>
      <c r="G139" s="213" t="s">
        <v>175</v>
      </c>
      <c r="H139" s="213"/>
      <c r="I139" s="214"/>
    </row>
    <row r="140" ht="22.5" spans="1:9">
      <c r="A140" s="213">
        <v>250018</v>
      </c>
      <c r="B140" s="213">
        <v>134</v>
      </c>
      <c r="C140" s="214" t="s">
        <v>188</v>
      </c>
      <c r="D140" s="213"/>
      <c r="E140" s="214" t="s">
        <v>188</v>
      </c>
      <c r="F140" s="214" t="s">
        <v>20</v>
      </c>
      <c r="G140" s="213" t="s">
        <v>175</v>
      </c>
      <c r="H140" s="213"/>
      <c r="I140" s="214"/>
    </row>
    <row r="141" ht="22.5" spans="1:9">
      <c r="A141" s="213">
        <v>250019</v>
      </c>
      <c r="B141" s="213">
        <v>135</v>
      </c>
      <c r="C141" s="214" t="s">
        <v>189</v>
      </c>
      <c r="D141" s="213"/>
      <c r="E141" s="214" t="s">
        <v>189</v>
      </c>
      <c r="F141" s="214" t="s">
        <v>20</v>
      </c>
      <c r="G141" s="213" t="s">
        <v>175</v>
      </c>
      <c r="H141" s="213"/>
      <c r="I141" s="214"/>
    </row>
    <row r="142" ht="22.5" spans="1:9">
      <c r="A142" s="213">
        <v>250021</v>
      </c>
      <c r="B142" s="213">
        <v>136</v>
      </c>
      <c r="C142" s="214" t="s">
        <v>190</v>
      </c>
      <c r="D142" s="213"/>
      <c r="E142" s="214" t="s">
        <v>190</v>
      </c>
      <c r="F142" s="214" t="s">
        <v>20</v>
      </c>
      <c r="G142" s="213" t="s">
        <v>175</v>
      </c>
      <c r="H142" s="213"/>
      <c r="I142" s="214"/>
    </row>
    <row r="143" ht="22.5" spans="1:9">
      <c r="A143" s="213">
        <v>250048</v>
      </c>
      <c r="B143" s="213">
        <v>137</v>
      </c>
      <c r="C143" s="214" t="s">
        <v>191</v>
      </c>
      <c r="D143" s="213"/>
      <c r="E143" s="214" t="s">
        <v>191</v>
      </c>
      <c r="F143" s="214" t="s">
        <v>20</v>
      </c>
      <c r="G143" s="213" t="s">
        <v>175</v>
      </c>
      <c r="H143" s="213"/>
      <c r="I143" s="214"/>
    </row>
    <row r="144" ht="22.5" spans="1:9">
      <c r="A144" s="213">
        <v>250050</v>
      </c>
      <c r="B144" s="213">
        <v>138</v>
      </c>
      <c r="C144" s="214" t="s">
        <v>192</v>
      </c>
      <c r="D144" s="213"/>
      <c r="E144" s="214" t="s">
        <v>192</v>
      </c>
      <c r="F144" s="214" t="s">
        <v>20</v>
      </c>
      <c r="G144" s="213" t="s">
        <v>175</v>
      </c>
      <c r="H144" s="213"/>
      <c r="I144" s="214"/>
    </row>
    <row r="145" ht="22.5" spans="1:9">
      <c r="A145" s="213">
        <v>250051</v>
      </c>
      <c r="B145" s="213">
        <v>139</v>
      </c>
      <c r="C145" s="214" t="s">
        <v>193</v>
      </c>
      <c r="D145" s="213"/>
      <c r="E145" s="214" t="s">
        <v>193</v>
      </c>
      <c r="F145" s="214" t="s">
        <v>20</v>
      </c>
      <c r="G145" s="213" t="s">
        <v>175</v>
      </c>
      <c r="H145" s="213"/>
      <c r="I145" s="214"/>
    </row>
    <row r="146" ht="22.5" spans="1:9">
      <c r="A146" s="213">
        <v>250053</v>
      </c>
      <c r="B146" s="213">
        <v>140</v>
      </c>
      <c r="C146" s="214" t="s">
        <v>194</v>
      </c>
      <c r="D146" s="213"/>
      <c r="E146" s="214" t="s">
        <v>194</v>
      </c>
      <c r="F146" s="214" t="s">
        <v>20</v>
      </c>
      <c r="G146" s="213" t="s">
        <v>175</v>
      </c>
      <c r="H146" s="213"/>
      <c r="I146" s="214"/>
    </row>
    <row r="147" ht="22.5" spans="1:9">
      <c r="A147" s="213">
        <v>250054</v>
      </c>
      <c r="B147" s="213">
        <v>141</v>
      </c>
      <c r="C147" s="214" t="s">
        <v>195</v>
      </c>
      <c r="D147" s="213"/>
      <c r="E147" s="214" t="s">
        <v>195</v>
      </c>
      <c r="F147" s="214" t="s">
        <v>20</v>
      </c>
      <c r="G147" s="213" t="s">
        <v>175</v>
      </c>
      <c r="H147" s="213"/>
      <c r="I147" s="214"/>
    </row>
    <row r="148" ht="22.5" spans="1:9">
      <c r="A148" s="213">
        <v>250055</v>
      </c>
      <c r="B148" s="213">
        <v>142</v>
      </c>
      <c r="C148" s="214" t="s">
        <v>196</v>
      </c>
      <c r="D148" s="213"/>
      <c r="E148" s="214" t="s">
        <v>196</v>
      </c>
      <c r="F148" s="214" t="s">
        <v>20</v>
      </c>
      <c r="G148" s="213" t="s">
        <v>175</v>
      </c>
      <c r="H148" s="213"/>
      <c r="I148" s="214"/>
    </row>
    <row r="149" ht="22.5" spans="1:9">
      <c r="A149" s="213">
        <v>250057</v>
      </c>
      <c r="B149" s="213">
        <v>143</v>
      </c>
      <c r="C149" s="214" t="s">
        <v>197</v>
      </c>
      <c r="D149" s="213"/>
      <c r="E149" s="214" t="s">
        <v>197</v>
      </c>
      <c r="F149" s="214" t="s">
        <v>20</v>
      </c>
      <c r="G149" s="213" t="s">
        <v>175</v>
      </c>
      <c r="H149" s="213"/>
      <c r="I149" s="214"/>
    </row>
    <row r="150" ht="22.5" spans="1:9">
      <c r="A150" s="213">
        <v>250058</v>
      </c>
      <c r="B150" s="213">
        <v>144</v>
      </c>
      <c r="C150" s="214" t="s">
        <v>198</v>
      </c>
      <c r="D150" s="213"/>
      <c r="E150" s="214" t="s">
        <v>198</v>
      </c>
      <c r="F150" s="214" t="s">
        <v>20</v>
      </c>
      <c r="G150" s="213" t="s">
        <v>175</v>
      </c>
      <c r="H150" s="213"/>
      <c r="I150" s="214"/>
    </row>
    <row r="151" ht="22.5" spans="1:9">
      <c r="A151" s="213">
        <v>361001</v>
      </c>
      <c r="B151" s="213">
        <v>145</v>
      </c>
      <c r="C151" s="214" t="s">
        <v>199</v>
      </c>
      <c r="D151" s="213"/>
      <c r="E151" s="214" t="s">
        <v>199</v>
      </c>
      <c r="F151" s="214" t="s">
        <v>34</v>
      </c>
      <c r="G151" s="213" t="s">
        <v>12</v>
      </c>
      <c r="H151" s="213"/>
      <c r="I151" s="214"/>
    </row>
    <row r="152" ht="22.5" spans="1:9">
      <c r="A152" s="213">
        <v>362001</v>
      </c>
      <c r="B152" s="213">
        <v>146</v>
      </c>
      <c r="C152" s="214" t="s">
        <v>200</v>
      </c>
      <c r="D152" s="213"/>
      <c r="E152" s="214" t="s">
        <v>200</v>
      </c>
      <c r="F152" s="214" t="s">
        <v>34</v>
      </c>
      <c r="G152" s="213" t="s">
        <v>12</v>
      </c>
      <c r="H152" s="213"/>
      <c r="I152" s="214"/>
    </row>
    <row r="153" ht="22.5" spans="1:9">
      <c r="A153" s="213">
        <v>373001</v>
      </c>
      <c r="B153" s="213">
        <v>147</v>
      </c>
      <c r="C153" s="214" t="s">
        <v>201</v>
      </c>
      <c r="D153" s="213"/>
      <c r="E153" s="214" t="s">
        <v>201</v>
      </c>
      <c r="F153" s="214" t="s">
        <v>34</v>
      </c>
      <c r="G153" s="213" t="s">
        <v>12</v>
      </c>
      <c r="H153" s="213"/>
      <c r="I153" s="214"/>
    </row>
    <row r="154" ht="22.5" spans="1:9">
      <c r="A154" s="213">
        <v>470001</v>
      </c>
      <c r="B154" s="213">
        <v>148</v>
      </c>
      <c r="C154" s="214" t="s">
        <v>202</v>
      </c>
      <c r="D154" s="213"/>
      <c r="E154" s="214" t="s">
        <v>202</v>
      </c>
      <c r="F154" s="214" t="s">
        <v>34</v>
      </c>
      <c r="G154" s="213" t="s">
        <v>12</v>
      </c>
      <c r="H154" s="213"/>
      <c r="I154" s="214"/>
    </row>
    <row r="155" ht="22.5" spans="1:9">
      <c r="A155" s="213">
        <v>471001</v>
      </c>
      <c r="B155" s="213">
        <v>149</v>
      </c>
      <c r="C155" s="214" t="s">
        <v>203</v>
      </c>
      <c r="D155" s="213"/>
      <c r="E155" s="214" t="s">
        <v>203</v>
      </c>
      <c r="F155" s="214" t="s">
        <v>34</v>
      </c>
      <c r="G155" s="213" t="s">
        <v>12</v>
      </c>
      <c r="H155" s="213"/>
      <c r="I155" s="214"/>
    </row>
    <row r="156" ht="22.5" spans="1:9">
      <c r="A156" s="213">
        <v>363001</v>
      </c>
      <c r="B156" s="213">
        <v>150</v>
      </c>
      <c r="C156" s="214" t="s">
        <v>204</v>
      </c>
      <c r="D156" s="213"/>
      <c r="E156" s="214" t="s">
        <v>204</v>
      </c>
      <c r="F156" s="214" t="s">
        <v>34</v>
      </c>
      <c r="G156" s="213" t="s">
        <v>12</v>
      </c>
      <c r="H156" s="213"/>
      <c r="I156" s="214"/>
    </row>
    <row r="157" ht="22.5" spans="1:9">
      <c r="A157" s="213">
        <v>450001</v>
      </c>
      <c r="B157" s="213">
        <v>151</v>
      </c>
      <c r="C157" s="214" t="s">
        <v>205</v>
      </c>
      <c r="D157" s="213"/>
      <c r="E157" s="214" t="s">
        <v>205</v>
      </c>
      <c r="F157" s="214" t="s">
        <v>20</v>
      </c>
      <c r="G157" s="213" t="s">
        <v>12</v>
      </c>
      <c r="H157" s="213"/>
      <c r="I157" s="214"/>
    </row>
    <row r="158" ht="22.5" spans="1:9">
      <c r="A158" s="213">
        <v>454001</v>
      </c>
      <c r="B158" s="213">
        <v>152</v>
      </c>
      <c r="C158" s="214" t="s">
        <v>206</v>
      </c>
      <c r="D158" s="213"/>
      <c r="E158" s="214" t="s">
        <v>206</v>
      </c>
      <c r="F158" s="214" t="s">
        <v>34</v>
      </c>
      <c r="G158" s="213" t="s">
        <v>12</v>
      </c>
      <c r="H158" s="213"/>
      <c r="I158" s="214"/>
    </row>
    <row r="159" ht="22.5" spans="1:9">
      <c r="A159" s="213">
        <v>455001</v>
      </c>
      <c r="B159" s="213">
        <v>153</v>
      </c>
      <c r="C159" s="214" t="s">
        <v>207</v>
      </c>
      <c r="D159" s="213"/>
      <c r="E159" s="214" t="s">
        <v>207</v>
      </c>
      <c r="F159" s="214" t="s">
        <v>34</v>
      </c>
      <c r="G159" s="213" t="s">
        <v>12</v>
      </c>
      <c r="H159" s="213"/>
      <c r="I159" s="214"/>
    </row>
    <row r="160" ht="22.5" spans="1:9">
      <c r="A160" s="213">
        <v>457001</v>
      </c>
      <c r="B160" s="213">
        <v>154</v>
      </c>
      <c r="C160" s="214" t="s">
        <v>208</v>
      </c>
      <c r="D160" s="213"/>
      <c r="E160" s="214" t="s">
        <v>208</v>
      </c>
      <c r="F160" s="214" t="s">
        <v>34</v>
      </c>
      <c r="G160" s="213" t="s">
        <v>12</v>
      </c>
      <c r="H160" s="213"/>
      <c r="I160" s="214"/>
    </row>
    <row r="161" ht="22.5" spans="1:9">
      <c r="A161" s="213">
        <v>459001</v>
      </c>
      <c r="B161" s="213">
        <v>155</v>
      </c>
      <c r="C161" s="214" t="s">
        <v>209</v>
      </c>
      <c r="D161" s="213"/>
      <c r="E161" s="214" t="s">
        <v>209</v>
      </c>
      <c r="F161" s="214" t="s">
        <v>34</v>
      </c>
      <c r="G161" s="213" t="s">
        <v>12</v>
      </c>
      <c r="H161" s="213"/>
      <c r="I161" s="214"/>
    </row>
    <row r="162" ht="22.5" spans="1:9">
      <c r="A162" s="213">
        <v>461001</v>
      </c>
      <c r="B162" s="213">
        <v>156</v>
      </c>
      <c r="C162" s="214" t="s">
        <v>210</v>
      </c>
      <c r="D162" s="213"/>
      <c r="E162" s="214" t="s">
        <v>210</v>
      </c>
      <c r="F162" s="214" t="s">
        <v>34</v>
      </c>
      <c r="G162" s="213" t="s">
        <v>12</v>
      </c>
      <c r="H162" s="213"/>
      <c r="I162" s="214"/>
    </row>
    <row r="163" ht="22.5" spans="1:9">
      <c r="A163" s="213">
        <v>463001</v>
      </c>
      <c r="B163" s="213">
        <v>157</v>
      </c>
      <c r="C163" s="214" t="s">
        <v>211</v>
      </c>
      <c r="D163" s="213"/>
      <c r="E163" s="214" t="s">
        <v>211</v>
      </c>
      <c r="F163" s="214" t="s">
        <v>34</v>
      </c>
      <c r="G163" s="213" t="s">
        <v>12</v>
      </c>
      <c r="H163" s="213"/>
      <c r="I163" s="214"/>
    </row>
    <row r="164" ht="22.5" spans="1:9">
      <c r="A164" s="213">
        <v>465001</v>
      </c>
      <c r="B164" s="213">
        <v>158</v>
      </c>
      <c r="C164" s="214" t="s">
        <v>212</v>
      </c>
      <c r="D164" s="213"/>
      <c r="E164" s="214" t="s">
        <v>212</v>
      </c>
      <c r="F164" s="214" t="s">
        <v>34</v>
      </c>
      <c r="G164" s="213" t="s">
        <v>12</v>
      </c>
      <c r="H164" s="213"/>
      <c r="I164" s="214"/>
    </row>
    <row r="165" ht="22.5" spans="1:9">
      <c r="A165" s="213">
        <v>466001</v>
      </c>
      <c r="B165" s="213">
        <v>159</v>
      </c>
      <c r="C165" s="214" t="s">
        <v>213</v>
      </c>
      <c r="D165" s="213"/>
      <c r="E165" s="214" t="s">
        <v>213</v>
      </c>
      <c r="F165" s="214" t="s">
        <v>34</v>
      </c>
      <c r="G165" s="213" t="s">
        <v>12</v>
      </c>
      <c r="H165" s="213"/>
      <c r="I165" s="214"/>
    </row>
    <row r="166" ht="22.5" spans="1:9">
      <c r="A166" s="213">
        <v>467001</v>
      </c>
      <c r="B166" s="213">
        <v>160</v>
      </c>
      <c r="C166" s="214" t="s">
        <v>214</v>
      </c>
      <c r="D166" s="213"/>
      <c r="E166" s="214" t="s">
        <v>214</v>
      </c>
      <c r="F166" s="214" t="s">
        <v>34</v>
      </c>
      <c r="G166" s="213" t="s">
        <v>12</v>
      </c>
      <c r="H166" s="213"/>
      <c r="I166" s="214"/>
    </row>
    <row r="167" ht="22.5" spans="1:9">
      <c r="A167" s="213">
        <v>469001</v>
      </c>
      <c r="B167" s="213">
        <v>161</v>
      </c>
      <c r="C167" s="214" t="s">
        <v>215</v>
      </c>
      <c r="D167" s="213"/>
      <c r="E167" s="214" t="s">
        <v>215</v>
      </c>
      <c r="F167" s="214" t="s">
        <v>34</v>
      </c>
      <c r="G167" s="213" t="s">
        <v>12</v>
      </c>
      <c r="H167" s="213"/>
      <c r="I167" s="214"/>
    </row>
    <row r="168" ht="22.5" spans="1:9">
      <c r="A168" s="213">
        <v>250059</v>
      </c>
      <c r="B168" s="213">
        <v>162</v>
      </c>
      <c r="C168" s="214" t="s">
        <v>216</v>
      </c>
      <c r="D168" s="213"/>
      <c r="E168" s="214" t="s">
        <v>216</v>
      </c>
      <c r="F168" s="214" t="s">
        <v>20</v>
      </c>
      <c r="G168" s="213" t="s">
        <v>175</v>
      </c>
      <c r="H168" s="213"/>
      <c r="I168" s="214"/>
    </row>
    <row r="169" ht="22.5" spans="1:9">
      <c r="A169" s="213">
        <v>601001</v>
      </c>
      <c r="B169" s="213">
        <v>163</v>
      </c>
      <c r="C169" s="214" t="s">
        <v>217</v>
      </c>
      <c r="D169" s="213"/>
      <c r="E169" s="214" t="s">
        <v>217</v>
      </c>
      <c r="F169" s="214" t="s">
        <v>11</v>
      </c>
      <c r="G169" s="213" t="s">
        <v>12</v>
      </c>
      <c r="H169" s="213"/>
      <c r="I169" s="214"/>
    </row>
    <row r="170" ht="22.5" spans="1:9">
      <c r="A170" s="213">
        <v>602001</v>
      </c>
      <c r="B170" s="213">
        <v>164</v>
      </c>
      <c r="C170" s="214" t="s">
        <v>218</v>
      </c>
      <c r="D170" s="213"/>
      <c r="E170" s="214" t="s">
        <v>218</v>
      </c>
      <c r="F170" s="214" t="s">
        <v>11</v>
      </c>
      <c r="G170" s="213" t="s">
        <v>12</v>
      </c>
      <c r="H170" s="213"/>
      <c r="I170" s="214"/>
    </row>
    <row r="171" ht="22.5" spans="1:9">
      <c r="A171" s="213">
        <v>603001</v>
      </c>
      <c r="B171" s="213">
        <v>165</v>
      </c>
      <c r="C171" s="214" t="s">
        <v>219</v>
      </c>
      <c r="D171" s="213"/>
      <c r="E171" s="214" t="s">
        <v>219</v>
      </c>
      <c r="F171" s="214" t="s">
        <v>11</v>
      </c>
      <c r="G171" s="213" t="s">
        <v>12</v>
      </c>
      <c r="H171" s="213"/>
      <c r="I171" s="214"/>
    </row>
    <row r="172" ht="22.5" spans="1:9">
      <c r="A172" s="213">
        <v>604001</v>
      </c>
      <c r="B172" s="213">
        <v>166</v>
      </c>
      <c r="C172" s="214" t="s">
        <v>220</v>
      </c>
      <c r="D172" s="213"/>
      <c r="E172" s="214" t="s">
        <v>220</v>
      </c>
      <c r="F172" s="214" t="s">
        <v>11</v>
      </c>
      <c r="G172" s="213" t="s">
        <v>12</v>
      </c>
      <c r="H172" s="213"/>
      <c r="I172" s="214"/>
    </row>
    <row r="173" ht="22.5" spans="1:9">
      <c r="A173" s="213">
        <v>605001</v>
      </c>
      <c r="B173" s="213">
        <v>167</v>
      </c>
      <c r="C173" s="214" t="s">
        <v>221</v>
      </c>
      <c r="D173" s="213"/>
      <c r="E173" s="214" t="s">
        <v>221</v>
      </c>
      <c r="F173" s="214" t="s">
        <v>11</v>
      </c>
      <c r="G173" s="213" t="s">
        <v>12</v>
      </c>
      <c r="H173" s="213"/>
      <c r="I173" s="214"/>
    </row>
    <row r="174" ht="22.5" spans="1:9">
      <c r="A174" s="213">
        <v>606001</v>
      </c>
      <c r="B174" s="213">
        <v>168</v>
      </c>
      <c r="C174" s="214" t="s">
        <v>222</v>
      </c>
      <c r="D174" s="213"/>
      <c r="E174" s="214" t="s">
        <v>222</v>
      </c>
      <c r="F174" s="214" t="s">
        <v>11</v>
      </c>
      <c r="G174" s="213" t="s">
        <v>12</v>
      </c>
      <c r="H174" s="213"/>
      <c r="I174" s="214"/>
    </row>
    <row r="175" ht="22.5" spans="1:9">
      <c r="A175" s="213">
        <v>607001</v>
      </c>
      <c r="B175" s="213">
        <v>169</v>
      </c>
      <c r="C175" s="214" t="s">
        <v>223</v>
      </c>
      <c r="D175" s="213"/>
      <c r="E175" s="214" t="s">
        <v>223</v>
      </c>
      <c r="F175" s="214" t="s">
        <v>11</v>
      </c>
      <c r="G175" s="213" t="s">
        <v>12</v>
      </c>
      <c r="H175" s="213"/>
      <c r="I175" s="214"/>
    </row>
    <row r="176" ht="22.5" spans="1:9">
      <c r="A176" s="213">
        <v>608001</v>
      </c>
      <c r="B176" s="213">
        <v>170</v>
      </c>
      <c r="C176" s="214" t="s">
        <v>224</v>
      </c>
      <c r="D176" s="213"/>
      <c r="E176" s="214" t="s">
        <v>224</v>
      </c>
      <c r="F176" s="214" t="s">
        <v>11</v>
      </c>
      <c r="G176" s="213" t="s">
        <v>12</v>
      </c>
      <c r="H176" s="213"/>
      <c r="I176" s="214"/>
    </row>
    <row r="177" ht="22.5" spans="1:9">
      <c r="A177" s="213">
        <v>609001</v>
      </c>
      <c r="B177" s="213">
        <v>171</v>
      </c>
      <c r="C177" s="214" t="s">
        <v>225</v>
      </c>
      <c r="D177" s="213"/>
      <c r="E177" s="214" t="s">
        <v>225</v>
      </c>
      <c r="F177" s="214" t="s">
        <v>11</v>
      </c>
      <c r="G177" s="213" t="s">
        <v>12</v>
      </c>
      <c r="H177" s="213"/>
      <c r="I177" s="214"/>
    </row>
    <row r="178" ht="22.5" spans="1:9">
      <c r="A178" s="213">
        <v>610001</v>
      </c>
      <c r="B178" s="213">
        <v>172</v>
      </c>
      <c r="C178" s="214" t="s">
        <v>226</v>
      </c>
      <c r="D178" s="213"/>
      <c r="E178" s="214" t="s">
        <v>226</v>
      </c>
      <c r="F178" s="214" t="s">
        <v>11</v>
      </c>
      <c r="G178" s="213" t="s">
        <v>12</v>
      </c>
      <c r="H178" s="213"/>
      <c r="I178" s="214"/>
    </row>
    <row r="179" ht="22.5" spans="1:9">
      <c r="A179" s="213">
        <v>611001</v>
      </c>
      <c r="B179" s="213">
        <v>173</v>
      </c>
      <c r="C179" s="214" t="s">
        <v>227</v>
      </c>
      <c r="D179" s="213"/>
      <c r="E179" s="214" t="s">
        <v>227</v>
      </c>
      <c r="F179" s="214" t="s">
        <v>11</v>
      </c>
      <c r="G179" s="213" t="s">
        <v>12</v>
      </c>
      <c r="H179" s="213"/>
      <c r="I179" s="214"/>
    </row>
    <row r="180" ht="22.5" spans="1:9">
      <c r="A180" s="213">
        <v>612001</v>
      </c>
      <c r="B180" s="213">
        <v>174</v>
      </c>
      <c r="C180" s="214" t="s">
        <v>228</v>
      </c>
      <c r="D180" s="213"/>
      <c r="E180" s="214" t="s">
        <v>228</v>
      </c>
      <c r="F180" s="214" t="s">
        <v>11</v>
      </c>
      <c r="G180" s="213" t="s">
        <v>12</v>
      </c>
      <c r="H180" s="213"/>
      <c r="I180" s="214"/>
    </row>
    <row r="181" ht="22.5" spans="1:9">
      <c r="A181" s="213">
        <v>613001</v>
      </c>
      <c r="B181" s="213">
        <v>175</v>
      </c>
      <c r="C181" s="214" t="s">
        <v>229</v>
      </c>
      <c r="D181" s="213"/>
      <c r="E181" s="214" t="s">
        <v>229</v>
      </c>
      <c r="F181" s="214" t="s">
        <v>11</v>
      </c>
      <c r="G181" s="213" t="s">
        <v>12</v>
      </c>
      <c r="H181" s="213"/>
      <c r="I181" s="214"/>
    </row>
    <row r="182" ht="22.5" spans="1:9">
      <c r="A182" s="213">
        <v>614001</v>
      </c>
      <c r="B182" s="213">
        <v>176</v>
      </c>
      <c r="C182" s="214" t="s">
        <v>230</v>
      </c>
      <c r="D182" s="213"/>
      <c r="E182" s="214" t="s">
        <v>230</v>
      </c>
      <c r="F182" s="214" t="s">
        <v>11</v>
      </c>
      <c r="G182" s="213" t="s">
        <v>12</v>
      </c>
      <c r="H182" s="213"/>
      <c r="I182" s="214"/>
    </row>
    <row r="183" ht="22.5" spans="1:9">
      <c r="A183" s="213">
        <v>615001</v>
      </c>
      <c r="B183" s="213">
        <v>177</v>
      </c>
      <c r="C183" s="214" t="s">
        <v>231</v>
      </c>
      <c r="D183" s="213"/>
      <c r="E183" s="214" t="s">
        <v>231</v>
      </c>
      <c r="F183" s="214" t="s">
        <v>11</v>
      </c>
      <c r="G183" s="213" t="s">
        <v>12</v>
      </c>
      <c r="H183" s="213"/>
      <c r="I183" s="214"/>
    </row>
    <row r="184" ht="22.5" spans="1:9">
      <c r="A184" s="213">
        <v>616001</v>
      </c>
      <c r="B184" s="213">
        <v>178</v>
      </c>
      <c r="C184" s="214" t="s">
        <v>232</v>
      </c>
      <c r="D184" s="213"/>
      <c r="E184" s="214" t="s">
        <v>232</v>
      </c>
      <c r="F184" s="214" t="s">
        <v>11</v>
      </c>
      <c r="G184" s="213" t="s">
        <v>12</v>
      </c>
      <c r="H184" s="213"/>
      <c r="I184" s="214"/>
    </row>
    <row r="185" ht="22.5" spans="1:9">
      <c r="A185" s="213">
        <v>617001</v>
      </c>
      <c r="B185" s="213">
        <v>179</v>
      </c>
      <c r="C185" s="214" t="s">
        <v>233</v>
      </c>
      <c r="D185" s="213"/>
      <c r="E185" s="214" t="s">
        <v>233</v>
      </c>
      <c r="F185" s="214" t="s">
        <v>11</v>
      </c>
      <c r="G185" s="213" t="s">
        <v>12</v>
      </c>
      <c r="H185" s="213"/>
      <c r="I185" s="214"/>
    </row>
    <row r="186" ht="22.5" spans="1:9">
      <c r="A186" s="213">
        <v>618001</v>
      </c>
      <c r="B186" s="213">
        <v>180</v>
      </c>
      <c r="C186" s="214" t="s">
        <v>234</v>
      </c>
      <c r="D186" s="213"/>
      <c r="E186" s="214" t="s">
        <v>234</v>
      </c>
      <c r="F186" s="214" t="s">
        <v>11</v>
      </c>
      <c r="G186" s="213" t="s">
        <v>12</v>
      </c>
      <c r="H186" s="213"/>
      <c r="I186" s="214"/>
    </row>
    <row r="187" ht="22.5" spans="1:9">
      <c r="A187" s="213">
        <v>619001</v>
      </c>
      <c r="B187" s="213">
        <v>181</v>
      </c>
      <c r="C187" s="214" t="s">
        <v>235</v>
      </c>
      <c r="D187" s="213"/>
      <c r="E187" s="214" t="s">
        <v>235</v>
      </c>
      <c r="F187" s="214" t="s">
        <v>11</v>
      </c>
      <c r="G187" s="213" t="s">
        <v>12</v>
      </c>
      <c r="H187" s="213"/>
      <c r="I187" s="214"/>
    </row>
    <row r="188" ht="22.5" spans="1:9">
      <c r="A188" s="213">
        <v>620001</v>
      </c>
      <c r="B188" s="213">
        <v>182</v>
      </c>
      <c r="C188" s="214" t="s">
        <v>236</v>
      </c>
      <c r="D188" s="213"/>
      <c r="E188" s="214" t="s">
        <v>236</v>
      </c>
      <c r="F188" s="214" t="s">
        <v>11</v>
      </c>
      <c r="G188" s="213" t="s">
        <v>12</v>
      </c>
      <c r="H188" s="213"/>
      <c r="I188" s="214"/>
    </row>
    <row r="189" ht="22.5" spans="1:9">
      <c r="A189" s="213">
        <v>621001</v>
      </c>
      <c r="B189" s="213">
        <v>183</v>
      </c>
      <c r="C189" s="214" t="s">
        <v>237</v>
      </c>
      <c r="D189" s="213"/>
      <c r="E189" s="214" t="s">
        <v>237</v>
      </c>
      <c r="F189" s="214" t="s">
        <v>11</v>
      </c>
      <c r="G189" s="213" t="s">
        <v>12</v>
      </c>
      <c r="H189" s="213"/>
      <c r="I189" s="214"/>
    </row>
    <row r="190" ht="22.5" spans="1:9">
      <c r="A190" s="213">
        <v>622001</v>
      </c>
      <c r="B190" s="213">
        <v>184</v>
      </c>
      <c r="C190" s="214" t="s">
        <v>238</v>
      </c>
      <c r="D190" s="213"/>
      <c r="E190" s="214" t="s">
        <v>238</v>
      </c>
      <c r="F190" s="214" t="s">
        <v>11</v>
      </c>
      <c r="G190" s="213" t="s">
        <v>12</v>
      </c>
      <c r="H190" s="213"/>
      <c r="I190" s="214"/>
    </row>
    <row r="191" ht="22.5" spans="1:9">
      <c r="A191" s="213">
        <v>623001</v>
      </c>
      <c r="B191" s="213">
        <v>185</v>
      </c>
      <c r="C191" s="214" t="s">
        <v>239</v>
      </c>
      <c r="D191" s="213"/>
      <c r="E191" s="214" t="s">
        <v>239</v>
      </c>
      <c r="F191" s="214" t="s">
        <v>11</v>
      </c>
      <c r="G191" s="213" t="s">
        <v>12</v>
      </c>
      <c r="H191" s="213"/>
      <c r="I191" s="214"/>
    </row>
    <row r="192" ht="22.5" spans="1:9">
      <c r="A192" s="213">
        <v>624001</v>
      </c>
      <c r="B192" s="213">
        <v>186</v>
      </c>
      <c r="C192" s="214" t="s">
        <v>240</v>
      </c>
      <c r="D192" s="213"/>
      <c r="E192" s="214" t="s">
        <v>240</v>
      </c>
      <c r="F192" s="214" t="s">
        <v>11</v>
      </c>
      <c r="G192" s="213" t="s">
        <v>12</v>
      </c>
      <c r="H192" s="213"/>
      <c r="I192" s="214"/>
    </row>
    <row r="193" ht="22.5" spans="1:9">
      <c r="A193" s="213">
        <v>625001</v>
      </c>
      <c r="B193" s="213">
        <v>187</v>
      </c>
      <c r="C193" s="214" t="s">
        <v>241</v>
      </c>
      <c r="D193" s="213"/>
      <c r="E193" s="214" t="s">
        <v>241</v>
      </c>
      <c r="F193" s="214" t="s">
        <v>11</v>
      </c>
      <c r="G193" s="213" t="s">
        <v>12</v>
      </c>
      <c r="H193" s="213"/>
      <c r="I193" s="214"/>
    </row>
    <row r="194" ht="22.5" spans="1:9">
      <c r="A194" s="213">
        <v>626001</v>
      </c>
      <c r="B194" s="213">
        <v>188</v>
      </c>
      <c r="C194" s="214" t="s">
        <v>242</v>
      </c>
      <c r="D194" s="213"/>
      <c r="E194" s="214" t="s">
        <v>242</v>
      </c>
      <c r="F194" s="214" t="s">
        <v>11</v>
      </c>
      <c r="G194" s="213" t="s">
        <v>12</v>
      </c>
      <c r="H194" s="213"/>
      <c r="I194" s="214"/>
    </row>
    <row r="195" ht="22.5" spans="1:9">
      <c r="A195" s="213">
        <v>627001</v>
      </c>
      <c r="B195" s="213">
        <v>189</v>
      </c>
      <c r="C195" s="214" t="s">
        <v>243</v>
      </c>
      <c r="D195" s="213"/>
      <c r="E195" s="214" t="s">
        <v>243</v>
      </c>
      <c r="F195" s="214" t="s">
        <v>11</v>
      </c>
      <c r="G195" s="213" t="s">
        <v>12</v>
      </c>
      <c r="H195" s="213"/>
      <c r="I195" s="214"/>
    </row>
    <row r="196" ht="22.5" spans="1:9">
      <c r="A196" s="213">
        <v>628001</v>
      </c>
      <c r="B196" s="213">
        <v>190</v>
      </c>
      <c r="C196" s="214" t="s">
        <v>244</v>
      </c>
      <c r="D196" s="213"/>
      <c r="E196" s="214" t="s">
        <v>244</v>
      </c>
      <c r="F196" s="214" t="s">
        <v>11</v>
      </c>
      <c r="G196" s="213" t="s">
        <v>12</v>
      </c>
      <c r="H196" s="213"/>
      <c r="I196" s="214"/>
    </row>
    <row r="197" ht="22.5" spans="1:9">
      <c r="A197" s="213">
        <v>629001</v>
      </c>
      <c r="B197" s="213">
        <v>191</v>
      </c>
      <c r="C197" s="214" t="s">
        <v>245</v>
      </c>
      <c r="D197" s="213"/>
      <c r="E197" s="214" t="s">
        <v>245</v>
      </c>
      <c r="F197" s="214" t="s">
        <v>11</v>
      </c>
      <c r="G197" s="213" t="s">
        <v>12</v>
      </c>
      <c r="H197" s="213"/>
      <c r="I197" s="214"/>
    </row>
    <row r="198" ht="22.5" spans="1:9">
      <c r="A198" s="213">
        <v>630001</v>
      </c>
      <c r="B198" s="213">
        <v>192</v>
      </c>
      <c r="C198" s="214" t="s">
        <v>246</v>
      </c>
      <c r="D198" s="213"/>
      <c r="E198" s="214" t="s">
        <v>246</v>
      </c>
      <c r="F198" s="214" t="s">
        <v>11</v>
      </c>
      <c r="G198" s="213" t="s">
        <v>12</v>
      </c>
      <c r="H198" s="213"/>
      <c r="I198" s="214"/>
    </row>
    <row r="199" ht="22.5" spans="1:9">
      <c r="A199" s="213">
        <v>631001</v>
      </c>
      <c r="B199" s="213">
        <v>193</v>
      </c>
      <c r="C199" s="214" t="s">
        <v>247</v>
      </c>
      <c r="D199" s="213"/>
      <c r="E199" s="214" t="s">
        <v>247</v>
      </c>
      <c r="F199" s="214" t="s">
        <v>11</v>
      </c>
      <c r="G199" s="213" t="s">
        <v>12</v>
      </c>
      <c r="H199" s="213"/>
      <c r="I199" s="214"/>
    </row>
    <row r="200" ht="22.5" spans="1:9">
      <c r="A200" s="213">
        <v>632001</v>
      </c>
      <c r="B200" s="213">
        <v>194</v>
      </c>
      <c r="C200" s="214" t="s">
        <v>248</v>
      </c>
      <c r="D200" s="213"/>
      <c r="E200" s="214" t="s">
        <v>248</v>
      </c>
      <c r="F200" s="214" t="s">
        <v>11</v>
      </c>
      <c r="G200" s="213" t="s">
        <v>12</v>
      </c>
      <c r="H200" s="213"/>
      <c r="I200" s="214"/>
    </row>
    <row r="201" ht="22.5" spans="1:9">
      <c r="A201" s="213">
        <v>633001</v>
      </c>
      <c r="B201" s="213">
        <v>195</v>
      </c>
      <c r="C201" s="214" t="s">
        <v>249</v>
      </c>
      <c r="D201" s="213"/>
      <c r="E201" s="214" t="s">
        <v>249</v>
      </c>
      <c r="F201" s="214" t="s">
        <v>11</v>
      </c>
      <c r="G201" s="213" t="s">
        <v>12</v>
      </c>
      <c r="H201" s="213"/>
      <c r="I201" s="214"/>
    </row>
    <row r="202" ht="22.5" spans="1:9">
      <c r="A202" s="213">
        <v>634001</v>
      </c>
      <c r="B202" s="213">
        <v>196</v>
      </c>
      <c r="C202" s="214" t="s">
        <v>250</v>
      </c>
      <c r="D202" s="213"/>
      <c r="E202" s="214" t="s">
        <v>250</v>
      </c>
      <c r="F202" s="214" t="s">
        <v>11</v>
      </c>
      <c r="G202" s="213" t="s">
        <v>12</v>
      </c>
      <c r="H202" s="213"/>
      <c r="I202" s="214"/>
    </row>
    <row r="203" ht="22.5" spans="1:9">
      <c r="A203" s="213">
        <v>635001</v>
      </c>
      <c r="B203" s="213">
        <v>197</v>
      </c>
      <c r="C203" s="214" t="s">
        <v>251</v>
      </c>
      <c r="D203" s="213"/>
      <c r="E203" s="214" t="s">
        <v>251</v>
      </c>
      <c r="F203" s="214" t="s">
        <v>11</v>
      </c>
      <c r="G203" s="213" t="s">
        <v>12</v>
      </c>
      <c r="H203" s="213"/>
      <c r="I203" s="214"/>
    </row>
    <row r="204" ht="22.5" spans="1:9">
      <c r="A204" s="213">
        <v>636001</v>
      </c>
      <c r="B204" s="213">
        <v>198</v>
      </c>
      <c r="C204" s="214" t="s">
        <v>252</v>
      </c>
      <c r="D204" s="213"/>
      <c r="E204" s="214" t="s">
        <v>252</v>
      </c>
      <c r="F204" s="214" t="s">
        <v>11</v>
      </c>
      <c r="G204" s="213" t="s">
        <v>12</v>
      </c>
      <c r="H204" s="213"/>
      <c r="I204" s="214"/>
    </row>
    <row r="205" ht="22.5" spans="1:9">
      <c r="A205" s="213">
        <v>637001</v>
      </c>
      <c r="B205" s="213">
        <v>199</v>
      </c>
      <c r="C205" s="214" t="s">
        <v>253</v>
      </c>
      <c r="D205" s="213"/>
      <c r="E205" s="214" t="s">
        <v>253</v>
      </c>
      <c r="F205" s="214" t="s">
        <v>11</v>
      </c>
      <c r="G205" s="213" t="s">
        <v>12</v>
      </c>
      <c r="H205" s="213"/>
      <c r="I205" s="214"/>
    </row>
    <row r="206" ht="22.5" spans="1:9">
      <c r="A206" s="213">
        <v>638001</v>
      </c>
      <c r="B206" s="213">
        <v>200</v>
      </c>
      <c r="C206" s="214" t="s">
        <v>254</v>
      </c>
      <c r="D206" s="213"/>
      <c r="E206" s="214" t="s">
        <v>254</v>
      </c>
      <c r="F206" s="214" t="s">
        <v>11</v>
      </c>
      <c r="G206" s="213" t="s">
        <v>12</v>
      </c>
      <c r="H206" s="213"/>
      <c r="I206" s="214"/>
    </row>
    <row r="207" ht="22.5" spans="1:9">
      <c r="A207" s="213">
        <v>641001</v>
      </c>
      <c r="B207" s="213">
        <v>201</v>
      </c>
      <c r="C207" s="214" t="s">
        <v>255</v>
      </c>
      <c r="D207" s="213"/>
      <c r="E207" s="214" t="s">
        <v>255</v>
      </c>
      <c r="F207" s="214" t="s">
        <v>11</v>
      </c>
      <c r="G207" s="213" t="s">
        <v>12</v>
      </c>
      <c r="H207" s="213"/>
      <c r="I207" s="214"/>
    </row>
    <row r="208" ht="22.5" spans="1:9">
      <c r="A208" s="213">
        <v>642001</v>
      </c>
      <c r="B208" s="213">
        <v>202</v>
      </c>
      <c r="C208" s="214" t="s">
        <v>256</v>
      </c>
      <c r="D208" s="213"/>
      <c r="E208" s="214" t="s">
        <v>256</v>
      </c>
      <c r="F208" s="214" t="s">
        <v>11</v>
      </c>
      <c r="G208" s="213" t="s">
        <v>12</v>
      </c>
      <c r="H208" s="213"/>
      <c r="I208" s="214"/>
    </row>
    <row r="209" ht="22.5" spans="1:9">
      <c r="A209" s="213">
        <v>643001</v>
      </c>
      <c r="B209" s="213">
        <v>203</v>
      </c>
      <c r="C209" s="214" t="s">
        <v>257</v>
      </c>
      <c r="D209" s="213"/>
      <c r="E209" s="214" t="s">
        <v>257</v>
      </c>
      <c r="F209" s="214" t="s">
        <v>11</v>
      </c>
      <c r="G209" s="213" t="s">
        <v>12</v>
      </c>
      <c r="H209" s="213"/>
      <c r="I209" s="214"/>
    </row>
    <row r="210" ht="22.5" spans="1:9">
      <c r="A210" s="213">
        <v>644001</v>
      </c>
      <c r="B210" s="213">
        <v>204</v>
      </c>
      <c r="C210" s="214" t="s">
        <v>258</v>
      </c>
      <c r="D210" s="213"/>
      <c r="E210" s="214" t="s">
        <v>258</v>
      </c>
      <c r="F210" s="214" t="s">
        <v>11</v>
      </c>
      <c r="G210" s="213" t="s">
        <v>12</v>
      </c>
      <c r="H210" s="213"/>
      <c r="I210" s="214"/>
    </row>
    <row r="211" ht="22.5" spans="1:9">
      <c r="A211" s="213">
        <v>645001</v>
      </c>
      <c r="B211" s="213">
        <v>205</v>
      </c>
      <c r="C211" s="214" t="s">
        <v>259</v>
      </c>
      <c r="D211" s="213"/>
      <c r="E211" s="214" t="s">
        <v>259</v>
      </c>
      <c r="F211" s="214" t="s">
        <v>11</v>
      </c>
      <c r="G211" s="213" t="s">
        <v>12</v>
      </c>
      <c r="H211" s="213"/>
      <c r="I211" s="214"/>
    </row>
    <row r="212" ht="22.5" spans="1:9">
      <c r="A212" s="213">
        <v>646001</v>
      </c>
      <c r="B212" s="213">
        <v>206</v>
      </c>
      <c r="C212" s="214" t="s">
        <v>260</v>
      </c>
      <c r="D212" s="213"/>
      <c r="E212" s="214" t="s">
        <v>260</v>
      </c>
      <c r="F212" s="214" t="s">
        <v>11</v>
      </c>
      <c r="G212" s="213" t="s">
        <v>12</v>
      </c>
      <c r="H212" s="213"/>
      <c r="I212" s="214"/>
    </row>
    <row r="213" ht="22.5" spans="1:9">
      <c r="A213" s="213">
        <v>647001</v>
      </c>
      <c r="B213" s="213">
        <v>207</v>
      </c>
      <c r="C213" s="214" t="s">
        <v>261</v>
      </c>
      <c r="D213" s="213"/>
      <c r="E213" s="214" t="s">
        <v>261</v>
      </c>
      <c r="F213" s="214" t="s">
        <v>11</v>
      </c>
      <c r="G213" s="213" t="s">
        <v>12</v>
      </c>
      <c r="H213" s="213"/>
      <c r="I213" s="214"/>
    </row>
    <row r="214" ht="22.5" spans="1:9">
      <c r="A214" s="213">
        <v>648001</v>
      </c>
      <c r="B214" s="213">
        <v>208</v>
      </c>
      <c r="C214" s="214" t="s">
        <v>262</v>
      </c>
      <c r="D214" s="213"/>
      <c r="E214" s="214" t="s">
        <v>262</v>
      </c>
      <c r="F214" s="214" t="s">
        <v>11</v>
      </c>
      <c r="G214" s="213" t="s">
        <v>12</v>
      </c>
      <c r="H214" s="213"/>
      <c r="I214" s="214"/>
    </row>
    <row r="215" ht="22.5" spans="1:9">
      <c r="A215" s="213">
        <v>649001</v>
      </c>
      <c r="B215" s="213">
        <v>209</v>
      </c>
      <c r="C215" s="214" t="s">
        <v>263</v>
      </c>
      <c r="D215" s="213"/>
      <c r="E215" s="214" t="s">
        <v>263</v>
      </c>
      <c r="F215" s="214" t="s">
        <v>11</v>
      </c>
      <c r="G215" s="213" t="s">
        <v>12</v>
      </c>
      <c r="H215" s="213"/>
      <c r="I215" s="214"/>
    </row>
    <row r="216" ht="22.5" spans="1:9">
      <c r="A216" s="213">
        <v>650001</v>
      </c>
      <c r="B216" s="213">
        <v>210</v>
      </c>
      <c r="C216" s="214" t="s">
        <v>264</v>
      </c>
      <c r="D216" s="213"/>
      <c r="E216" s="214" t="s">
        <v>264</v>
      </c>
      <c r="F216" s="214" t="s">
        <v>11</v>
      </c>
      <c r="G216" s="213" t="s">
        <v>12</v>
      </c>
      <c r="H216" s="213"/>
      <c r="I216" s="214"/>
    </row>
    <row r="217" ht="22.5" spans="1:9">
      <c r="A217" s="213">
        <v>651001</v>
      </c>
      <c r="B217" s="213">
        <v>211</v>
      </c>
      <c r="C217" s="214" t="s">
        <v>265</v>
      </c>
      <c r="D217" s="213"/>
      <c r="E217" s="214" t="s">
        <v>265</v>
      </c>
      <c r="F217" s="214" t="s">
        <v>11</v>
      </c>
      <c r="G217" s="213" t="s">
        <v>12</v>
      </c>
      <c r="H217" s="213"/>
      <c r="I217" s="214"/>
    </row>
    <row r="218" ht="22.5" spans="1:9">
      <c r="A218" s="213">
        <v>652001</v>
      </c>
      <c r="B218" s="213">
        <v>212</v>
      </c>
      <c r="C218" s="214" t="s">
        <v>266</v>
      </c>
      <c r="D218" s="213"/>
      <c r="E218" s="214" t="s">
        <v>266</v>
      </c>
      <c r="F218" s="214" t="s">
        <v>11</v>
      </c>
      <c r="G218" s="213" t="s">
        <v>12</v>
      </c>
      <c r="H218" s="213"/>
      <c r="I218" s="214"/>
    </row>
    <row r="219" ht="22.5" spans="1:9">
      <c r="A219" s="213">
        <v>653001</v>
      </c>
      <c r="B219" s="213">
        <v>213</v>
      </c>
      <c r="C219" s="214" t="s">
        <v>267</v>
      </c>
      <c r="D219" s="213"/>
      <c r="E219" s="214" t="s">
        <v>267</v>
      </c>
      <c r="F219" s="214" t="s">
        <v>11</v>
      </c>
      <c r="G219" s="213" t="s">
        <v>12</v>
      </c>
      <c r="H219" s="213"/>
      <c r="I219" s="214"/>
    </row>
    <row r="220" ht="22.5" spans="1:9">
      <c r="A220" s="213">
        <v>654001</v>
      </c>
      <c r="B220" s="213">
        <v>214</v>
      </c>
      <c r="C220" s="214" t="s">
        <v>268</v>
      </c>
      <c r="D220" s="213"/>
      <c r="E220" s="214" t="s">
        <v>268</v>
      </c>
      <c r="F220" s="214" t="s">
        <v>11</v>
      </c>
      <c r="G220" s="213" t="s">
        <v>12</v>
      </c>
      <c r="H220" s="213"/>
      <c r="I220" s="214"/>
    </row>
    <row r="221" ht="22.5" spans="1:9">
      <c r="A221" s="213">
        <v>655001</v>
      </c>
      <c r="B221" s="213">
        <v>215</v>
      </c>
      <c r="C221" s="214" t="s">
        <v>269</v>
      </c>
      <c r="D221" s="213"/>
      <c r="E221" s="214" t="s">
        <v>269</v>
      </c>
      <c r="F221" s="214" t="s">
        <v>11</v>
      </c>
      <c r="G221" s="213" t="s">
        <v>12</v>
      </c>
      <c r="H221" s="213"/>
      <c r="I221" s="214"/>
    </row>
    <row r="222" ht="22.5" spans="1:9">
      <c r="A222" s="213">
        <v>656001</v>
      </c>
      <c r="B222" s="213">
        <v>216</v>
      </c>
      <c r="C222" s="214" t="s">
        <v>270</v>
      </c>
      <c r="D222" s="213"/>
      <c r="E222" s="214" t="s">
        <v>270</v>
      </c>
      <c r="F222" s="214" t="s">
        <v>11</v>
      </c>
      <c r="G222" s="213" t="s">
        <v>12</v>
      </c>
      <c r="H222" s="213"/>
      <c r="I222" s="214"/>
    </row>
    <row r="223" ht="22.5" spans="1:9">
      <c r="A223" s="213">
        <v>657001</v>
      </c>
      <c r="B223" s="213">
        <v>217</v>
      </c>
      <c r="C223" s="214" t="s">
        <v>271</v>
      </c>
      <c r="D223" s="213"/>
      <c r="E223" s="214" t="s">
        <v>271</v>
      </c>
      <c r="F223" s="214" t="s">
        <v>11</v>
      </c>
      <c r="G223" s="213" t="s">
        <v>12</v>
      </c>
      <c r="H223" s="213"/>
      <c r="I223" s="214"/>
    </row>
    <row r="224" ht="22.5" spans="1:9">
      <c r="A224" s="213">
        <v>658001</v>
      </c>
      <c r="B224" s="213">
        <v>218</v>
      </c>
      <c r="C224" s="214" t="s">
        <v>272</v>
      </c>
      <c r="D224" s="213"/>
      <c r="E224" s="214" t="s">
        <v>272</v>
      </c>
      <c r="F224" s="214" t="s">
        <v>11</v>
      </c>
      <c r="G224" s="213" t="s">
        <v>12</v>
      </c>
      <c r="H224" s="213"/>
      <c r="I224" s="214"/>
    </row>
    <row r="225" ht="22.5" spans="1:9">
      <c r="A225" s="213">
        <v>659001</v>
      </c>
      <c r="B225" s="213">
        <v>219</v>
      </c>
      <c r="C225" s="214" t="s">
        <v>273</v>
      </c>
      <c r="D225" s="213"/>
      <c r="E225" s="214" t="s">
        <v>273</v>
      </c>
      <c r="F225" s="214" t="s">
        <v>11</v>
      </c>
      <c r="G225" s="213" t="s">
        <v>12</v>
      </c>
      <c r="H225" s="213"/>
      <c r="I225" s="214"/>
    </row>
    <row r="226" ht="22.5" spans="1:9">
      <c r="A226" s="213">
        <v>660001</v>
      </c>
      <c r="B226" s="213">
        <v>220</v>
      </c>
      <c r="C226" s="214" t="s">
        <v>274</v>
      </c>
      <c r="D226" s="213"/>
      <c r="E226" s="214" t="s">
        <v>274</v>
      </c>
      <c r="F226" s="214" t="s">
        <v>11</v>
      </c>
      <c r="G226" s="213" t="s">
        <v>12</v>
      </c>
      <c r="H226" s="213"/>
      <c r="I226" s="214"/>
    </row>
    <row r="227" ht="22.5" spans="1:9">
      <c r="A227" s="213">
        <v>661001</v>
      </c>
      <c r="B227" s="213">
        <v>221</v>
      </c>
      <c r="C227" s="214" t="s">
        <v>275</v>
      </c>
      <c r="D227" s="213"/>
      <c r="E227" s="214" t="s">
        <v>275</v>
      </c>
      <c r="F227" s="214" t="s">
        <v>11</v>
      </c>
      <c r="G227" s="213" t="s">
        <v>12</v>
      </c>
      <c r="H227" s="213"/>
      <c r="I227" s="214"/>
    </row>
    <row r="228" ht="22.5" spans="1:9">
      <c r="A228" s="213">
        <v>662001</v>
      </c>
      <c r="B228" s="213">
        <v>222</v>
      </c>
      <c r="C228" s="214" t="s">
        <v>276</v>
      </c>
      <c r="D228" s="213"/>
      <c r="E228" s="214" t="s">
        <v>276</v>
      </c>
      <c r="F228" s="214" t="s">
        <v>11</v>
      </c>
      <c r="G228" s="213" t="s">
        <v>12</v>
      </c>
      <c r="H228" s="213"/>
      <c r="I228" s="214"/>
    </row>
    <row r="229" ht="22.5" spans="1:9">
      <c r="A229" s="213">
        <v>663001</v>
      </c>
      <c r="B229" s="213">
        <v>223</v>
      </c>
      <c r="C229" s="214" t="s">
        <v>277</v>
      </c>
      <c r="D229" s="213"/>
      <c r="E229" s="214" t="s">
        <v>277</v>
      </c>
      <c r="F229" s="214" t="s">
        <v>11</v>
      </c>
      <c r="G229" s="213" t="s">
        <v>12</v>
      </c>
      <c r="H229" s="213"/>
      <c r="I229" s="214"/>
    </row>
    <row r="230" ht="22.5" spans="1:9">
      <c r="A230" s="213">
        <v>664001</v>
      </c>
      <c r="B230" s="213">
        <v>224</v>
      </c>
      <c r="C230" s="214" t="s">
        <v>278</v>
      </c>
      <c r="D230" s="213"/>
      <c r="E230" s="214" t="s">
        <v>278</v>
      </c>
      <c r="F230" s="214" t="s">
        <v>11</v>
      </c>
      <c r="G230" s="213" t="s">
        <v>12</v>
      </c>
      <c r="H230" s="213"/>
      <c r="I230" s="214"/>
    </row>
    <row r="231" ht="22.5" spans="1:9">
      <c r="A231" s="213">
        <v>665001</v>
      </c>
      <c r="B231" s="213">
        <v>225</v>
      </c>
      <c r="C231" s="214" t="s">
        <v>279</v>
      </c>
      <c r="D231" s="213"/>
      <c r="E231" s="214" t="s">
        <v>279</v>
      </c>
      <c r="F231" s="214" t="s">
        <v>11</v>
      </c>
      <c r="G231" s="213" t="s">
        <v>12</v>
      </c>
      <c r="H231" s="213"/>
      <c r="I231" s="214"/>
    </row>
    <row r="232" ht="22.5" spans="1:9">
      <c r="A232" s="213">
        <v>666001</v>
      </c>
      <c r="B232" s="213">
        <v>226</v>
      </c>
      <c r="C232" s="214" t="s">
        <v>280</v>
      </c>
      <c r="D232" s="213"/>
      <c r="E232" s="214" t="s">
        <v>280</v>
      </c>
      <c r="F232" s="214" t="s">
        <v>11</v>
      </c>
      <c r="G232" s="213" t="s">
        <v>12</v>
      </c>
      <c r="H232" s="213"/>
      <c r="I232" s="214"/>
    </row>
    <row r="233" ht="22.5" spans="1:9">
      <c r="A233" s="213">
        <v>667001</v>
      </c>
      <c r="B233" s="213">
        <v>227</v>
      </c>
      <c r="C233" s="214" t="s">
        <v>281</v>
      </c>
      <c r="D233" s="213"/>
      <c r="E233" s="214" t="s">
        <v>281</v>
      </c>
      <c r="F233" s="214" t="s">
        <v>11</v>
      </c>
      <c r="G233" s="213" t="s">
        <v>12</v>
      </c>
      <c r="H233" s="213"/>
      <c r="I233" s="214"/>
    </row>
    <row r="234" ht="22.5" spans="1:9">
      <c r="A234" s="213">
        <v>668001</v>
      </c>
      <c r="B234" s="213">
        <v>228</v>
      </c>
      <c r="C234" s="214" t="s">
        <v>282</v>
      </c>
      <c r="D234" s="213"/>
      <c r="E234" s="214" t="s">
        <v>282</v>
      </c>
      <c r="F234" s="214" t="s">
        <v>11</v>
      </c>
      <c r="G234" s="213" t="s">
        <v>12</v>
      </c>
      <c r="H234" s="213"/>
      <c r="I234" s="214"/>
    </row>
    <row r="235" ht="22.5" spans="1:9">
      <c r="A235" s="213">
        <v>669001</v>
      </c>
      <c r="B235" s="213">
        <v>229</v>
      </c>
      <c r="C235" s="214" t="s">
        <v>283</v>
      </c>
      <c r="D235" s="213"/>
      <c r="E235" s="214" t="s">
        <v>283</v>
      </c>
      <c r="F235" s="214" t="s">
        <v>11</v>
      </c>
      <c r="G235" s="213" t="s">
        <v>12</v>
      </c>
      <c r="H235" s="213"/>
      <c r="I235" s="214"/>
    </row>
    <row r="236" ht="22.5" spans="1:9">
      <c r="A236" s="213">
        <v>670001</v>
      </c>
      <c r="B236" s="213">
        <v>230</v>
      </c>
      <c r="C236" s="214" t="s">
        <v>284</v>
      </c>
      <c r="D236" s="213"/>
      <c r="E236" s="214" t="s">
        <v>284</v>
      </c>
      <c r="F236" s="214" t="s">
        <v>11</v>
      </c>
      <c r="G236" s="213" t="s">
        <v>12</v>
      </c>
      <c r="H236" s="213"/>
      <c r="I236" s="214"/>
    </row>
    <row r="237" ht="22.5" spans="1:9">
      <c r="A237" s="213">
        <v>671001</v>
      </c>
      <c r="B237" s="213">
        <v>231</v>
      </c>
      <c r="C237" s="214" t="s">
        <v>285</v>
      </c>
      <c r="D237" s="213"/>
      <c r="E237" s="214" t="s">
        <v>285</v>
      </c>
      <c r="F237" s="214" t="s">
        <v>11</v>
      </c>
      <c r="G237" s="213" t="s">
        <v>12</v>
      </c>
      <c r="H237" s="213"/>
      <c r="I237" s="214"/>
    </row>
    <row r="238" ht="22.5" spans="1:9">
      <c r="A238" s="213">
        <v>672001</v>
      </c>
      <c r="B238" s="213">
        <v>232</v>
      </c>
      <c r="C238" s="214" t="s">
        <v>286</v>
      </c>
      <c r="D238" s="213"/>
      <c r="E238" s="214" t="s">
        <v>286</v>
      </c>
      <c r="F238" s="214" t="s">
        <v>11</v>
      </c>
      <c r="G238" s="213" t="s">
        <v>12</v>
      </c>
      <c r="H238" s="213"/>
      <c r="I238" s="214"/>
    </row>
    <row r="239" ht="22.5" spans="1:9">
      <c r="A239" s="213">
        <v>673001</v>
      </c>
      <c r="B239" s="213">
        <v>233</v>
      </c>
      <c r="C239" s="214" t="s">
        <v>287</v>
      </c>
      <c r="D239" s="213"/>
      <c r="E239" s="214" t="s">
        <v>287</v>
      </c>
      <c r="F239" s="214" t="s">
        <v>11</v>
      </c>
      <c r="G239" s="213" t="s">
        <v>12</v>
      </c>
      <c r="H239" s="213"/>
      <c r="I239" s="214"/>
    </row>
    <row r="240" ht="22.5" spans="1:9">
      <c r="A240" s="213">
        <v>674001</v>
      </c>
      <c r="B240" s="213">
        <v>234</v>
      </c>
      <c r="C240" s="214" t="s">
        <v>288</v>
      </c>
      <c r="D240" s="213"/>
      <c r="E240" s="214" t="s">
        <v>288</v>
      </c>
      <c r="F240" s="214" t="s">
        <v>11</v>
      </c>
      <c r="G240" s="213" t="s">
        <v>12</v>
      </c>
      <c r="H240" s="213"/>
      <c r="I240" s="214"/>
    </row>
    <row r="241" ht="22.5" spans="1:9">
      <c r="A241" s="213">
        <v>675001</v>
      </c>
      <c r="B241" s="213">
        <v>235</v>
      </c>
      <c r="C241" s="214" t="s">
        <v>289</v>
      </c>
      <c r="D241" s="213"/>
      <c r="E241" s="214" t="s">
        <v>289</v>
      </c>
      <c r="F241" s="214" t="s">
        <v>11</v>
      </c>
      <c r="G241" s="213" t="s">
        <v>12</v>
      </c>
      <c r="H241" s="213"/>
      <c r="I241" s="214"/>
    </row>
    <row r="242" ht="22.5" spans="1:9">
      <c r="A242" s="213">
        <v>676001</v>
      </c>
      <c r="B242" s="213">
        <v>236</v>
      </c>
      <c r="C242" s="214" t="s">
        <v>290</v>
      </c>
      <c r="D242" s="213"/>
      <c r="E242" s="214" t="s">
        <v>290</v>
      </c>
      <c r="F242" s="214" t="s">
        <v>11</v>
      </c>
      <c r="G242" s="213" t="s">
        <v>12</v>
      </c>
      <c r="H242" s="213"/>
      <c r="I242" s="214"/>
    </row>
    <row r="243" ht="22.5" spans="1:9">
      <c r="A243" s="213">
        <v>677001</v>
      </c>
      <c r="B243" s="213">
        <v>237</v>
      </c>
      <c r="C243" s="214" t="s">
        <v>291</v>
      </c>
      <c r="D243" s="213"/>
      <c r="E243" s="214" t="s">
        <v>291</v>
      </c>
      <c r="F243" s="214" t="s">
        <v>11</v>
      </c>
      <c r="G243" s="213" t="s">
        <v>12</v>
      </c>
      <c r="H243" s="213"/>
      <c r="I243" s="214"/>
    </row>
    <row r="244" ht="22.5" spans="1:9">
      <c r="A244" s="213">
        <v>678001</v>
      </c>
      <c r="B244" s="213">
        <v>238</v>
      </c>
      <c r="C244" s="214" t="s">
        <v>292</v>
      </c>
      <c r="D244" s="213"/>
      <c r="E244" s="214" t="s">
        <v>292</v>
      </c>
      <c r="F244" s="214" t="s">
        <v>11</v>
      </c>
      <c r="G244" s="213" t="s">
        <v>12</v>
      </c>
      <c r="H244" s="213"/>
      <c r="I244" s="214"/>
    </row>
    <row r="245" ht="22.5" spans="1:9">
      <c r="A245" s="213">
        <v>194001</v>
      </c>
      <c r="B245" s="213">
        <v>239</v>
      </c>
      <c r="C245" s="214" t="s">
        <v>293</v>
      </c>
      <c r="D245" s="213" t="s">
        <v>16</v>
      </c>
      <c r="E245" s="214" t="s">
        <v>294</v>
      </c>
      <c r="F245" s="214" t="s">
        <v>34</v>
      </c>
      <c r="G245" s="213" t="s">
        <v>12</v>
      </c>
      <c r="H245" s="213"/>
      <c r="I245" s="214"/>
    </row>
    <row r="246" ht="22.5" spans="1:9">
      <c r="A246" s="213">
        <v>701001</v>
      </c>
      <c r="B246" s="213">
        <v>240</v>
      </c>
      <c r="C246" s="214" t="s">
        <v>295</v>
      </c>
      <c r="D246" s="213"/>
      <c r="E246" s="214" t="s">
        <v>295</v>
      </c>
      <c r="F246" s="214" t="s">
        <v>296</v>
      </c>
      <c r="G246" s="213" t="s">
        <v>12</v>
      </c>
      <c r="H246" s="213"/>
      <c r="I246" s="214"/>
    </row>
    <row r="247" ht="22.5" spans="1:9">
      <c r="A247" s="213">
        <v>702001</v>
      </c>
      <c r="B247" s="213">
        <v>241</v>
      </c>
      <c r="C247" s="214" t="s">
        <v>297</v>
      </c>
      <c r="D247" s="213"/>
      <c r="E247" s="214" t="s">
        <v>297</v>
      </c>
      <c r="F247" s="214" t="s">
        <v>296</v>
      </c>
      <c r="G247" s="213" t="s">
        <v>12</v>
      </c>
      <c r="H247" s="213"/>
      <c r="I247" s="214"/>
    </row>
    <row r="248" ht="22.5" spans="1:9">
      <c r="A248" s="213">
        <v>703001</v>
      </c>
      <c r="B248" s="213">
        <v>242</v>
      </c>
      <c r="C248" s="214" t="s">
        <v>298</v>
      </c>
      <c r="D248" s="213"/>
      <c r="E248" s="214" t="s">
        <v>298</v>
      </c>
      <c r="F248" s="214" t="s">
        <v>296</v>
      </c>
      <c r="G248" s="213" t="s">
        <v>12</v>
      </c>
      <c r="H248" s="213"/>
      <c r="I248" s="214"/>
    </row>
    <row r="249" ht="22.5" spans="1:9">
      <c r="A249" s="213">
        <v>250062</v>
      </c>
      <c r="B249" s="213">
        <v>243</v>
      </c>
      <c r="C249" s="214" t="s">
        <v>299</v>
      </c>
      <c r="D249" s="213"/>
      <c r="E249" s="214" t="s">
        <v>299</v>
      </c>
      <c r="F249" s="214" t="s">
        <v>20</v>
      </c>
      <c r="G249" s="213" t="s">
        <v>175</v>
      </c>
      <c r="H249" s="213"/>
      <c r="I249" s="214"/>
    </row>
    <row r="250" ht="22.5" spans="1:9">
      <c r="A250" s="213">
        <v>250063</v>
      </c>
      <c r="B250" s="213">
        <v>244</v>
      </c>
      <c r="C250" s="214" t="s">
        <v>300</v>
      </c>
      <c r="D250" s="213"/>
      <c r="E250" s="214" t="s">
        <v>300</v>
      </c>
      <c r="F250" s="214" t="s">
        <v>20</v>
      </c>
      <c r="G250" s="213" t="s">
        <v>175</v>
      </c>
      <c r="H250" s="213"/>
      <c r="I250" s="214"/>
    </row>
    <row r="251" ht="22.5" spans="1:9">
      <c r="A251" s="213">
        <v>429001</v>
      </c>
      <c r="B251" s="213">
        <v>245</v>
      </c>
      <c r="C251" s="214" t="s">
        <v>301</v>
      </c>
      <c r="D251" s="213"/>
      <c r="E251" s="214" t="s">
        <v>301</v>
      </c>
      <c r="F251" s="214" t="s">
        <v>31</v>
      </c>
      <c r="G251" s="213" t="s">
        <v>12</v>
      </c>
      <c r="H251" s="213"/>
      <c r="I251" s="214"/>
    </row>
    <row r="252" ht="22.5" spans="1:9">
      <c r="A252" s="213">
        <v>145001</v>
      </c>
      <c r="B252" s="213">
        <v>246</v>
      </c>
      <c r="C252" s="214" t="s">
        <v>302</v>
      </c>
      <c r="D252" s="213"/>
      <c r="E252" s="214" t="s">
        <v>302</v>
      </c>
      <c r="F252" s="214" t="s">
        <v>11</v>
      </c>
      <c r="G252" s="213" t="s">
        <v>12</v>
      </c>
      <c r="H252" s="213"/>
      <c r="I252" s="214"/>
    </row>
    <row r="253" ht="22.5" spans="1:9">
      <c r="A253" s="213">
        <v>170001</v>
      </c>
      <c r="B253" s="213">
        <v>247</v>
      </c>
      <c r="C253" s="214" t="s">
        <v>303</v>
      </c>
      <c r="D253" s="213"/>
      <c r="E253" s="214" t="s">
        <v>303</v>
      </c>
      <c r="F253" s="214" t="s">
        <v>11</v>
      </c>
      <c r="G253" s="213" t="s">
        <v>12</v>
      </c>
      <c r="H253" s="213"/>
      <c r="I253" s="214"/>
    </row>
    <row r="254" ht="22.5" spans="1:9">
      <c r="A254" s="213">
        <v>171001</v>
      </c>
      <c r="B254" s="213">
        <v>248</v>
      </c>
      <c r="C254" s="214" t="s">
        <v>304</v>
      </c>
      <c r="D254" s="213"/>
      <c r="E254" s="214" t="s">
        <v>304</v>
      </c>
      <c r="F254" s="214" t="s">
        <v>11</v>
      </c>
      <c r="G254" s="213" t="s">
        <v>12</v>
      </c>
      <c r="H254" s="213"/>
      <c r="I254" s="214"/>
    </row>
    <row r="255" ht="22.5" spans="1:9">
      <c r="A255" s="213">
        <v>156001</v>
      </c>
      <c r="B255" s="213">
        <v>249</v>
      </c>
      <c r="C255" s="214" t="s">
        <v>305</v>
      </c>
      <c r="D255" s="213" t="s">
        <v>16</v>
      </c>
      <c r="E255" s="214" t="s">
        <v>306</v>
      </c>
      <c r="F255" s="214" t="s">
        <v>11</v>
      </c>
      <c r="G255" s="213" t="s">
        <v>12</v>
      </c>
      <c r="H255" s="213"/>
      <c r="I255" s="214"/>
    </row>
    <row r="256" ht="22.5" spans="1:9">
      <c r="A256" s="215">
        <v>177001</v>
      </c>
      <c r="B256" s="215">
        <v>250</v>
      </c>
      <c r="C256" s="216"/>
      <c r="D256" s="215"/>
      <c r="E256" s="216" t="s">
        <v>307</v>
      </c>
      <c r="F256" s="216" t="s">
        <v>11</v>
      </c>
      <c r="G256" s="215" t="s">
        <v>12</v>
      </c>
      <c r="H256" s="215"/>
      <c r="I256" s="216" t="s">
        <v>308</v>
      </c>
    </row>
    <row r="257" ht="22.5" spans="1:9">
      <c r="A257" s="215">
        <v>302001</v>
      </c>
      <c r="B257" s="215">
        <v>251</v>
      </c>
      <c r="C257" s="216"/>
      <c r="D257" s="215"/>
      <c r="E257" s="216" t="s">
        <v>309</v>
      </c>
      <c r="F257" s="216" t="s">
        <v>44</v>
      </c>
      <c r="G257" s="215" t="s">
        <v>12</v>
      </c>
      <c r="H257" s="215"/>
      <c r="I257" s="216" t="s">
        <v>308</v>
      </c>
    </row>
    <row r="258" ht="22.5" spans="1:9">
      <c r="A258" s="215">
        <v>313001</v>
      </c>
      <c r="B258" s="215">
        <v>252</v>
      </c>
      <c r="C258" s="216"/>
      <c r="D258" s="215"/>
      <c r="E258" s="216" t="s">
        <v>310</v>
      </c>
      <c r="F258" s="216" t="s">
        <v>44</v>
      </c>
      <c r="G258" s="215" t="s">
        <v>12</v>
      </c>
      <c r="H258" s="215"/>
      <c r="I258" s="216" t="s">
        <v>308</v>
      </c>
    </row>
  </sheetData>
  <mergeCells count="1">
    <mergeCell ref="A2:I2"/>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1"/>
  <sheetViews>
    <sheetView workbookViewId="0">
      <selection activeCell="I27" sqref="I27"/>
    </sheetView>
  </sheetViews>
  <sheetFormatPr defaultColWidth="9" defaultRowHeight="13.5"/>
  <cols>
    <col min="1" max="1" width="21.625" customWidth="true"/>
    <col min="2" max="2" width="14.625" customWidth="true"/>
    <col min="3" max="3" width="13.875" customWidth="true"/>
    <col min="4" max="5" width="16" customWidth="true"/>
    <col min="6" max="6" width="14.75" customWidth="true"/>
    <col min="9" max="9" width="16.875" customWidth="true"/>
    <col min="10" max="10" width="11.25" customWidth="true"/>
    <col min="11" max="11" width="14" customWidth="true"/>
    <col min="256" max="256" width="31.125" customWidth="true"/>
    <col min="257" max="257" width="17.625" customWidth="true"/>
    <col min="258" max="258" width="14" customWidth="true"/>
    <col min="259" max="259" width="13.25" customWidth="true"/>
    <col min="260" max="260" width="12.25" customWidth="true"/>
    <col min="261" max="261" width="12.5" customWidth="true"/>
    <col min="262" max="262" width="18.625" customWidth="true"/>
    <col min="512" max="512" width="31.125" customWidth="true"/>
    <col min="513" max="513" width="17.625" customWidth="true"/>
    <col min="514" max="514" width="14" customWidth="true"/>
    <col min="515" max="515" width="13.25" customWidth="true"/>
    <col min="516" max="516" width="12.25" customWidth="true"/>
    <col min="517" max="517" width="12.5" customWidth="true"/>
    <col min="518" max="518" width="18.625" customWidth="true"/>
    <col min="768" max="768" width="31.125" customWidth="true"/>
    <col min="769" max="769" width="17.625" customWidth="true"/>
    <col min="770" max="770" width="14" customWidth="true"/>
    <col min="771" max="771" width="13.25" customWidth="true"/>
    <col min="772" max="772" width="12.25" customWidth="true"/>
    <col min="773" max="773" width="12.5" customWidth="true"/>
    <col min="774" max="774" width="18.625" customWidth="true"/>
    <col min="1024" max="1024" width="31.125" customWidth="true"/>
    <col min="1025" max="1025" width="17.625" customWidth="true"/>
    <col min="1026" max="1026" width="14" customWidth="true"/>
    <col min="1027" max="1027" width="13.25" customWidth="true"/>
    <col min="1028" max="1028" width="12.25" customWidth="true"/>
    <col min="1029" max="1029" width="12.5" customWidth="true"/>
    <col min="1030" max="1030" width="18.625" customWidth="true"/>
    <col min="1280" max="1280" width="31.125" customWidth="true"/>
    <col min="1281" max="1281" width="17.625" customWidth="true"/>
    <col min="1282" max="1282" width="14" customWidth="true"/>
    <col min="1283" max="1283" width="13.25" customWidth="true"/>
    <col min="1284" max="1284" width="12.25" customWidth="true"/>
    <col min="1285" max="1285" width="12.5" customWidth="true"/>
    <col min="1286" max="1286" width="18.625" customWidth="true"/>
    <col min="1536" max="1536" width="31.125" customWidth="true"/>
    <col min="1537" max="1537" width="17.625" customWidth="true"/>
    <col min="1538" max="1538" width="14" customWidth="true"/>
    <col min="1539" max="1539" width="13.25" customWidth="true"/>
    <col min="1540" max="1540" width="12.25" customWidth="true"/>
    <col min="1541" max="1541" width="12.5" customWidth="true"/>
    <col min="1542" max="1542" width="18.625" customWidth="true"/>
    <col min="1792" max="1792" width="31.125" customWidth="true"/>
    <col min="1793" max="1793" width="17.625" customWidth="true"/>
    <col min="1794" max="1794" width="14" customWidth="true"/>
    <col min="1795" max="1795" width="13.25" customWidth="true"/>
    <col min="1796" max="1796" width="12.25" customWidth="true"/>
    <col min="1797" max="1797" width="12.5" customWidth="true"/>
    <col min="1798" max="1798" width="18.625" customWidth="true"/>
    <col min="2048" max="2048" width="31.125" customWidth="true"/>
    <col min="2049" max="2049" width="17.625" customWidth="true"/>
    <col min="2050" max="2050" width="14" customWidth="true"/>
    <col min="2051" max="2051" width="13.25" customWidth="true"/>
    <col min="2052" max="2052" width="12.25" customWidth="true"/>
    <col min="2053" max="2053" width="12.5" customWidth="true"/>
    <col min="2054" max="2054" width="18.625" customWidth="true"/>
    <col min="2304" max="2304" width="31.125" customWidth="true"/>
    <col min="2305" max="2305" width="17.625" customWidth="true"/>
    <col min="2306" max="2306" width="14" customWidth="true"/>
    <col min="2307" max="2307" width="13.25" customWidth="true"/>
    <col min="2308" max="2308" width="12.25" customWidth="true"/>
    <col min="2309" max="2309" width="12.5" customWidth="true"/>
    <col min="2310" max="2310" width="18.625" customWidth="true"/>
    <col min="2560" max="2560" width="31.125" customWidth="true"/>
    <col min="2561" max="2561" width="17.625" customWidth="true"/>
    <col min="2562" max="2562" width="14" customWidth="true"/>
    <col min="2563" max="2563" width="13.25" customWidth="true"/>
    <col min="2564" max="2564" width="12.25" customWidth="true"/>
    <col min="2565" max="2565" width="12.5" customWidth="true"/>
    <col min="2566" max="2566" width="18.625" customWidth="true"/>
    <col min="2816" max="2816" width="31.125" customWidth="true"/>
    <col min="2817" max="2817" width="17.625" customWidth="true"/>
    <col min="2818" max="2818" width="14" customWidth="true"/>
    <col min="2819" max="2819" width="13.25" customWidth="true"/>
    <col min="2820" max="2820" width="12.25" customWidth="true"/>
    <col min="2821" max="2821" width="12.5" customWidth="true"/>
    <col min="2822" max="2822" width="18.625" customWidth="true"/>
    <col min="3072" max="3072" width="31.125" customWidth="true"/>
    <col min="3073" max="3073" width="17.625" customWidth="true"/>
    <col min="3074" max="3074" width="14" customWidth="true"/>
    <col min="3075" max="3075" width="13.25" customWidth="true"/>
    <col min="3076" max="3076" width="12.25" customWidth="true"/>
    <col min="3077" max="3077" width="12.5" customWidth="true"/>
    <col min="3078" max="3078" width="18.625" customWidth="true"/>
    <col min="3328" max="3328" width="31.125" customWidth="true"/>
    <col min="3329" max="3329" width="17.625" customWidth="true"/>
    <col min="3330" max="3330" width="14" customWidth="true"/>
    <col min="3331" max="3331" width="13.25" customWidth="true"/>
    <col min="3332" max="3332" width="12.25" customWidth="true"/>
    <col min="3333" max="3333" width="12.5" customWidth="true"/>
    <col min="3334" max="3334" width="18.625" customWidth="true"/>
    <col min="3584" max="3584" width="31.125" customWidth="true"/>
    <col min="3585" max="3585" width="17.625" customWidth="true"/>
    <col min="3586" max="3586" width="14" customWidth="true"/>
    <col min="3587" max="3587" width="13.25" customWidth="true"/>
    <col min="3588" max="3588" width="12.25" customWidth="true"/>
    <col min="3589" max="3589" width="12.5" customWidth="true"/>
    <col min="3590" max="3590" width="18.625" customWidth="true"/>
    <col min="3840" max="3840" width="31.125" customWidth="true"/>
    <col min="3841" max="3841" width="17.625" customWidth="true"/>
    <col min="3842" max="3842" width="14" customWidth="true"/>
    <col min="3843" max="3843" width="13.25" customWidth="true"/>
    <col min="3844" max="3844" width="12.25" customWidth="true"/>
    <col min="3845" max="3845" width="12.5" customWidth="true"/>
    <col min="3846" max="3846" width="18.625" customWidth="true"/>
    <col min="4096" max="4096" width="31.125" customWidth="true"/>
    <col min="4097" max="4097" width="17.625" customWidth="true"/>
    <col min="4098" max="4098" width="14" customWidth="true"/>
    <col min="4099" max="4099" width="13.25" customWidth="true"/>
    <col min="4100" max="4100" width="12.25" customWidth="true"/>
    <col min="4101" max="4101" width="12.5" customWidth="true"/>
    <col min="4102" max="4102" width="18.625" customWidth="true"/>
    <col min="4352" max="4352" width="31.125" customWidth="true"/>
    <col min="4353" max="4353" width="17.625" customWidth="true"/>
    <col min="4354" max="4354" width="14" customWidth="true"/>
    <col min="4355" max="4355" width="13.25" customWidth="true"/>
    <col min="4356" max="4356" width="12.25" customWidth="true"/>
    <col min="4357" max="4357" width="12.5" customWidth="true"/>
    <col min="4358" max="4358" width="18.625" customWidth="true"/>
    <col min="4608" max="4608" width="31.125" customWidth="true"/>
    <col min="4609" max="4609" width="17.625" customWidth="true"/>
    <col min="4610" max="4610" width="14" customWidth="true"/>
    <col min="4611" max="4611" width="13.25" customWidth="true"/>
    <col min="4612" max="4612" width="12.25" customWidth="true"/>
    <col min="4613" max="4613" width="12.5" customWidth="true"/>
    <col min="4614" max="4614" width="18.625" customWidth="true"/>
    <col min="4864" max="4864" width="31.125" customWidth="true"/>
    <col min="4865" max="4865" width="17.625" customWidth="true"/>
    <col min="4866" max="4866" width="14" customWidth="true"/>
    <col min="4867" max="4867" width="13.25" customWidth="true"/>
    <col min="4868" max="4868" width="12.25" customWidth="true"/>
    <col min="4869" max="4869" width="12.5" customWidth="true"/>
    <col min="4870" max="4870" width="18.625" customWidth="true"/>
    <col min="5120" max="5120" width="31.125" customWidth="true"/>
    <col min="5121" max="5121" width="17.625" customWidth="true"/>
    <col min="5122" max="5122" width="14" customWidth="true"/>
    <col min="5123" max="5123" width="13.25" customWidth="true"/>
    <col min="5124" max="5124" width="12.25" customWidth="true"/>
    <col min="5125" max="5125" width="12.5" customWidth="true"/>
    <col min="5126" max="5126" width="18.625" customWidth="true"/>
    <col min="5376" max="5376" width="31.125" customWidth="true"/>
    <col min="5377" max="5377" width="17.625" customWidth="true"/>
    <col min="5378" max="5378" width="14" customWidth="true"/>
    <col min="5379" max="5379" width="13.25" customWidth="true"/>
    <col min="5380" max="5380" width="12.25" customWidth="true"/>
    <col min="5381" max="5381" width="12.5" customWidth="true"/>
    <col min="5382" max="5382" width="18.625" customWidth="true"/>
    <col min="5632" max="5632" width="31.125" customWidth="true"/>
    <col min="5633" max="5633" width="17.625" customWidth="true"/>
    <col min="5634" max="5634" width="14" customWidth="true"/>
    <col min="5635" max="5635" width="13.25" customWidth="true"/>
    <col min="5636" max="5636" width="12.25" customWidth="true"/>
    <col min="5637" max="5637" width="12.5" customWidth="true"/>
    <col min="5638" max="5638" width="18.625" customWidth="true"/>
    <col min="5888" max="5888" width="31.125" customWidth="true"/>
    <col min="5889" max="5889" width="17.625" customWidth="true"/>
    <col min="5890" max="5890" width="14" customWidth="true"/>
    <col min="5891" max="5891" width="13.25" customWidth="true"/>
    <col min="5892" max="5892" width="12.25" customWidth="true"/>
    <col min="5893" max="5893" width="12.5" customWidth="true"/>
    <col min="5894" max="5894" width="18.625" customWidth="true"/>
    <col min="6144" max="6144" width="31.125" customWidth="true"/>
    <col min="6145" max="6145" width="17.625" customWidth="true"/>
    <col min="6146" max="6146" width="14" customWidth="true"/>
    <col min="6147" max="6147" width="13.25" customWidth="true"/>
    <col min="6148" max="6148" width="12.25" customWidth="true"/>
    <col min="6149" max="6149" width="12.5" customWidth="true"/>
    <col min="6150" max="6150" width="18.625" customWidth="true"/>
    <col min="6400" max="6400" width="31.125" customWidth="true"/>
    <col min="6401" max="6401" width="17.625" customWidth="true"/>
    <col min="6402" max="6402" width="14" customWidth="true"/>
    <col min="6403" max="6403" width="13.25" customWidth="true"/>
    <col min="6404" max="6404" width="12.25" customWidth="true"/>
    <col min="6405" max="6405" width="12.5" customWidth="true"/>
    <col min="6406" max="6406" width="18.625" customWidth="true"/>
    <col min="6656" max="6656" width="31.125" customWidth="true"/>
    <col min="6657" max="6657" width="17.625" customWidth="true"/>
    <col min="6658" max="6658" width="14" customWidth="true"/>
    <col min="6659" max="6659" width="13.25" customWidth="true"/>
    <col min="6660" max="6660" width="12.25" customWidth="true"/>
    <col min="6661" max="6661" width="12.5" customWidth="true"/>
    <col min="6662" max="6662" width="18.625" customWidth="true"/>
    <col min="6912" max="6912" width="31.125" customWidth="true"/>
    <col min="6913" max="6913" width="17.625" customWidth="true"/>
    <col min="6914" max="6914" width="14" customWidth="true"/>
    <col min="6915" max="6915" width="13.25" customWidth="true"/>
    <col min="6916" max="6916" width="12.25" customWidth="true"/>
    <col min="6917" max="6917" width="12.5" customWidth="true"/>
    <col min="6918" max="6918" width="18.625" customWidth="true"/>
    <col min="7168" max="7168" width="31.125" customWidth="true"/>
    <col min="7169" max="7169" width="17.625" customWidth="true"/>
    <col min="7170" max="7170" width="14" customWidth="true"/>
    <col min="7171" max="7171" width="13.25" customWidth="true"/>
    <col min="7172" max="7172" width="12.25" customWidth="true"/>
    <col min="7173" max="7173" width="12.5" customWidth="true"/>
    <col min="7174" max="7174" width="18.625" customWidth="true"/>
    <col min="7424" max="7424" width="31.125" customWidth="true"/>
    <col min="7425" max="7425" width="17.625" customWidth="true"/>
    <col min="7426" max="7426" width="14" customWidth="true"/>
    <col min="7427" max="7427" width="13.25" customWidth="true"/>
    <col min="7428" max="7428" width="12.25" customWidth="true"/>
    <col min="7429" max="7429" width="12.5" customWidth="true"/>
    <col min="7430" max="7430" width="18.625" customWidth="true"/>
    <col min="7680" max="7680" width="31.125" customWidth="true"/>
    <col min="7681" max="7681" width="17.625" customWidth="true"/>
    <col min="7682" max="7682" width="14" customWidth="true"/>
    <col min="7683" max="7683" width="13.25" customWidth="true"/>
    <col min="7684" max="7684" width="12.25" customWidth="true"/>
    <col min="7685" max="7685" width="12.5" customWidth="true"/>
    <col min="7686" max="7686" width="18.625" customWidth="true"/>
    <col min="7936" max="7936" width="31.125" customWidth="true"/>
    <col min="7937" max="7937" width="17.625" customWidth="true"/>
    <col min="7938" max="7938" width="14" customWidth="true"/>
    <col min="7939" max="7939" width="13.25" customWidth="true"/>
    <col min="7940" max="7940" width="12.25" customWidth="true"/>
    <col min="7941" max="7941" width="12.5" customWidth="true"/>
    <col min="7942" max="7942" width="18.625" customWidth="true"/>
    <col min="8192" max="8192" width="31.125" customWidth="true"/>
    <col min="8193" max="8193" width="17.625" customWidth="true"/>
    <col min="8194" max="8194" width="14" customWidth="true"/>
    <col min="8195" max="8195" width="13.25" customWidth="true"/>
    <col min="8196" max="8196" width="12.25" customWidth="true"/>
    <col min="8197" max="8197" width="12.5" customWidth="true"/>
    <col min="8198" max="8198" width="18.625" customWidth="true"/>
    <col min="8448" max="8448" width="31.125" customWidth="true"/>
    <col min="8449" max="8449" width="17.625" customWidth="true"/>
    <col min="8450" max="8450" width="14" customWidth="true"/>
    <col min="8451" max="8451" width="13.25" customWidth="true"/>
    <col min="8452" max="8452" width="12.25" customWidth="true"/>
    <col min="8453" max="8453" width="12.5" customWidth="true"/>
    <col min="8454" max="8454" width="18.625" customWidth="true"/>
    <col min="8704" max="8704" width="31.125" customWidth="true"/>
    <col min="8705" max="8705" width="17.625" customWidth="true"/>
    <col min="8706" max="8706" width="14" customWidth="true"/>
    <col min="8707" max="8707" width="13.25" customWidth="true"/>
    <col min="8708" max="8708" width="12.25" customWidth="true"/>
    <col min="8709" max="8709" width="12.5" customWidth="true"/>
    <col min="8710" max="8710" width="18.625" customWidth="true"/>
    <col min="8960" max="8960" width="31.125" customWidth="true"/>
    <col min="8961" max="8961" width="17.625" customWidth="true"/>
    <col min="8962" max="8962" width="14" customWidth="true"/>
    <col min="8963" max="8963" width="13.25" customWidth="true"/>
    <col min="8964" max="8964" width="12.25" customWidth="true"/>
    <col min="8965" max="8965" width="12.5" customWidth="true"/>
    <col min="8966" max="8966" width="18.625" customWidth="true"/>
    <col min="9216" max="9216" width="31.125" customWidth="true"/>
    <col min="9217" max="9217" width="17.625" customWidth="true"/>
    <col min="9218" max="9218" width="14" customWidth="true"/>
    <col min="9219" max="9219" width="13.25" customWidth="true"/>
    <col min="9220" max="9220" width="12.25" customWidth="true"/>
    <col min="9221" max="9221" width="12.5" customWidth="true"/>
    <col min="9222" max="9222" width="18.625" customWidth="true"/>
    <col min="9472" max="9472" width="31.125" customWidth="true"/>
    <col min="9473" max="9473" width="17.625" customWidth="true"/>
    <col min="9474" max="9474" width="14" customWidth="true"/>
    <col min="9475" max="9475" width="13.25" customWidth="true"/>
    <col min="9476" max="9476" width="12.25" customWidth="true"/>
    <col min="9477" max="9477" width="12.5" customWidth="true"/>
    <col min="9478" max="9478" width="18.625" customWidth="true"/>
    <col min="9728" max="9728" width="31.125" customWidth="true"/>
    <col min="9729" max="9729" width="17.625" customWidth="true"/>
    <col min="9730" max="9730" width="14" customWidth="true"/>
    <col min="9731" max="9731" width="13.25" customWidth="true"/>
    <col min="9732" max="9732" width="12.25" customWidth="true"/>
    <col min="9733" max="9733" width="12.5" customWidth="true"/>
    <col min="9734" max="9734" width="18.625" customWidth="true"/>
    <col min="9984" max="9984" width="31.125" customWidth="true"/>
    <col min="9985" max="9985" width="17.625" customWidth="true"/>
    <col min="9986" max="9986" width="14" customWidth="true"/>
    <col min="9987" max="9987" width="13.25" customWidth="true"/>
    <col min="9988" max="9988" width="12.25" customWidth="true"/>
    <col min="9989" max="9989" width="12.5" customWidth="true"/>
    <col min="9990" max="9990" width="18.625" customWidth="true"/>
    <col min="10240" max="10240" width="31.125" customWidth="true"/>
    <col min="10241" max="10241" width="17.625" customWidth="true"/>
    <col min="10242" max="10242" width="14" customWidth="true"/>
    <col min="10243" max="10243" width="13.25" customWidth="true"/>
    <col min="10244" max="10244" width="12.25" customWidth="true"/>
    <col min="10245" max="10245" width="12.5" customWidth="true"/>
    <col min="10246" max="10246" width="18.625" customWidth="true"/>
    <col min="10496" max="10496" width="31.125" customWidth="true"/>
    <col min="10497" max="10497" width="17.625" customWidth="true"/>
    <col min="10498" max="10498" width="14" customWidth="true"/>
    <col min="10499" max="10499" width="13.25" customWidth="true"/>
    <col min="10500" max="10500" width="12.25" customWidth="true"/>
    <col min="10501" max="10501" width="12.5" customWidth="true"/>
    <col min="10502" max="10502" width="18.625" customWidth="true"/>
    <col min="10752" max="10752" width="31.125" customWidth="true"/>
    <col min="10753" max="10753" width="17.625" customWidth="true"/>
    <col min="10754" max="10754" width="14" customWidth="true"/>
    <col min="10755" max="10755" width="13.25" customWidth="true"/>
    <col min="10756" max="10756" width="12.25" customWidth="true"/>
    <col min="10757" max="10757" width="12.5" customWidth="true"/>
    <col min="10758" max="10758" width="18.625" customWidth="true"/>
    <col min="11008" max="11008" width="31.125" customWidth="true"/>
    <col min="11009" max="11009" width="17.625" customWidth="true"/>
    <col min="11010" max="11010" width="14" customWidth="true"/>
    <col min="11011" max="11011" width="13.25" customWidth="true"/>
    <col min="11012" max="11012" width="12.25" customWidth="true"/>
    <col min="11013" max="11013" width="12.5" customWidth="true"/>
    <col min="11014" max="11014" width="18.625" customWidth="true"/>
    <col min="11264" max="11264" width="31.125" customWidth="true"/>
    <col min="11265" max="11265" width="17.625" customWidth="true"/>
    <col min="11266" max="11266" width="14" customWidth="true"/>
    <col min="11267" max="11267" width="13.25" customWidth="true"/>
    <col min="11268" max="11268" width="12.25" customWidth="true"/>
    <col min="11269" max="11269" width="12.5" customWidth="true"/>
    <col min="11270" max="11270" width="18.625" customWidth="true"/>
    <col min="11520" max="11520" width="31.125" customWidth="true"/>
    <col min="11521" max="11521" width="17.625" customWidth="true"/>
    <col min="11522" max="11522" width="14" customWidth="true"/>
    <col min="11523" max="11523" width="13.25" customWidth="true"/>
    <col min="11524" max="11524" width="12.25" customWidth="true"/>
    <col min="11525" max="11525" width="12.5" customWidth="true"/>
    <col min="11526" max="11526" width="18.625" customWidth="true"/>
    <col min="11776" max="11776" width="31.125" customWidth="true"/>
    <col min="11777" max="11777" width="17.625" customWidth="true"/>
    <col min="11778" max="11778" width="14" customWidth="true"/>
    <col min="11779" max="11779" width="13.25" customWidth="true"/>
    <col min="11780" max="11780" width="12.25" customWidth="true"/>
    <col min="11781" max="11781" width="12.5" customWidth="true"/>
    <col min="11782" max="11782" width="18.625" customWidth="true"/>
    <col min="12032" max="12032" width="31.125" customWidth="true"/>
    <col min="12033" max="12033" width="17.625" customWidth="true"/>
    <col min="12034" max="12034" width="14" customWidth="true"/>
    <col min="12035" max="12035" width="13.25" customWidth="true"/>
    <col min="12036" max="12036" width="12.25" customWidth="true"/>
    <col min="12037" max="12037" width="12.5" customWidth="true"/>
    <col min="12038" max="12038" width="18.625" customWidth="true"/>
    <col min="12288" max="12288" width="31.125" customWidth="true"/>
    <col min="12289" max="12289" width="17.625" customWidth="true"/>
    <col min="12290" max="12290" width="14" customWidth="true"/>
    <col min="12291" max="12291" width="13.25" customWidth="true"/>
    <col min="12292" max="12292" width="12.25" customWidth="true"/>
    <col min="12293" max="12293" width="12.5" customWidth="true"/>
    <col min="12294" max="12294" width="18.625" customWidth="true"/>
    <col min="12544" max="12544" width="31.125" customWidth="true"/>
    <col min="12545" max="12545" width="17.625" customWidth="true"/>
    <col min="12546" max="12546" width="14" customWidth="true"/>
    <col min="12547" max="12547" width="13.25" customWidth="true"/>
    <col min="12548" max="12548" width="12.25" customWidth="true"/>
    <col min="12549" max="12549" width="12.5" customWidth="true"/>
    <col min="12550" max="12550" width="18.625" customWidth="true"/>
    <col min="12800" max="12800" width="31.125" customWidth="true"/>
    <col min="12801" max="12801" width="17.625" customWidth="true"/>
    <col min="12802" max="12802" width="14" customWidth="true"/>
    <col min="12803" max="12803" width="13.25" customWidth="true"/>
    <col min="12804" max="12804" width="12.25" customWidth="true"/>
    <col min="12805" max="12805" width="12.5" customWidth="true"/>
    <col min="12806" max="12806" width="18.625" customWidth="true"/>
    <col min="13056" max="13056" width="31.125" customWidth="true"/>
    <col min="13057" max="13057" width="17.625" customWidth="true"/>
    <col min="13058" max="13058" width="14" customWidth="true"/>
    <col min="13059" max="13059" width="13.25" customWidth="true"/>
    <col min="13060" max="13060" width="12.25" customWidth="true"/>
    <col min="13061" max="13061" width="12.5" customWidth="true"/>
    <col min="13062" max="13062" width="18.625" customWidth="true"/>
    <col min="13312" max="13312" width="31.125" customWidth="true"/>
    <col min="13313" max="13313" width="17.625" customWidth="true"/>
    <col min="13314" max="13314" width="14" customWidth="true"/>
    <col min="13315" max="13315" width="13.25" customWidth="true"/>
    <col min="13316" max="13316" width="12.25" customWidth="true"/>
    <col min="13317" max="13317" width="12.5" customWidth="true"/>
    <col min="13318" max="13318" width="18.625" customWidth="true"/>
    <col min="13568" max="13568" width="31.125" customWidth="true"/>
    <col min="13569" max="13569" width="17.625" customWidth="true"/>
    <col min="13570" max="13570" width="14" customWidth="true"/>
    <col min="13571" max="13571" width="13.25" customWidth="true"/>
    <col min="13572" max="13572" width="12.25" customWidth="true"/>
    <col min="13573" max="13573" width="12.5" customWidth="true"/>
    <col min="13574" max="13574" width="18.625" customWidth="true"/>
    <col min="13824" max="13824" width="31.125" customWidth="true"/>
    <col min="13825" max="13825" width="17.625" customWidth="true"/>
    <col min="13826" max="13826" width="14" customWidth="true"/>
    <col min="13827" max="13827" width="13.25" customWidth="true"/>
    <col min="13828" max="13828" width="12.25" customWidth="true"/>
    <col min="13829" max="13829" width="12.5" customWidth="true"/>
    <col min="13830" max="13830" width="18.625" customWidth="true"/>
    <col min="14080" max="14080" width="31.125" customWidth="true"/>
    <col min="14081" max="14081" width="17.625" customWidth="true"/>
    <col min="14082" max="14082" width="14" customWidth="true"/>
    <col min="14083" max="14083" width="13.25" customWidth="true"/>
    <col min="14084" max="14084" width="12.25" customWidth="true"/>
    <col min="14085" max="14085" width="12.5" customWidth="true"/>
    <col min="14086" max="14086" width="18.625" customWidth="true"/>
    <col min="14336" max="14336" width="31.125" customWidth="true"/>
    <col min="14337" max="14337" width="17.625" customWidth="true"/>
    <col min="14338" max="14338" width="14" customWidth="true"/>
    <col min="14339" max="14339" width="13.25" customWidth="true"/>
    <col min="14340" max="14340" width="12.25" customWidth="true"/>
    <col min="14341" max="14341" width="12.5" customWidth="true"/>
    <col min="14342" max="14342" width="18.625" customWidth="true"/>
    <col min="14592" max="14592" width="31.125" customWidth="true"/>
    <col min="14593" max="14593" width="17.625" customWidth="true"/>
    <col min="14594" max="14594" width="14" customWidth="true"/>
    <col min="14595" max="14595" width="13.25" customWidth="true"/>
    <col min="14596" max="14596" width="12.25" customWidth="true"/>
    <col min="14597" max="14597" width="12.5" customWidth="true"/>
    <col min="14598" max="14598" width="18.625" customWidth="true"/>
    <col min="14848" max="14848" width="31.125" customWidth="true"/>
    <col min="14849" max="14849" width="17.625" customWidth="true"/>
    <col min="14850" max="14850" width="14" customWidth="true"/>
    <col min="14851" max="14851" width="13.25" customWidth="true"/>
    <col min="14852" max="14852" width="12.25" customWidth="true"/>
    <col min="14853" max="14853" width="12.5" customWidth="true"/>
    <col min="14854" max="14854" width="18.625" customWidth="true"/>
    <col min="15104" max="15104" width="31.125" customWidth="true"/>
    <col min="15105" max="15105" width="17.625" customWidth="true"/>
    <col min="15106" max="15106" width="14" customWidth="true"/>
    <col min="15107" max="15107" width="13.25" customWidth="true"/>
    <col min="15108" max="15108" width="12.25" customWidth="true"/>
    <col min="15109" max="15109" width="12.5" customWidth="true"/>
    <col min="15110" max="15110" width="18.625" customWidth="true"/>
    <col min="15360" max="15360" width="31.125" customWidth="true"/>
    <col min="15361" max="15361" width="17.625" customWidth="true"/>
    <col min="15362" max="15362" width="14" customWidth="true"/>
    <col min="15363" max="15363" width="13.25" customWidth="true"/>
    <col min="15364" max="15364" width="12.25" customWidth="true"/>
    <col min="15365" max="15365" width="12.5" customWidth="true"/>
    <col min="15366" max="15366" width="18.625" customWidth="true"/>
    <col min="15616" max="15616" width="31.125" customWidth="true"/>
    <col min="15617" max="15617" width="17.625" customWidth="true"/>
    <col min="15618" max="15618" width="14" customWidth="true"/>
    <col min="15619" max="15619" width="13.25" customWidth="true"/>
    <col min="15620" max="15620" width="12.25" customWidth="true"/>
    <col min="15621" max="15621" width="12.5" customWidth="true"/>
    <col min="15622" max="15622" width="18.625" customWidth="true"/>
    <col min="15872" max="15872" width="31.125" customWidth="true"/>
    <col min="15873" max="15873" width="17.625" customWidth="true"/>
    <col min="15874" max="15874" width="14" customWidth="true"/>
    <col min="15875" max="15875" width="13.25" customWidth="true"/>
    <col min="15876" max="15876" width="12.25" customWidth="true"/>
    <col min="15877" max="15877" width="12.5" customWidth="true"/>
    <col min="15878" max="15878" width="18.625" customWidth="true"/>
    <col min="16128" max="16128" width="31.125" customWidth="true"/>
    <col min="16129" max="16129" width="17.625" customWidth="true"/>
    <col min="16130" max="16130" width="14" customWidth="true"/>
    <col min="16131" max="16131" width="13.25" customWidth="true"/>
    <col min="16132" max="16132" width="12.25" customWidth="true"/>
    <col min="16133" max="16133" width="12.5" customWidth="true"/>
    <col min="16134" max="16134" width="18.625" customWidth="true"/>
  </cols>
  <sheetData>
    <row r="1" ht="18" customHeight="true" spans="1:6">
      <c r="A1" s="52" t="s">
        <v>514</v>
      </c>
      <c r="B1" s="53"/>
      <c r="C1" s="53"/>
      <c r="D1" s="53"/>
      <c r="E1" s="53"/>
      <c r="F1" s="53"/>
    </row>
    <row r="2" ht="40.5" customHeight="true" spans="1:11">
      <c r="A2" s="54" t="s">
        <v>515</v>
      </c>
      <c r="B2" s="54"/>
      <c r="C2" s="54"/>
      <c r="D2" s="54"/>
      <c r="E2" s="54"/>
      <c r="F2" s="54"/>
      <c r="G2" s="54"/>
      <c r="H2" s="54"/>
      <c r="I2" s="54"/>
      <c r="J2" s="54"/>
      <c r="K2" s="54"/>
    </row>
    <row r="3" ht="21.75" customHeight="true" spans="1:11">
      <c r="A3" s="53"/>
      <c r="B3" s="53"/>
      <c r="C3" s="53"/>
      <c r="D3" s="53"/>
      <c r="E3" s="53"/>
      <c r="F3" s="53"/>
      <c r="K3" t="s">
        <v>313</v>
      </c>
    </row>
    <row r="4" ht="22.5" customHeight="true" spans="1:11">
      <c r="A4" s="55" t="s">
        <v>316</v>
      </c>
      <c r="B4" s="56" t="s">
        <v>318</v>
      </c>
      <c r="C4" s="56" t="s">
        <v>480</v>
      </c>
      <c r="D4" s="56" t="s">
        <v>486</v>
      </c>
      <c r="E4" s="56" t="s">
        <v>468</v>
      </c>
      <c r="F4" s="56" t="s">
        <v>469</v>
      </c>
      <c r="G4" s="56" t="s">
        <v>470</v>
      </c>
      <c r="H4" s="56"/>
      <c r="I4" s="56" t="s">
        <v>472</v>
      </c>
      <c r="J4" s="56" t="s">
        <v>473</v>
      </c>
      <c r="K4" s="56" t="s">
        <v>478</v>
      </c>
    </row>
    <row r="5" s="51" customFormat="true" ht="57" customHeight="true" spans="1:11">
      <c r="A5" s="55"/>
      <c r="B5" s="56"/>
      <c r="C5" s="56"/>
      <c r="D5" s="56"/>
      <c r="E5" s="56"/>
      <c r="F5" s="56"/>
      <c r="G5" s="56" t="s">
        <v>487</v>
      </c>
      <c r="H5" s="56" t="s">
        <v>516</v>
      </c>
      <c r="I5" s="56"/>
      <c r="J5" s="56"/>
      <c r="K5" s="56"/>
    </row>
    <row r="6" ht="42.95" customHeight="true" spans="1:11">
      <c r="A6" s="57" t="s">
        <v>318</v>
      </c>
      <c r="B6" s="58">
        <v>158</v>
      </c>
      <c r="C6" s="58">
        <v>18</v>
      </c>
      <c r="D6" s="58">
        <v>140</v>
      </c>
      <c r="E6" s="59"/>
      <c r="F6" s="59"/>
      <c r="G6" s="59"/>
      <c r="H6" s="59"/>
      <c r="I6" s="59"/>
      <c r="J6" s="59"/>
      <c r="K6" s="59"/>
    </row>
    <row r="7" ht="42.95" customHeight="true" spans="1:11">
      <c r="A7" s="57" t="s">
        <v>517</v>
      </c>
      <c r="B7" s="58">
        <v>18</v>
      </c>
      <c r="C7" s="58">
        <v>18</v>
      </c>
      <c r="D7" s="58"/>
      <c r="E7" s="59"/>
      <c r="F7" s="59"/>
      <c r="G7" s="59"/>
      <c r="H7" s="59"/>
      <c r="I7" s="59"/>
      <c r="J7" s="59"/>
      <c r="K7" s="59"/>
    </row>
    <row r="8" ht="42.95" customHeight="true" spans="1:11">
      <c r="A8" s="57" t="s">
        <v>518</v>
      </c>
      <c r="B8" s="58">
        <v>140</v>
      </c>
      <c r="C8" s="58"/>
      <c r="D8" s="58">
        <v>140</v>
      </c>
      <c r="E8" s="59"/>
      <c r="F8" s="59"/>
      <c r="G8" s="59"/>
      <c r="H8" s="59"/>
      <c r="I8" s="59"/>
      <c r="J8" s="59"/>
      <c r="K8" s="59"/>
    </row>
    <row r="9" ht="42.95" customHeight="true" spans="1:11">
      <c r="A9" s="57" t="s">
        <v>519</v>
      </c>
      <c r="B9" s="58"/>
      <c r="C9" s="58"/>
      <c r="D9" s="58"/>
      <c r="E9" s="59"/>
      <c r="F9" s="59"/>
      <c r="G9" s="59"/>
      <c r="H9" s="59"/>
      <c r="I9" s="59"/>
      <c r="J9" s="59"/>
      <c r="K9" s="59"/>
    </row>
    <row r="11" ht="14.25" customHeight="true"/>
  </sheetData>
  <mergeCells count="11">
    <mergeCell ref="A2:K2"/>
    <mergeCell ref="G4:H4"/>
    <mergeCell ref="A4:A5"/>
    <mergeCell ref="B4:B5"/>
    <mergeCell ref="C4:C5"/>
    <mergeCell ref="D4:D5"/>
    <mergeCell ref="E4:E5"/>
    <mergeCell ref="F4:F5"/>
    <mergeCell ref="I4:I5"/>
    <mergeCell ref="J4:J5"/>
    <mergeCell ref="K4:K5"/>
  </mergeCells>
  <printOptions horizontalCentered="true"/>
  <pageMargins left="0.707638888888889" right="0.707638888888889" top="0.747916666666667" bottom="0.747916666666667" header="0.313888888888889" footer="0.313888888888889"/>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F57"/>
  <sheetViews>
    <sheetView workbookViewId="0">
      <selection activeCell="B6" sqref="B6:F6"/>
    </sheetView>
  </sheetViews>
  <sheetFormatPr defaultColWidth="9" defaultRowHeight="13.5" outlineLevelCol="5"/>
  <cols>
    <col min="1" max="1" width="19" style="33" customWidth="true"/>
    <col min="2" max="2" width="32.875" style="33" customWidth="true"/>
    <col min="3" max="3" width="21.875" style="33" customWidth="true"/>
    <col min="4" max="4" width="20.875" style="33" customWidth="true"/>
    <col min="5" max="6" width="19.5" style="33" customWidth="true"/>
    <col min="7" max="255" width="9" style="33"/>
    <col min="256" max="256" width="1.125" style="33" customWidth="true"/>
    <col min="257" max="257" width="16.5" style="33" customWidth="true"/>
    <col min="258" max="258" width="29.375" style="33" customWidth="true"/>
    <col min="259" max="259" width="10.875" style="33" customWidth="true"/>
    <col min="260" max="260" width="12.625" style="33" customWidth="true"/>
    <col min="261" max="261" width="12.375" style="33" customWidth="true"/>
    <col min="262" max="262" width="12.5" style="33" customWidth="true"/>
    <col min="263" max="511" width="9" style="33"/>
    <col min="512" max="512" width="1.125" style="33" customWidth="true"/>
    <col min="513" max="513" width="16.5" style="33" customWidth="true"/>
    <col min="514" max="514" width="29.375" style="33" customWidth="true"/>
    <col min="515" max="515" width="10.875" style="33" customWidth="true"/>
    <col min="516" max="516" width="12.625" style="33" customWidth="true"/>
    <col min="517" max="517" width="12.375" style="33" customWidth="true"/>
    <col min="518" max="518" width="12.5" style="33" customWidth="true"/>
    <col min="519" max="767" width="9" style="33"/>
    <col min="768" max="768" width="1.125" style="33" customWidth="true"/>
    <col min="769" max="769" width="16.5" style="33" customWidth="true"/>
    <col min="770" max="770" width="29.375" style="33" customWidth="true"/>
    <col min="771" max="771" width="10.875" style="33" customWidth="true"/>
    <col min="772" max="772" width="12.625" style="33" customWidth="true"/>
    <col min="773" max="773" width="12.375" style="33" customWidth="true"/>
    <col min="774" max="774" width="12.5" style="33" customWidth="true"/>
    <col min="775" max="1023" width="9" style="33"/>
    <col min="1024" max="1024" width="1.125" style="33" customWidth="true"/>
    <col min="1025" max="1025" width="16.5" style="33" customWidth="true"/>
    <col min="1026" max="1026" width="29.375" style="33" customWidth="true"/>
    <col min="1027" max="1027" width="10.875" style="33" customWidth="true"/>
    <col min="1028" max="1028" width="12.625" style="33" customWidth="true"/>
    <col min="1029" max="1029" width="12.375" style="33" customWidth="true"/>
    <col min="1030" max="1030" width="12.5" style="33" customWidth="true"/>
    <col min="1031" max="1279" width="9" style="33"/>
    <col min="1280" max="1280" width="1.125" style="33" customWidth="true"/>
    <col min="1281" max="1281" width="16.5" style="33" customWidth="true"/>
    <col min="1282" max="1282" width="29.375" style="33" customWidth="true"/>
    <col min="1283" max="1283" width="10.875" style="33" customWidth="true"/>
    <col min="1284" max="1284" width="12.625" style="33" customWidth="true"/>
    <col min="1285" max="1285" width="12.375" style="33" customWidth="true"/>
    <col min="1286" max="1286" width="12.5" style="33" customWidth="true"/>
    <col min="1287" max="1535" width="9" style="33"/>
    <col min="1536" max="1536" width="1.125" style="33" customWidth="true"/>
    <col min="1537" max="1537" width="16.5" style="33" customWidth="true"/>
    <col min="1538" max="1538" width="29.375" style="33" customWidth="true"/>
    <col min="1539" max="1539" width="10.875" style="33" customWidth="true"/>
    <col min="1540" max="1540" width="12.625" style="33" customWidth="true"/>
    <col min="1541" max="1541" width="12.375" style="33" customWidth="true"/>
    <col min="1542" max="1542" width="12.5" style="33" customWidth="true"/>
    <col min="1543" max="1791" width="9" style="33"/>
    <col min="1792" max="1792" width="1.125" style="33" customWidth="true"/>
    <col min="1793" max="1793" width="16.5" style="33" customWidth="true"/>
    <col min="1794" max="1794" width="29.375" style="33" customWidth="true"/>
    <col min="1795" max="1795" width="10.875" style="33" customWidth="true"/>
    <col min="1796" max="1796" width="12.625" style="33" customWidth="true"/>
    <col min="1797" max="1797" width="12.375" style="33" customWidth="true"/>
    <col min="1798" max="1798" width="12.5" style="33" customWidth="true"/>
    <col min="1799" max="2047" width="9" style="33"/>
    <col min="2048" max="2048" width="1.125" style="33" customWidth="true"/>
    <col min="2049" max="2049" width="16.5" style="33" customWidth="true"/>
    <col min="2050" max="2050" width="29.375" style="33" customWidth="true"/>
    <col min="2051" max="2051" width="10.875" style="33" customWidth="true"/>
    <col min="2052" max="2052" width="12.625" style="33" customWidth="true"/>
    <col min="2053" max="2053" width="12.375" style="33" customWidth="true"/>
    <col min="2054" max="2054" width="12.5" style="33" customWidth="true"/>
    <col min="2055" max="2303" width="9" style="33"/>
    <col min="2304" max="2304" width="1.125" style="33" customWidth="true"/>
    <col min="2305" max="2305" width="16.5" style="33" customWidth="true"/>
    <col min="2306" max="2306" width="29.375" style="33" customWidth="true"/>
    <col min="2307" max="2307" width="10.875" style="33" customWidth="true"/>
    <col min="2308" max="2308" width="12.625" style="33" customWidth="true"/>
    <col min="2309" max="2309" width="12.375" style="33" customWidth="true"/>
    <col min="2310" max="2310" width="12.5" style="33" customWidth="true"/>
    <col min="2311" max="2559" width="9" style="33"/>
    <col min="2560" max="2560" width="1.125" style="33" customWidth="true"/>
    <col min="2561" max="2561" width="16.5" style="33" customWidth="true"/>
    <col min="2562" max="2562" width="29.375" style="33" customWidth="true"/>
    <col min="2563" max="2563" width="10.875" style="33" customWidth="true"/>
    <col min="2564" max="2564" width="12.625" style="33" customWidth="true"/>
    <col min="2565" max="2565" width="12.375" style="33" customWidth="true"/>
    <col min="2566" max="2566" width="12.5" style="33" customWidth="true"/>
    <col min="2567" max="2815" width="9" style="33"/>
    <col min="2816" max="2816" width="1.125" style="33" customWidth="true"/>
    <col min="2817" max="2817" width="16.5" style="33" customWidth="true"/>
    <col min="2818" max="2818" width="29.375" style="33" customWidth="true"/>
    <col min="2819" max="2819" width="10.875" style="33" customWidth="true"/>
    <col min="2820" max="2820" width="12.625" style="33" customWidth="true"/>
    <col min="2821" max="2821" width="12.375" style="33" customWidth="true"/>
    <col min="2822" max="2822" width="12.5" style="33" customWidth="true"/>
    <col min="2823" max="3071" width="9" style="33"/>
    <col min="3072" max="3072" width="1.125" style="33" customWidth="true"/>
    <col min="3073" max="3073" width="16.5" style="33" customWidth="true"/>
    <col min="3074" max="3074" width="29.375" style="33" customWidth="true"/>
    <col min="3075" max="3075" width="10.875" style="33" customWidth="true"/>
    <col min="3076" max="3076" width="12.625" style="33" customWidth="true"/>
    <col min="3077" max="3077" width="12.375" style="33" customWidth="true"/>
    <col min="3078" max="3078" width="12.5" style="33" customWidth="true"/>
    <col min="3079" max="3327" width="9" style="33"/>
    <col min="3328" max="3328" width="1.125" style="33" customWidth="true"/>
    <col min="3329" max="3329" width="16.5" style="33" customWidth="true"/>
    <col min="3330" max="3330" width="29.375" style="33" customWidth="true"/>
    <col min="3331" max="3331" width="10.875" style="33" customWidth="true"/>
    <col min="3332" max="3332" width="12.625" style="33" customWidth="true"/>
    <col min="3333" max="3333" width="12.375" style="33" customWidth="true"/>
    <col min="3334" max="3334" width="12.5" style="33" customWidth="true"/>
    <col min="3335" max="3583" width="9" style="33"/>
    <col min="3584" max="3584" width="1.125" style="33" customWidth="true"/>
    <col min="3585" max="3585" width="16.5" style="33" customWidth="true"/>
    <col min="3586" max="3586" width="29.375" style="33" customWidth="true"/>
    <col min="3587" max="3587" width="10.875" style="33" customWidth="true"/>
    <col min="3588" max="3588" width="12.625" style="33" customWidth="true"/>
    <col min="3589" max="3589" width="12.375" style="33" customWidth="true"/>
    <col min="3590" max="3590" width="12.5" style="33" customWidth="true"/>
    <col min="3591" max="3839" width="9" style="33"/>
    <col min="3840" max="3840" width="1.125" style="33" customWidth="true"/>
    <col min="3841" max="3841" width="16.5" style="33" customWidth="true"/>
    <col min="3842" max="3842" width="29.375" style="33" customWidth="true"/>
    <col min="3843" max="3843" width="10.875" style="33" customWidth="true"/>
    <col min="3844" max="3844" width="12.625" style="33" customWidth="true"/>
    <col min="3845" max="3845" width="12.375" style="33" customWidth="true"/>
    <col min="3846" max="3846" width="12.5" style="33" customWidth="true"/>
    <col min="3847" max="4095" width="9" style="33"/>
    <col min="4096" max="4096" width="1.125" style="33" customWidth="true"/>
    <col min="4097" max="4097" width="16.5" style="33" customWidth="true"/>
    <col min="4098" max="4098" width="29.375" style="33" customWidth="true"/>
    <col min="4099" max="4099" width="10.875" style="33" customWidth="true"/>
    <col min="4100" max="4100" width="12.625" style="33" customWidth="true"/>
    <col min="4101" max="4101" width="12.375" style="33" customWidth="true"/>
    <col min="4102" max="4102" width="12.5" style="33" customWidth="true"/>
    <col min="4103" max="4351" width="9" style="33"/>
    <col min="4352" max="4352" width="1.125" style="33" customWidth="true"/>
    <col min="4353" max="4353" width="16.5" style="33" customWidth="true"/>
    <col min="4354" max="4354" width="29.375" style="33" customWidth="true"/>
    <col min="4355" max="4355" width="10.875" style="33" customWidth="true"/>
    <col min="4356" max="4356" width="12.625" style="33" customWidth="true"/>
    <col min="4357" max="4357" width="12.375" style="33" customWidth="true"/>
    <col min="4358" max="4358" width="12.5" style="33" customWidth="true"/>
    <col min="4359" max="4607" width="9" style="33"/>
    <col min="4608" max="4608" width="1.125" style="33" customWidth="true"/>
    <col min="4609" max="4609" width="16.5" style="33" customWidth="true"/>
    <col min="4610" max="4610" width="29.375" style="33" customWidth="true"/>
    <col min="4611" max="4611" width="10.875" style="33" customWidth="true"/>
    <col min="4612" max="4612" width="12.625" style="33" customWidth="true"/>
    <col min="4613" max="4613" width="12.375" style="33" customWidth="true"/>
    <col min="4614" max="4614" width="12.5" style="33" customWidth="true"/>
    <col min="4615" max="4863" width="9" style="33"/>
    <col min="4864" max="4864" width="1.125" style="33" customWidth="true"/>
    <col min="4865" max="4865" width="16.5" style="33" customWidth="true"/>
    <col min="4866" max="4866" width="29.375" style="33" customWidth="true"/>
    <col min="4867" max="4867" width="10.875" style="33" customWidth="true"/>
    <col min="4868" max="4868" width="12.625" style="33" customWidth="true"/>
    <col min="4869" max="4869" width="12.375" style="33" customWidth="true"/>
    <col min="4870" max="4870" width="12.5" style="33" customWidth="true"/>
    <col min="4871" max="5119" width="9" style="33"/>
    <col min="5120" max="5120" width="1.125" style="33" customWidth="true"/>
    <col min="5121" max="5121" width="16.5" style="33" customWidth="true"/>
    <col min="5122" max="5122" width="29.375" style="33" customWidth="true"/>
    <col min="5123" max="5123" width="10.875" style="33" customWidth="true"/>
    <col min="5124" max="5124" width="12.625" style="33" customWidth="true"/>
    <col min="5125" max="5125" width="12.375" style="33" customWidth="true"/>
    <col min="5126" max="5126" width="12.5" style="33" customWidth="true"/>
    <col min="5127" max="5375" width="9" style="33"/>
    <col min="5376" max="5376" width="1.125" style="33" customWidth="true"/>
    <col min="5377" max="5377" width="16.5" style="33" customWidth="true"/>
    <col min="5378" max="5378" width="29.375" style="33" customWidth="true"/>
    <col min="5379" max="5379" width="10.875" style="33" customWidth="true"/>
    <col min="5380" max="5380" width="12.625" style="33" customWidth="true"/>
    <col min="5381" max="5381" width="12.375" style="33" customWidth="true"/>
    <col min="5382" max="5382" width="12.5" style="33" customWidth="true"/>
    <col min="5383" max="5631" width="9" style="33"/>
    <col min="5632" max="5632" width="1.125" style="33" customWidth="true"/>
    <col min="5633" max="5633" width="16.5" style="33" customWidth="true"/>
    <col min="5634" max="5634" width="29.375" style="33" customWidth="true"/>
    <col min="5635" max="5635" width="10.875" style="33" customWidth="true"/>
    <col min="5636" max="5636" width="12.625" style="33" customWidth="true"/>
    <col min="5637" max="5637" width="12.375" style="33" customWidth="true"/>
    <col min="5638" max="5638" width="12.5" style="33" customWidth="true"/>
    <col min="5639" max="5887" width="9" style="33"/>
    <col min="5888" max="5888" width="1.125" style="33" customWidth="true"/>
    <col min="5889" max="5889" width="16.5" style="33" customWidth="true"/>
    <col min="5890" max="5890" width="29.375" style="33" customWidth="true"/>
    <col min="5891" max="5891" width="10.875" style="33" customWidth="true"/>
    <col min="5892" max="5892" width="12.625" style="33" customWidth="true"/>
    <col min="5893" max="5893" width="12.375" style="33" customWidth="true"/>
    <col min="5894" max="5894" width="12.5" style="33" customWidth="true"/>
    <col min="5895" max="6143" width="9" style="33"/>
    <col min="6144" max="6144" width="1.125" style="33" customWidth="true"/>
    <col min="6145" max="6145" width="16.5" style="33" customWidth="true"/>
    <col min="6146" max="6146" width="29.375" style="33" customWidth="true"/>
    <col min="6147" max="6147" width="10.875" style="33" customWidth="true"/>
    <col min="6148" max="6148" width="12.625" style="33" customWidth="true"/>
    <col min="6149" max="6149" width="12.375" style="33" customWidth="true"/>
    <col min="6150" max="6150" width="12.5" style="33" customWidth="true"/>
    <col min="6151" max="6399" width="9" style="33"/>
    <col min="6400" max="6400" width="1.125" style="33" customWidth="true"/>
    <col min="6401" max="6401" width="16.5" style="33" customWidth="true"/>
    <col min="6402" max="6402" width="29.375" style="33" customWidth="true"/>
    <col min="6403" max="6403" width="10.875" style="33" customWidth="true"/>
    <col min="6404" max="6404" width="12.625" style="33" customWidth="true"/>
    <col min="6405" max="6405" width="12.375" style="33" customWidth="true"/>
    <col min="6406" max="6406" width="12.5" style="33" customWidth="true"/>
    <col min="6407" max="6655" width="9" style="33"/>
    <col min="6656" max="6656" width="1.125" style="33" customWidth="true"/>
    <col min="6657" max="6657" width="16.5" style="33" customWidth="true"/>
    <col min="6658" max="6658" width="29.375" style="33" customWidth="true"/>
    <col min="6659" max="6659" width="10.875" style="33" customWidth="true"/>
    <col min="6660" max="6660" width="12.625" style="33" customWidth="true"/>
    <col min="6661" max="6661" width="12.375" style="33" customWidth="true"/>
    <col min="6662" max="6662" width="12.5" style="33" customWidth="true"/>
    <col min="6663" max="6911" width="9" style="33"/>
    <col min="6912" max="6912" width="1.125" style="33" customWidth="true"/>
    <col min="6913" max="6913" width="16.5" style="33" customWidth="true"/>
    <col min="6914" max="6914" width="29.375" style="33" customWidth="true"/>
    <col min="6915" max="6915" width="10.875" style="33" customWidth="true"/>
    <col min="6916" max="6916" width="12.625" style="33" customWidth="true"/>
    <col min="6917" max="6917" width="12.375" style="33" customWidth="true"/>
    <col min="6918" max="6918" width="12.5" style="33" customWidth="true"/>
    <col min="6919" max="7167" width="9" style="33"/>
    <col min="7168" max="7168" width="1.125" style="33" customWidth="true"/>
    <col min="7169" max="7169" width="16.5" style="33" customWidth="true"/>
    <col min="7170" max="7170" width="29.375" style="33" customWidth="true"/>
    <col min="7171" max="7171" width="10.875" style="33" customWidth="true"/>
    <col min="7172" max="7172" width="12.625" style="33" customWidth="true"/>
    <col min="7173" max="7173" width="12.375" style="33" customWidth="true"/>
    <col min="7174" max="7174" width="12.5" style="33" customWidth="true"/>
    <col min="7175" max="7423" width="9" style="33"/>
    <col min="7424" max="7424" width="1.125" style="33" customWidth="true"/>
    <col min="7425" max="7425" width="16.5" style="33" customWidth="true"/>
    <col min="7426" max="7426" width="29.375" style="33" customWidth="true"/>
    <col min="7427" max="7427" width="10.875" style="33" customWidth="true"/>
    <col min="7428" max="7428" width="12.625" style="33" customWidth="true"/>
    <col min="7429" max="7429" width="12.375" style="33" customWidth="true"/>
    <col min="7430" max="7430" width="12.5" style="33" customWidth="true"/>
    <col min="7431" max="7679" width="9" style="33"/>
    <col min="7680" max="7680" width="1.125" style="33" customWidth="true"/>
    <col min="7681" max="7681" width="16.5" style="33" customWidth="true"/>
    <col min="7682" max="7682" width="29.375" style="33" customWidth="true"/>
    <col min="7683" max="7683" width="10.875" style="33" customWidth="true"/>
    <col min="7684" max="7684" width="12.625" style="33" customWidth="true"/>
    <col min="7685" max="7685" width="12.375" style="33" customWidth="true"/>
    <col min="7686" max="7686" width="12.5" style="33" customWidth="true"/>
    <col min="7687" max="7935" width="9" style="33"/>
    <col min="7936" max="7936" width="1.125" style="33" customWidth="true"/>
    <col min="7937" max="7937" width="16.5" style="33" customWidth="true"/>
    <col min="7938" max="7938" width="29.375" style="33" customWidth="true"/>
    <col min="7939" max="7939" width="10.875" style="33" customWidth="true"/>
    <col min="7940" max="7940" width="12.625" style="33" customWidth="true"/>
    <col min="7941" max="7941" width="12.375" style="33" customWidth="true"/>
    <col min="7942" max="7942" width="12.5" style="33" customWidth="true"/>
    <col min="7943" max="8191" width="9" style="33"/>
    <col min="8192" max="8192" width="1.125" style="33" customWidth="true"/>
    <col min="8193" max="8193" width="16.5" style="33" customWidth="true"/>
    <col min="8194" max="8194" width="29.375" style="33" customWidth="true"/>
    <col min="8195" max="8195" width="10.875" style="33" customWidth="true"/>
    <col min="8196" max="8196" width="12.625" style="33" customWidth="true"/>
    <col min="8197" max="8197" width="12.375" style="33" customWidth="true"/>
    <col min="8198" max="8198" width="12.5" style="33" customWidth="true"/>
    <col min="8199" max="8447" width="9" style="33"/>
    <col min="8448" max="8448" width="1.125" style="33" customWidth="true"/>
    <col min="8449" max="8449" width="16.5" style="33" customWidth="true"/>
    <col min="8450" max="8450" width="29.375" style="33" customWidth="true"/>
    <col min="8451" max="8451" width="10.875" style="33" customWidth="true"/>
    <col min="8452" max="8452" width="12.625" style="33" customWidth="true"/>
    <col min="8453" max="8453" width="12.375" style="33" customWidth="true"/>
    <col min="8454" max="8454" width="12.5" style="33" customWidth="true"/>
    <col min="8455" max="8703" width="9" style="33"/>
    <col min="8704" max="8704" width="1.125" style="33" customWidth="true"/>
    <col min="8705" max="8705" width="16.5" style="33" customWidth="true"/>
    <col min="8706" max="8706" width="29.375" style="33" customWidth="true"/>
    <col min="8707" max="8707" width="10.875" style="33" customWidth="true"/>
    <col min="8708" max="8708" width="12.625" style="33" customWidth="true"/>
    <col min="8709" max="8709" width="12.375" style="33" customWidth="true"/>
    <col min="8710" max="8710" width="12.5" style="33" customWidth="true"/>
    <col min="8711" max="8959" width="9" style="33"/>
    <col min="8960" max="8960" width="1.125" style="33" customWidth="true"/>
    <col min="8961" max="8961" width="16.5" style="33" customWidth="true"/>
    <col min="8962" max="8962" width="29.375" style="33" customWidth="true"/>
    <col min="8963" max="8963" width="10.875" style="33" customWidth="true"/>
    <col min="8964" max="8964" width="12.625" style="33" customWidth="true"/>
    <col min="8965" max="8965" width="12.375" style="33" customWidth="true"/>
    <col min="8966" max="8966" width="12.5" style="33" customWidth="true"/>
    <col min="8967" max="9215" width="9" style="33"/>
    <col min="9216" max="9216" width="1.125" style="33" customWidth="true"/>
    <col min="9217" max="9217" width="16.5" style="33" customWidth="true"/>
    <col min="9218" max="9218" width="29.375" style="33" customWidth="true"/>
    <col min="9219" max="9219" width="10.875" style="33" customWidth="true"/>
    <col min="9220" max="9220" width="12.625" style="33" customWidth="true"/>
    <col min="9221" max="9221" width="12.375" style="33" customWidth="true"/>
    <col min="9222" max="9222" width="12.5" style="33" customWidth="true"/>
    <col min="9223" max="9471" width="9" style="33"/>
    <col min="9472" max="9472" width="1.125" style="33" customWidth="true"/>
    <col min="9473" max="9473" width="16.5" style="33" customWidth="true"/>
    <col min="9474" max="9474" width="29.375" style="33" customWidth="true"/>
    <col min="9475" max="9475" width="10.875" style="33" customWidth="true"/>
    <col min="9476" max="9476" width="12.625" style="33" customWidth="true"/>
    <col min="9477" max="9477" width="12.375" style="33" customWidth="true"/>
    <col min="9478" max="9478" width="12.5" style="33" customWidth="true"/>
    <col min="9479" max="9727" width="9" style="33"/>
    <col min="9728" max="9728" width="1.125" style="33" customWidth="true"/>
    <col min="9729" max="9729" width="16.5" style="33" customWidth="true"/>
    <col min="9730" max="9730" width="29.375" style="33" customWidth="true"/>
    <col min="9731" max="9731" width="10.875" style="33" customWidth="true"/>
    <col min="9732" max="9732" width="12.625" style="33" customWidth="true"/>
    <col min="9733" max="9733" width="12.375" style="33" customWidth="true"/>
    <col min="9734" max="9734" width="12.5" style="33" customWidth="true"/>
    <col min="9735" max="9983" width="9" style="33"/>
    <col min="9984" max="9984" width="1.125" style="33" customWidth="true"/>
    <col min="9985" max="9985" width="16.5" style="33" customWidth="true"/>
    <col min="9986" max="9986" width="29.375" style="33" customWidth="true"/>
    <col min="9987" max="9987" width="10.875" style="33" customWidth="true"/>
    <col min="9988" max="9988" width="12.625" style="33" customWidth="true"/>
    <col min="9989" max="9989" width="12.375" style="33" customWidth="true"/>
    <col min="9990" max="9990" width="12.5" style="33" customWidth="true"/>
    <col min="9991" max="10239" width="9" style="33"/>
    <col min="10240" max="10240" width="1.125" style="33" customWidth="true"/>
    <col min="10241" max="10241" width="16.5" style="33" customWidth="true"/>
    <col min="10242" max="10242" width="29.375" style="33" customWidth="true"/>
    <col min="10243" max="10243" width="10.875" style="33" customWidth="true"/>
    <col min="10244" max="10244" width="12.625" style="33" customWidth="true"/>
    <col min="10245" max="10245" width="12.375" style="33" customWidth="true"/>
    <col min="10246" max="10246" width="12.5" style="33" customWidth="true"/>
    <col min="10247" max="10495" width="9" style="33"/>
    <col min="10496" max="10496" width="1.125" style="33" customWidth="true"/>
    <col min="10497" max="10497" width="16.5" style="33" customWidth="true"/>
    <col min="10498" max="10498" width="29.375" style="33" customWidth="true"/>
    <col min="10499" max="10499" width="10.875" style="33" customWidth="true"/>
    <col min="10500" max="10500" width="12.625" style="33" customWidth="true"/>
    <col min="10501" max="10501" width="12.375" style="33" customWidth="true"/>
    <col min="10502" max="10502" width="12.5" style="33" customWidth="true"/>
    <col min="10503" max="10751" width="9" style="33"/>
    <col min="10752" max="10752" width="1.125" style="33" customWidth="true"/>
    <col min="10753" max="10753" width="16.5" style="33" customWidth="true"/>
    <col min="10754" max="10754" width="29.375" style="33" customWidth="true"/>
    <col min="10755" max="10755" width="10.875" style="33" customWidth="true"/>
    <col min="10756" max="10756" width="12.625" style="33" customWidth="true"/>
    <col min="10757" max="10757" width="12.375" style="33" customWidth="true"/>
    <col min="10758" max="10758" width="12.5" style="33" customWidth="true"/>
    <col min="10759" max="11007" width="9" style="33"/>
    <col min="11008" max="11008" width="1.125" style="33" customWidth="true"/>
    <col min="11009" max="11009" width="16.5" style="33" customWidth="true"/>
    <col min="11010" max="11010" width="29.375" style="33" customWidth="true"/>
    <col min="11011" max="11011" width="10.875" style="33" customWidth="true"/>
    <col min="11012" max="11012" width="12.625" style="33" customWidth="true"/>
    <col min="11013" max="11013" width="12.375" style="33" customWidth="true"/>
    <col min="11014" max="11014" width="12.5" style="33" customWidth="true"/>
    <col min="11015" max="11263" width="9" style="33"/>
    <col min="11264" max="11264" width="1.125" style="33" customWidth="true"/>
    <col min="11265" max="11265" width="16.5" style="33" customWidth="true"/>
    <col min="11266" max="11266" width="29.375" style="33" customWidth="true"/>
    <col min="11267" max="11267" width="10.875" style="33" customWidth="true"/>
    <col min="11268" max="11268" width="12.625" style="33" customWidth="true"/>
    <col min="11269" max="11269" width="12.375" style="33" customWidth="true"/>
    <col min="11270" max="11270" width="12.5" style="33" customWidth="true"/>
    <col min="11271" max="11519" width="9" style="33"/>
    <col min="11520" max="11520" width="1.125" style="33" customWidth="true"/>
    <col min="11521" max="11521" width="16.5" style="33" customWidth="true"/>
    <col min="11522" max="11522" width="29.375" style="33" customWidth="true"/>
    <col min="11523" max="11523" width="10.875" style="33" customWidth="true"/>
    <col min="11524" max="11524" width="12.625" style="33" customWidth="true"/>
    <col min="11525" max="11525" width="12.375" style="33" customWidth="true"/>
    <col min="11526" max="11526" width="12.5" style="33" customWidth="true"/>
    <col min="11527" max="11775" width="9" style="33"/>
    <col min="11776" max="11776" width="1.125" style="33" customWidth="true"/>
    <col min="11777" max="11777" width="16.5" style="33" customWidth="true"/>
    <col min="11778" max="11778" width="29.375" style="33" customWidth="true"/>
    <col min="11779" max="11779" width="10.875" style="33" customWidth="true"/>
    <col min="11780" max="11780" width="12.625" style="33" customWidth="true"/>
    <col min="11781" max="11781" width="12.375" style="33" customWidth="true"/>
    <col min="11782" max="11782" width="12.5" style="33" customWidth="true"/>
    <col min="11783" max="12031" width="9" style="33"/>
    <col min="12032" max="12032" width="1.125" style="33" customWidth="true"/>
    <col min="12033" max="12033" width="16.5" style="33" customWidth="true"/>
    <col min="12034" max="12034" width="29.375" style="33" customWidth="true"/>
    <col min="12035" max="12035" width="10.875" style="33" customWidth="true"/>
    <col min="12036" max="12036" width="12.625" style="33" customWidth="true"/>
    <col min="12037" max="12037" width="12.375" style="33" customWidth="true"/>
    <col min="12038" max="12038" width="12.5" style="33" customWidth="true"/>
    <col min="12039" max="12287" width="9" style="33"/>
    <col min="12288" max="12288" width="1.125" style="33" customWidth="true"/>
    <col min="12289" max="12289" width="16.5" style="33" customWidth="true"/>
    <col min="12290" max="12290" width="29.375" style="33" customWidth="true"/>
    <col min="12291" max="12291" width="10.875" style="33" customWidth="true"/>
    <col min="12292" max="12292" width="12.625" style="33" customWidth="true"/>
    <col min="12293" max="12293" width="12.375" style="33" customWidth="true"/>
    <col min="12294" max="12294" width="12.5" style="33" customWidth="true"/>
    <col min="12295" max="12543" width="9" style="33"/>
    <col min="12544" max="12544" width="1.125" style="33" customWidth="true"/>
    <col min="12545" max="12545" width="16.5" style="33" customWidth="true"/>
    <col min="12546" max="12546" width="29.375" style="33" customWidth="true"/>
    <col min="12547" max="12547" width="10.875" style="33" customWidth="true"/>
    <col min="12548" max="12548" width="12.625" style="33" customWidth="true"/>
    <col min="12549" max="12549" width="12.375" style="33" customWidth="true"/>
    <col min="12550" max="12550" width="12.5" style="33" customWidth="true"/>
    <col min="12551" max="12799" width="9" style="33"/>
    <col min="12800" max="12800" width="1.125" style="33" customWidth="true"/>
    <col min="12801" max="12801" width="16.5" style="33" customWidth="true"/>
    <col min="12802" max="12802" width="29.375" style="33" customWidth="true"/>
    <col min="12803" max="12803" width="10.875" style="33" customWidth="true"/>
    <col min="12804" max="12804" width="12.625" style="33" customWidth="true"/>
    <col min="12805" max="12805" width="12.375" style="33" customWidth="true"/>
    <col min="12806" max="12806" width="12.5" style="33" customWidth="true"/>
    <col min="12807" max="13055" width="9" style="33"/>
    <col min="13056" max="13056" width="1.125" style="33" customWidth="true"/>
    <col min="13057" max="13057" width="16.5" style="33" customWidth="true"/>
    <col min="13058" max="13058" width="29.375" style="33" customWidth="true"/>
    <col min="13059" max="13059" width="10.875" style="33" customWidth="true"/>
    <col min="13060" max="13060" width="12.625" style="33" customWidth="true"/>
    <col min="13061" max="13061" width="12.375" style="33" customWidth="true"/>
    <col min="13062" max="13062" width="12.5" style="33" customWidth="true"/>
    <col min="13063" max="13311" width="9" style="33"/>
    <col min="13312" max="13312" width="1.125" style="33" customWidth="true"/>
    <col min="13313" max="13313" width="16.5" style="33" customWidth="true"/>
    <col min="13314" max="13314" width="29.375" style="33" customWidth="true"/>
    <col min="13315" max="13315" width="10.875" style="33" customWidth="true"/>
    <col min="13316" max="13316" width="12.625" style="33" customWidth="true"/>
    <col min="13317" max="13317" width="12.375" style="33" customWidth="true"/>
    <col min="13318" max="13318" width="12.5" style="33" customWidth="true"/>
    <col min="13319" max="13567" width="9" style="33"/>
    <col min="13568" max="13568" width="1.125" style="33" customWidth="true"/>
    <col min="13569" max="13569" width="16.5" style="33" customWidth="true"/>
    <col min="13570" max="13570" width="29.375" style="33" customWidth="true"/>
    <col min="13571" max="13571" width="10.875" style="33" customWidth="true"/>
    <col min="13572" max="13572" width="12.625" style="33" customWidth="true"/>
    <col min="13573" max="13573" width="12.375" style="33" customWidth="true"/>
    <col min="13574" max="13574" width="12.5" style="33" customWidth="true"/>
    <col min="13575" max="13823" width="9" style="33"/>
    <col min="13824" max="13824" width="1.125" style="33" customWidth="true"/>
    <col min="13825" max="13825" width="16.5" style="33" customWidth="true"/>
    <col min="13826" max="13826" width="29.375" style="33" customWidth="true"/>
    <col min="13827" max="13827" width="10.875" style="33" customWidth="true"/>
    <col min="13828" max="13828" width="12.625" style="33" customWidth="true"/>
    <col min="13829" max="13829" width="12.375" style="33" customWidth="true"/>
    <col min="13830" max="13830" width="12.5" style="33" customWidth="true"/>
    <col min="13831" max="14079" width="9" style="33"/>
    <col min="14080" max="14080" width="1.125" style="33" customWidth="true"/>
    <col min="14081" max="14081" width="16.5" style="33" customWidth="true"/>
    <col min="14082" max="14082" width="29.375" style="33" customWidth="true"/>
    <col min="14083" max="14083" width="10.875" style="33" customWidth="true"/>
    <col min="14084" max="14084" width="12.625" style="33" customWidth="true"/>
    <col min="14085" max="14085" width="12.375" style="33" customWidth="true"/>
    <col min="14086" max="14086" width="12.5" style="33" customWidth="true"/>
    <col min="14087" max="14335" width="9" style="33"/>
    <col min="14336" max="14336" width="1.125" style="33" customWidth="true"/>
    <col min="14337" max="14337" width="16.5" style="33" customWidth="true"/>
    <col min="14338" max="14338" width="29.375" style="33" customWidth="true"/>
    <col min="14339" max="14339" width="10.875" style="33" customWidth="true"/>
    <col min="14340" max="14340" width="12.625" style="33" customWidth="true"/>
    <col min="14341" max="14341" width="12.375" style="33" customWidth="true"/>
    <col min="14342" max="14342" width="12.5" style="33" customWidth="true"/>
    <col min="14343" max="14591" width="9" style="33"/>
    <col min="14592" max="14592" width="1.125" style="33" customWidth="true"/>
    <col min="14593" max="14593" width="16.5" style="33" customWidth="true"/>
    <col min="14594" max="14594" width="29.375" style="33" customWidth="true"/>
    <col min="14595" max="14595" width="10.875" style="33" customWidth="true"/>
    <col min="14596" max="14596" width="12.625" style="33" customWidth="true"/>
    <col min="14597" max="14597" width="12.375" style="33" customWidth="true"/>
    <col min="14598" max="14598" width="12.5" style="33" customWidth="true"/>
    <col min="14599" max="14847" width="9" style="33"/>
    <col min="14848" max="14848" width="1.125" style="33" customWidth="true"/>
    <col min="14849" max="14849" width="16.5" style="33" customWidth="true"/>
    <col min="14850" max="14850" width="29.375" style="33" customWidth="true"/>
    <col min="14851" max="14851" width="10.875" style="33" customWidth="true"/>
    <col min="14852" max="14852" width="12.625" style="33" customWidth="true"/>
    <col min="14853" max="14853" width="12.375" style="33" customWidth="true"/>
    <col min="14854" max="14854" width="12.5" style="33" customWidth="true"/>
    <col min="14855" max="15103" width="9" style="33"/>
    <col min="15104" max="15104" width="1.125" style="33" customWidth="true"/>
    <col min="15105" max="15105" width="16.5" style="33" customWidth="true"/>
    <col min="15106" max="15106" width="29.375" style="33" customWidth="true"/>
    <col min="15107" max="15107" width="10.875" style="33" customWidth="true"/>
    <col min="15108" max="15108" width="12.625" style="33" customWidth="true"/>
    <col min="15109" max="15109" width="12.375" style="33" customWidth="true"/>
    <col min="15110" max="15110" width="12.5" style="33" customWidth="true"/>
    <col min="15111" max="15359" width="9" style="33"/>
    <col min="15360" max="15360" width="1.125" style="33" customWidth="true"/>
    <col min="15361" max="15361" width="16.5" style="33" customWidth="true"/>
    <col min="15362" max="15362" width="29.375" style="33" customWidth="true"/>
    <col min="15363" max="15363" width="10.875" style="33" customWidth="true"/>
    <col min="15364" max="15364" width="12.625" style="33" customWidth="true"/>
    <col min="15365" max="15365" width="12.375" style="33" customWidth="true"/>
    <col min="15366" max="15366" width="12.5" style="33" customWidth="true"/>
    <col min="15367" max="15615" width="9" style="33"/>
    <col min="15616" max="15616" width="1.125" style="33" customWidth="true"/>
    <col min="15617" max="15617" width="16.5" style="33" customWidth="true"/>
    <col min="15618" max="15618" width="29.375" style="33" customWidth="true"/>
    <col min="15619" max="15619" width="10.875" style="33" customWidth="true"/>
    <col min="15620" max="15620" width="12.625" style="33" customWidth="true"/>
    <col min="15621" max="15621" width="12.375" style="33" customWidth="true"/>
    <col min="15622" max="15622" width="12.5" style="33" customWidth="true"/>
    <col min="15623" max="15871" width="9" style="33"/>
    <col min="15872" max="15872" width="1.125" style="33" customWidth="true"/>
    <col min="15873" max="15873" width="16.5" style="33" customWidth="true"/>
    <col min="15874" max="15874" width="29.375" style="33" customWidth="true"/>
    <col min="15875" max="15875" width="10.875" style="33" customWidth="true"/>
    <col min="15876" max="15876" width="12.625" style="33" customWidth="true"/>
    <col min="15877" max="15877" width="12.375" style="33" customWidth="true"/>
    <col min="15878" max="15878" width="12.5" style="33" customWidth="true"/>
    <col min="15879" max="16127" width="9" style="33"/>
    <col min="16128" max="16128" width="1.125" style="33" customWidth="true"/>
    <col min="16129" max="16129" width="16.5" style="33" customWidth="true"/>
    <col min="16130" max="16130" width="29.375" style="33" customWidth="true"/>
    <col min="16131" max="16131" width="10.875" style="33" customWidth="true"/>
    <col min="16132" max="16132" width="12.625" style="33" customWidth="true"/>
    <col min="16133" max="16133" width="12.375" style="33" customWidth="true"/>
    <col min="16134" max="16134" width="12.5" style="33" customWidth="true"/>
    <col min="16135" max="16384" width="9" style="33"/>
  </cols>
  <sheetData>
    <row r="1" ht="21" customHeight="true" spans="1:1">
      <c r="A1" s="34" t="s">
        <v>520</v>
      </c>
    </row>
    <row r="2" ht="30" customHeight="true" spans="1:6">
      <c r="A2" s="35" t="s">
        <v>521</v>
      </c>
      <c r="B2" s="35"/>
      <c r="C2" s="35"/>
      <c r="D2" s="35"/>
      <c r="E2" s="35"/>
      <c r="F2" s="35"/>
    </row>
    <row r="3" ht="19.5" customHeight="true" spans="1:6">
      <c r="A3" s="3"/>
      <c r="B3" s="3"/>
      <c r="C3" s="3"/>
      <c r="D3" s="3"/>
      <c r="E3" s="3"/>
      <c r="F3" s="49" t="s">
        <v>313</v>
      </c>
    </row>
    <row r="4" ht="27" customHeight="true" spans="1:6">
      <c r="A4" s="36" t="s">
        <v>522</v>
      </c>
      <c r="B4" s="36" t="s">
        <v>523</v>
      </c>
      <c r="C4" s="36"/>
      <c r="D4" s="36" t="s">
        <v>524</v>
      </c>
      <c r="E4" s="36">
        <v>6133.07</v>
      </c>
      <c r="F4" s="36"/>
    </row>
    <row r="5" ht="21.95" customHeight="true" spans="1:6">
      <c r="A5" s="36"/>
      <c r="B5" s="36"/>
      <c r="C5" s="36"/>
      <c r="D5" s="36" t="s">
        <v>525</v>
      </c>
      <c r="E5" s="36">
        <v>6133.07</v>
      </c>
      <c r="F5" s="36"/>
    </row>
    <row r="6" ht="60" customHeight="true" spans="1:6">
      <c r="A6" s="36" t="s">
        <v>526</v>
      </c>
      <c r="B6" s="37" t="s">
        <v>527</v>
      </c>
      <c r="C6" s="37"/>
      <c r="D6" s="37"/>
      <c r="E6" s="37"/>
      <c r="F6" s="37"/>
    </row>
    <row r="7" ht="21.95" customHeight="true" spans="1:6">
      <c r="A7" s="38" t="s">
        <v>528</v>
      </c>
      <c r="B7" s="36" t="s">
        <v>529</v>
      </c>
      <c r="C7" s="36" t="s">
        <v>530</v>
      </c>
      <c r="D7" s="36" t="s">
        <v>531</v>
      </c>
      <c r="E7" s="36" t="s">
        <v>532</v>
      </c>
      <c r="F7" s="36" t="s">
        <v>533</v>
      </c>
    </row>
    <row r="8" ht="21.95" customHeight="true" spans="1:6">
      <c r="A8" s="38"/>
      <c r="B8" s="39" t="s">
        <v>534</v>
      </c>
      <c r="C8" s="40">
        <v>5</v>
      </c>
      <c r="D8" s="40" t="s">
        <v>535</v>
      </c>
      <c r="E8" s="40" t="s">
        <v>536</v>
      </c>
      <c r="F8" s="40" t="s">
        <v>537</v>
      </c>
    </row>
    <row r="9" ht="21.95" customHeight="true" spans="1:6">
      <c r="A9" s="38"/>
      <c r="B9" s="39" t="s">
        <v>538</v>
      </c>
      <c r="C9" s="40">
        <v>10</v>
      </c>
      <c r="D9" s="39" t="s">
        <v>539</v>
      </c>
      <c r="E9" s="40" t="s">
        <v>540</v>
      </c>
      <c r="F9" s="40">
        <v>5</v>
      </c>
    </row>
    <row r="10" ht="21.95" customHeight="true" spans="1:6">
      <c r="A10" s="38"/>
      <c r="B10" s="39" t="s">
        <v>541</v>
      </c>
      <c r="C10" s="40">
        <v>10</v>
      </c>
      <c r="D10" s="39" t="s">
        <v>539</v>
      </c>
      <c r="E10" s="40" t="s">
        <v>540</v>
      </c>
      <c r="F10" s="40">
        <v>17</v>
      </c>
    </row>
    <row r="11" ht="21.95" customHeight="true" spans="1:6">
      <c r="A11" s="38"/>
      <c r="B11" s="39" t="s">
        <v>542</v>
      </c>
      <c r="C11" s="40">
        <v>10</v>
      </c>
      <c r="D11" s="39" t="s">
        <v>543</v>
      </c>
      <c r="E11" s="40" t="s">
        <v>540</v>
      </c>
      <c r="F11" s="40">
        <v>10</v>
      </c>
    </row>
    <row r="12" ht="21.95" customHeight="true" spans="1:6">
      <c r="A12" s="38"/>
      <c r="B12" s="39" t="s">
        <v>544</v>
      </c>
      <c r="C12" s="40">
        <v>10</v>
      </c>
      <c r="D12" s="39" t="s">
        <v>539</v>
      </c>
      <c r="E12" s="40" t="s">
        <v>540</v>
      </c>
      <c r="F12" s="50">
        <v>5</v>
      </c>
    </row>
    <row r="13" ht="21.95" customHeight="true" spans="1:6">
      <c r="A13" s="38"/>
      <c r="B13" s="39" t="s">
        <v>545</v>
      </c>
      <c r="C13" s="40">
        <v>10</v>
      </c>
      <c r="D13" s="39" t="s">
        <v>546</v>
      </c>
      <c r="E13" s="40" t="s">
        <v>540</v>
      </c>
      <c r="F13" s="40">
        <v>12</v>
      </c>
    </row>
    <row r="14" ht="21.95" customHeight="true" spans="1:6">
      <c r="A14" s="38"/>
      <c r="B14" s="39" t="s">
        <v>547</v>
      </c>
      <c r="C14" s="40">
        <v>10</v>
      </c>
      <c r="D14" s="39" t="s">
        <v>546</v>
      </c>
      <c r="E14" s="40" t="s">
        <v>540</v>
      </c>
      <c r="F14" s="40">
        <v>100</v>
      </c>
    </row>
    <row r="15" ht="21.95" customHeight="true" spans="1:6">
      <c r="A15" s="38"/>
      <c r="B15" s="39" t="s">
        <v>548</v>
      </c>
      <c r="C15" s="40">
        <v>10</v>
      </c>
      <c r="D15" s="39" t="s">
        <v>539</v>
      </c>
      <c r="E15" s="40" t="s">
        <v>540</v>
      </c>
      <c r="F15" s="40">
        <v>500</v>
      </c>
    </row>
    <row r="16" ht="21.95" customHeight="true" spans="1:6">
      <c r="A16" s="38"/>
      <c r="B16" s="39" t="s">
        <v>549</v>
      </c>
      <c r="C16" s="40">
        <v>20</v>
      </c>
      <c r="D16" s="39" t="s">
        <v>539</v>
      </c>
      <c r="E16" s="40" t="s">
        <v>540</v>
      </c>
      <c r="F16" s="50">
        <v>20</v>
      </c>
    </row>
    <row r="17" ht="21.95" customHeight="true" spans="1:6">
      <c r="A17" s="38"/>
      <c r="B17" s="39" t="s">
        <v>550</v>
      </c>
      <c r="C17" s="40">
        <v>5</v>
      </c>
      <c r="D17" s="40" t="s">
        <v>535</v>
      </c>
      <c r="E17" s="40" t="s">
        <v>540</v>
      </c>
      <c r="F17" s="40" t="s">
        <v>551</v>
      </c>
    </row>
    <row r="18" ht="18" customHeight="true" spans="1:6">
      <c r="A18" s="41" t="s">
        <v>552</v>
      </c>
      <c r="B18" s="42"/>
      <c r="C18" s="42"/>
      <c r="D18" s="42"/>
      <c r="E18" s="42"/>
      <c r="F18" s="42"/>
    </row>
    <row r="19" ht="8.1" customHeight="true" spans="1:6">
      <c r="A19" s="43"/>
      <c r="B19" s="43"/>
      <c r="C19" s="43"/>
      <c r="D19" s="43"/>
      <c r="E19" s="43"/>
      <c r="F19" s="43"/>
    </row>
    <row r="20" spans="1:6">
      <c r="A20" s="44"/>
      <c r="B20" s="45"/>
      <c r="C20" s="46"/>
      <c r="D20" s="46"/>
      <c r="E20" s="46"/>
      <c r="F20" s="45"/>
    </row>
    <row r="21" spans="1:6">
      <c r="A21" s="44"/>
      <c r="B21" s="45"/>
      <c r="C21" s="46"/>
      <c r="D21" s="46"/>
      <c r="E21" s="46"/>
      <c r="F21" s="45"/>
    </row>
    <row r="22" spans="1:6">
      <c r="A22" s="44"/>
      <c r="B22" s="45"/>
      <c r="C22" s="46"/>
      <c r="D22" s="46"/>
      <c r="E22" s="46"/>
      <c r="F22" s="45"/>
    </row>
    <row r="23" spans="1:6">
      <c r="A23" s="44"/>
      <c r="B23" s="45"/>
      <c r="C23" s="46"/>
      <c r="D23" s="46"/>
      <c r="E23" s="46"/>
      <c r="F23" s="45"/>
    </row>
    <row r="24" spans="1:6">
      <c r="A24" s="44"/>
      <c r="B24" s="45"/>
      <c r="C24" s="46"/>
      <c r="D24" s="46"/>
      <c r="E24" s="46"/>
      <c r="F24" s="45"/>
    </row>
    <row r="25" spans="1:6">
      <c r="A25" s="44"/>
      <c r="B25" s="45"/>
      <c r="C25" s="46"/>
      <c r="D25" s="46"/>
      <c r="E25" s="46"/>
      <c r="F25" s="45"/>
    </row>
    <row r="26" spans="1:6">
      <c r="A26" s="44"/>
      <c r="B26" s="45"/>
      <c r="C26" s="46"/>
      <c r="D26" s="46"/>
      <c r="E26" s="46"/>
      <c r="F26" s="45"/>
    </row>
    <row r="27" spans="1:6">
      <c r="A27" s="44"/>
      <c r="B27" s="45"/>
      <c r="C27" s="46"/>
      <c r="D27" s="46"/>
      <c r="E27" s="46"/>
      <c r="F27" s="45"/>
    </row>
    <row r="28" spans="1:6">
      <c r="A28" s="44"/>
      <c r="B28" s="45"/>
      <c r="C28" s="46"/>
      <c r="D28" s="46"/>
      <c r="E28" s="46"/>
      <c r="F28" s="45"/>
    </row>
    <row r="29" spans="1:6">
      <c r="A29" s="44"/>
      <c r="B29" s="45"/>
      <c r="C29" s="46"/>
      <c r="D29" s="46"/>
      <c r="E29" s="46"/>
      <c r="F29" s="45"/>
    </row>
    <row r="30" spans="1:6">
      <c r="A30" s="44"/>
      <c r="B30" s="45"/>
      <c r="C30" s="46"/>
      <c r="D30" s="46"/>
      <c r="E30" s="46"/>
      <c r="F30" s="45"/>
    </row>
    <row r="31" spans="1:6">
      <c r="A31" s="44"/>
      <c r="B31" s="45"/>
      <c r="C31" s="46"/>
      <c r="D31" s="46"/>
      <c r="E31" s="46"/>
      <c r="F31" s="45"/>
    </row>
    <row r="32" spans="1:6">
      <c r="A32" s="44"/>
      <c r="B32" s="45"/>
      <c r="C32" s="46"/>
      <c r="D32" s="46"/>
      <c r="E32" s="46"/>
      <c r="F32" s="45"/>
    </row>
    <row r="33" spans="1:6">
      <c r="A33" s="44"/>
      <c r="B33" s="45"/>
      <c r="C33" s="46"/>
      <c r="D33" s="46"/>
      <c r="E33" s="46"/>
      <c r="F33" s="45"/>
    </row>
    <row r="34" spans="1:6">
      <c r="A34" s="44"/>
      <c r="B34" s="45"/>
      <c r="C34" s="46"/>
      <c r="D34" s="46"/>
      <c r="E34" s="46"/>
      <c r="F34" s="45"/>
    </row>
    <row r="35" spans="1:6">
      <c r="A35" s="44"/>
      <c r="B35" s="45"/>
      <c r="C35" s="46"/>
      <c r="D35" s="46"/>
      <c r="E35" s="46"/>
      <c r="F35" s="45"/>
    </row>
    <row r="36" spans="1:6">
      <c r="A36" s="44"/>
      <c r="B36" s="45"/>
      <c r="C36" s="46"/>
      <c r="D36" s="46"/>
      <c r="E36" s="46"/>
      <c r="F36" s="45"/>
    </row>
    <row r="37" spans="2:6">
      <c r="B37" s="47"/>
      <c r="C37" s="48"/>
      <c r="D37" s="48"/>
      <c r="E37" s="48"/>
      <c r="F37" s="47"/>
    </row>
    <row r="38" spans="2:6">
      <c r="B38" s="47"/>
      <c r="C38" s="48"/>
      <c r="D38" s="48"/>
      <c r="E38" s="48"/>
      <c r="F38" s="47"/>
    </row>
    <row r="39" spans="2:6">
      <c r="B39" s="47"/>
      <c r="C39" s="47"/>
      <c r="D39" s="47"/>
      <c r="E39" s="47"/>
      <c r="F39" s="47"/>
    </row>
    <row r="40" spans="2:6">
      <c r="B40" s="47"/>
      <c r="C40" s="47"/>
      <c r="D40" s="47"/>
      <c r="E40" s="47"/>
      <c r="F40" s="47"/>
    </row>
    <row r="41" spans="2:6">
      <c r="B41" s="47"/>
      <c r="C41" s="47"/>
      <c r="D41" s="47"/>
      <c r="E41" s="47"/>
      <c r="F41" s="47"/>
    </row>
    <row r="42" spans="2:6">
      <c r="B42" s="47"/>
      <c r="C42" s="47"/>
      <c r="D42" s="47"/>
      <c r="E42" s="47"/>
      <c r="F42" s="47"/>
    </row>
    <row r="43" spans="2:6">
      <c r="B43" s="47"/>
      <c r="C43" s="47"/>
      <c r="D43" s="47"/>
      <c r="E43" s="47"/>
      <c r="F43" s="47"/>
    </row>
    <row r="44" spans="2:6">
      <c r="B44" s="47"/>
      <c r="C44" s="47"/>
      <c r="D44" s="47"/>
      <c r="E44" s="47"/>
      <c r="F44" s="47"/>
    </row>
    <row r="45" spans="2:6">
      <c r="B45" s="47"/>
      <c r="C45" s="47"/>
      <c r="D45" s="47"/>
      <c r="E45" s="47"/>
      <c r="F45" s="47"/>
    </row>
    <row r="46" spans="2:6">
      <c r="B46" s="47"/>
      <c r="C46" s="47"/>
      <c r="D46" s="47"/>
      <c r="E46" s="47"/>
      <c r="F46" s="47"/>
    </row>
    <row r="47" spans="2:6">
      <c r="B47" s="47"/>
      <c r="C47" s="47"/>
      <c r="D47" s="47"/>
      <c r="E47" s="47"/>
      <c r="F47" s="47"/>
    </row>
    <row r="48" spans="2:6">
      <c r="B48" s="47"/>
      <c r="C48" s="47"/>
      <c r="D48" s="47"/>
      <c r="E48" s="47"/>
      <c r="F48" s="47"/>
    </row>
    <row r="49" spans="2:6">
      <c r="B49" s="47"/>
      <c r="C49" s="47"/>
      <c r="D49" s="47"/>
      <c r="E49" s="47"/>
      <c r="F49" s="47"/>
    </row>
    <row r="50" spans="2:6">
      <c r="B50" s="47"/>
      <c r="C50" s="47"/>
      <c r="D50" s="47"/>
      <c r="E50" s="47"/>
      <c r="F50" s="47"/>
    </row>
    <row r="51" spans="2:6">
      <c r="B51" s="47"/>
      <c r="C51" s="47"/>
      <c r="D51" s="47"/>
      <c r="E51" s="47"/>
      <c r="F51" s="47"/>
    </row>
    <row r="52" spans="2:6">
      <c r="B52" s="47"/>
      <c r="C52" s="47"/>
      <c r="D52" s="47"/>
      <c r="E52" s="47"/>
      <c r="F52" s="47"/>
    </row>
    <row r="53" spans="2:6">
      <c r="B53" s="47"/>
      <c r="C53" s="47"/>
      <c r="D53" s="47"/>
      <c r="E53" s="47"/>
      <c r="F53" s="47"/>
    </row>
    <row r="54" spans="2:6">
      <c r="B54" s="47"/>
      <c r="C54" s="47"/>
      <c r="D54" s="47"/>
      <c r="E54" s="47"/>
      <c r="F54" s="47"/>
    </row>
    <row r="55" spans="2:6">
      <c r="B55" s="47"/>
      <c r="C55" s="47"/>
      <c r="D55" s="47"/>
      <c r="E55" s="47"/>
      <c r="F55" s="47"/>
    </row>
    <row r="56" spans="2:6">
      <c r="B56" s="47"/>
      <c r="C56" s="47"/>
      <c r="D56" s="47"/>
      <c r="E56" s="47"/>
      <c r="F56" s="47"/>
    </row>
    <row r="57" spans="2:6">
      <c r="B57" s="47"/>
      <c r="C57" s="47"/>
      <c r="D57" s="47"/>
      <c r="E57" s="47"/>
      <c r="F57" s="47"/>
    </row>
  </sheetData>
  <mergeCells count="8">
    <mergeCell ref="A2:F2"/>
    <mergeCell ref="E4:F4"/>
    <mergeCell ref="E5:F5"/>
    <mergeCell ref="B6:F6"/>
    <mergeCell ref="A4:A5"/>
    <mergeCell ref="A7:A17"/>
    <mergeCell ref="B4:C5"/>
    <mergeCell ref="A18:F19"/>
  </mergeCells>
  <printOptions horizontalCentered="true"/>
  <pageMargins left="0.707638888888889" right="0.707638888888889" top="0.747916666666667" bottom="0.354166666666667" header="0.313888888888889" footer="0.313888888888889"/>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K13" sqref="K13"/>
    </sheetView>
  </sheetViews>
  <sheetFormatPr defaultColWidth="9" defaultRowHeight="13.5" outlineLevelCol="6"/>
  <cols>
    <col min="1" max="1" width="17.375" style="1" customWidth="true"/>
    <col min="2" max="2" width="28"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35.1" customHeight="true" spans="1:7">
      <c r="A2" s="3" t="s">
        <v>554</v>
      </c>
      <c r="B2" s="3"/>
      <c r="C2" s="3"/>
      <c r="D2" s="3"/>
      <c r="E2" s="3"/>
      <c r="F2" s="3"/>
      <c r="G2" s="3"/>
    </row>
    <row r="3" ht="21.75" spans="1:7">
      <c r="A3" s="4"/>
      <c r="B3" s="3"/>
      <c r="C3" s="3"/>
      <c r="D3" s="3"/>
      <c r="E3" s="3"/>
      <c r="G3" s="17" t="s">
        <v>313</v>
      </c>
    </row>
    <row r="4" ht="27.75" customHeight="true" spans="1:7">
      <c r="A4" s="5" t="s">
        <v>555</v>
      </c>
      <c r="B4" s="6" t="s">
        <v>556</v>
      </c>
      <c r="C4" s="6"/>
      <c r="D4" s="6"/>
      <c r="E4" s="6" t="s">
        <v>557</v>
      </c>
      <c r="F4" s="6" t="s">
        <v>523</v>
      </c>
      <c r="G4" s="6"/>
    </row>
    <row r="5" ht="27.75" customHeight="true" spans="1:7">
      <c r="A5" s="6" t="s">
        <v>558</v>
      </c>
      <c r="B5" s="6">
        <v>591.5</v>
      </c>
      <c r="C5" s="6"/>
      <c r="D5" s="6"/>
      <c r="E5" s="6" t="s">
        <v>559</v>
      </c>
      <c r="F5" s="6">
        <v>591.5</v>
      </c>
      <c r="G5" s="6"/>
    </row>
    <row r="6" ht="27.75" customHeight="true" spans="1:7">
      <c r="A6" s="6"/>
      <c r="B6" s="6"/>
      <c r="C6" s="6"/>
      <c r="D6" s="6"/>
      <c r="E6" s="6" t="s">
        <v>560</v>
      </c>
      <c r="F6" s="6">
        <v>0</v>
      </c>
      <c r="G6" s="6"/>
    </row>
    <row r="7" ht="45" customHeight="true" spans="1:7">
      <c r="A7" s="6" t="s">
        <v>561</v>
      </c>
      <c r="B7" s="7" t="s">
        <v>562</v>
      </c>
      <c r="C7" s="7"/>
      <c r="D7" s="7"/>
      <c r="E7" s="7"/>
      <c r="F7" s="7"/>
      <c r="G7" s="7"/>
    </row>
    <row r="8" ht="34.5" customHeight="true" spans="1:7">
      <c r="A8" s="6" t="s">
        <v>563</v>
      </c>
      <c r="B8" s="6" t="s">
        <v>564</v>
      </c>
      <c r="C8" s="6"/>
      <c r="D8" s="6"/>
      <c r="E8" s="6"/>
      <c r="F8" s="6"/>
      <c r="G8" s="6"/>
    </row>
    <row r="9" ht="34.5" customHeight="true" spans="1:7">
      <c r="A9" s="6" t="s">
        <v>565</v>
      </c>
      <c r="B9" s="6" t="s">
        <v>566</v>
      </c>
      <c r="C9" s="6"/>
      <c r="D9" s="6"/>
      <c r="E9" s="6"/>
      <c r="F9" s="6"/>
      <c r="G9" s="6"/>
    </row>
    <row r="10" ht="23.25" customHeight="true" spans="1:7">
      <c r="A10" s="8" t="s">
        <v>528</v>
      </c>
      <c r="B10" s="6" t="s">
        <v>529</v>
      </c>
      <c r="C10" s="6" t="s">
        <v>530</v>
      </c>
      <c r="D10" s="6" t="s">
        <v>531</v>
      </c>
      <c r="E10" s="6" t="s">
        <v>532</v>
      </c>
      <c r="F10" s="6" t="s">
        <v>533</v>
      </c>
      <c r="G10" s="6" t="s">
        <v>567</v>
      </c>
    </row>
    <row r="11" ht="23.25" customHeight="true" spans="1:7">
      <c r="A11" s="8"/>
      <c r="B11" s="9" t="s">
        <v>568</v>
      </c>
      <c r="C11" s="30" t="s">
        <v>569</v>
      </c>
      <c r="D11" s="11" t="s">
        <v>570</v>
      </c>
      <c r="E11" s="11" t="s">
        <v>571</v>
      </c>
      <c r="F11" s="11" t="s">
        <v>572</v>
      </c>
      <c r="G11" s="11" t="s">
        <v>573</v>
      </c>
    </row>
    <row r="12" ht="23.25" customHeight="true" spans="1:7">
      <c r="A12" s="8"/>
      <c r="B12" s="13" t="s">
        <v>574</v>
      </c>
      <c r="C12" s="30" t="s">
        <v>569</v>
      </c>
      <c r="D12" s="11" t="s">
        <v>535</v>
      </c>
      <c r="E12" s="11" t="s">
        <v>540</v>
      </c>
      <c r="F12" s="11" t="s">
        <v>575</v>
      </c>
      <c r="G12" s="11" t="s">
        <v>576</v>
      </c>
    </row>
    <row r="13" ht="23.25" customHeight="true" spans="1:7">
      <c r="A13" s="8"/>
      <c r="B13" s="13" t="s">
        <v>577</v>
      </c>
      <c r="C13" s="30" t="s">
        <v>578</v>
      </c>
      <c r="D13" s="11" t="s">
        <v>535</v>
      </c>
      <c r="E13" s="11" t="s">
        <v>571</v>
      </c>
      <c r="F13" s="11" t="s">
        <v>579</v>
      </c>
      <c r="G13" s="11" t="s">
        <v>576</v>
      </c>
    </row>
    <row r="14" ht="23.25" customHeight="true" spans="1:7">
      <c r="A14" s="8"/>
      <c r="B14" s="13" t="s">
        <v>580</v>
      </c>
      <c r="C14" s="30" t="s">
        <v>578</v>
      </c>
      <c r="D14" s="11" t="s">
        <v>535</v>
      </c>
      <c r="E14" s="11" t="s">
        <v>571</v>
      </c>
      <c r="F14" s="11" t="s">
        <v>579</v>
      </c>
      <c r="G14" s="11" t="s">
        <v>576</v>
      </c>
    </row>
    <row r="15" ht="23.25" customHeight="true" spans="1:7">
      <c r="A15" s="8"/>
      <c r="B15" s="13" t="s">
        <v>581</v>
      </c>
      <c r="C15" s="24" t="s">
        <v>578</v>
      </c>
      <c r="D15" s="11" t="s">
        <v>535</v>
      </c>
      <c r="E15" s="11" t="s">
        <v>540</v>
      </c>
      <c r="F15" s="11" t="s">
        <v>551</v>
      </c>
      <c r="G15" s="11" t="s">
        <v>576</v>
      </c>
    </row>
    <row r="16" ht="23.25" customHeight="true" spans="1:7">
      <c r="A16" s="8"/>
      <c r="B16" s="6"/>
      <c r="C16" s="6"/>
      <c r="D16" s="31"/>
      <c r="E16" s="32"/>
      <c r="F16" s="32"/>
      <c r="G16" s="32"/>
    </row>
    <row r="17" spans="1:7">
      <c r="A17" s="15" t="s">
        <v>582</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7" sqref="A17:G18"/>
    </sheetView>
  </sheetViews>
  <sheetFormatPr defaultColWidth="9" defaultRowHeight="13.5" outlineLevelCol="6"/>
  <cols>
    <col min="1" max="1" width="17.37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35.1" customHeight="true" spans="1:7">
      <c r="A2" s="3" t="s">
        <v>554</v>
      </c>
      <c r="B2" s="3"/>
      <c r="C2" s="3"/>
      <c r="D2" s="3"/>
      <c r="E2" s="3"/>
      <c r="F2" s="3"/>
      <c r="G2" s="3"/>
    </row>
    <row r="3" ht="21.75" spans="1:7">
      <c r="A3" s="4"/>
      <c r="B3" s="3"/>
      <c r="C3" s="3"/>
      <c r="D3" s="3"/>
      <c r="E3" s="3"/>
      <c r="G3" s="17" t="s">
        <v>313</v>
      </c>
    </row>
    <row r="4" ht="27.75" customHeight="true" spans="1:7">
      <c r="A4" s="5" t="s">
        <v>555</v>
      </c>
      <c r="B4" s="6" t="s">
        <v>583</v>
      </c>
      <c r="C4" s="6"/>
      <c r="D4" s="6"/>
      <c r="E4" s="6" t="s">
        <v>557</v>
      </c>
      <c r="F4" s="6" t="s">
        <v>523</v>
      </c>
      <c r="G4" s="6"/>
    </row>
    <row r="5" ht="27.75" customHeight="true" spans="1:7">
      <c r="A5" s="6" t="s">
        <v>558</v>
      </c>
      <c r="B5" s="6">
        <v>52</v>
      </c>
      <c r="C5" s="6"/>
      <c r="D5" s="6"/>
      <c r="E5" s="6" t="s">
        <v>559</v>
      </c>
      <c r="F5" s="6">
        <v>52</v>
      </c>
      <c r="G5" s="6"/>
    </row>
    <row r="6" ht="27.75" customHeight="true" spans="1:7">
      <c r="A6" s="6"/>
      <c r="B6" s="6"/>
      <c r="C6" s="6"/>
      <c r="D6" s="6"/>
      <c r="E6" s="6" t="s">
        <v>560</v>
      </c>
      <c r="F6" s="6">
        <v>0</v>
      </c>
      <c r="G6" s="6"/>
    </row>
    <row r="7" ht="45" customHeight="true" spans="1:7">
      <c r="A7" s="6" t="s">
        <v>561</v>
      </c>
      <c r="B7" s="7" t="s">
        <v>584</v>
      </c>
      <c r="C7" s="7"/>
      <c r="D7" s="7"/>
      <c r="E7" s="7"/>
      <c r="F7" s="7"/>
      <c r="G7" s="7"/>
    </row>
    <row r="8" ht="34.5" customHeight="true" spans="1:7">
      <c r="A8" s="6" t="s">
        <v>563</v>
      </c>
      <c r="B8" s="6" t="s">
        <v>585</v>
      </c>
      <c r="C8" s="6"/>
      <c r="D8" s="6"/>
      <c r="E8" s="6"/>
      <c r="F8" s="6"/>
      <c r="G8" s="6"/>
    </row>
    <row r="9" ht="34.5" customHeight="true" spans="1:7">
      <c r="A9" s="6" t="s">
        <v>565</v>
      </c>
      <c r="B9" s="6" t="s">
        <v>586</v>
      </c>
      <c r="C9" s="6"/>
      <c r="D9" s="6"/>
      <c r="E9" s="6"/>
      <c r="F9" s="6"/>
      <c r="G9" s="6"/>
    </row>
    <row r="10" ht="23.25" customHeight="true" spans="1:7">
      <c r="A10" s="8" t="s">
        <v>528</v>
      </c>
      <c r="B10" s="6" t="s">
        <v>529</v>
      </c>
      <c r="C10" s="6" t="s">
        <v>530</v>
      </c>
      <c r="D10" s="6" t="s">
        <v>531</v>
      </c>
      <c r="E10" s="6" t="s">
        <v>532</v>
      </c>
      <c r="F10" s="6" t="s">
        <v>533</v>
      </c>
      <c r="G10" s="6" t="s">
        <v>567</v>
      </c>
    </row>
    <row r="11" ht="23.25" customHeight="true" spans="1:7">
      <c r="A11" s="8"/>
      <c r="B11" s="9" t="s">
        <v>587</v>
      </c>
      <c r="C11" s="30" t="s">
        <v>588</v>
      </c>
      <c r="D11" s="9" t="s">
        <v>589</v>
      </c>
      <c r="E11" s="11" t="s">
        <v>540</v>
      </c>
      <c r="F11" s="11" t="s">
        <v>590</v>
      </c>
      <c r="G11" s="11" t="s">
        <v>576</v>
      </c>
    </row>
    <row r="12" ht="23.25" customHeight="true" spans="1:7">
      <c r="A12" s="8"/>
      <c r="B12" s="12" t="s">
        <v>591</v>
      </c>
      <c r="C12" s="30" t="s">
        <v>588</v>
      </c>
      <c r="D12" s="11" t="s">
        <v>535</v>
      </c>
      <c r="E12" s="11" t="s">
        <v>540</v>
      </c>
      <c r="F12" s="11">
        <v>92</v>
      </c>
      <c r="G12" s="11" t="s">
        <v>573</v>
      </c>
    </row>
    <row r="13" ht="23.25" customHeight="true" spans="1:7">
      <c r="A13" s="8"/>
      <c r="B13" s="13" t="s">
        <v>592</v>
      </c>
      <c r="C13" s="30" t="s">
        <v>593</v>
      </c>
      <c r="D13" s="11" t="s">
        <v>535</v>
      </c>
      <c r="E13" s="11" t="s">
        <v>540</v>
      </c>
      <c r="F13" s="11">
        <v>99</v>
      </c>
      <c r="G13" s="11" t="s">
        <v>573</v>
      </c>
    </row>
    <row r="14" ht="23.25" customHeight="true" spans="1:7">
      <c r="A14" s="8"/>
      <c r="B14" s="13" t="s">
        <v>594</v>
      </c>
      <c r="C14" s="30" t="s">
        <v>578</v>
      </c>
      <c r="D14" s="11" t="s">
        <v>535</v>
      </c>
      <c r="E14" s="11" t="s">
        <v>540</v>
      </c>
      <c r="F14" s="11">
        <v>90</v>
      </c>
      <c r="G14" s="11" t="s">
        <v>576</v>
      </c>
    </row>
    <row r="15" ht="23.25" customHeight="true" spans="1:7">
      <c r="A15" s="8"/>
      <c r="B15" s="13" t="s">
        <v>595</v>
      </c>
      <c r="C15" s="24" t="s">
        <v>578</v>
      </c>
      <c r="D15" s="11" t="s">
        <v>535</v>
      </c>
      <c r="E15" s="11" t="s">
        <v>571</v>
      </c>
      <c r="F15" s="11">
        <v>100</v>
      </c>
      <c r="G15" s="11" t="s">
        <v>576</v>
      </c>
    </row>
    <row r="16" ht="23.25" customHeight="true" spans="1:7">
      <c r="A16" s="8"/>
      <c r="B16" s="6"/>
      <c r="C16" s="6"/>
      <c r="D16" s="31"/>
      <c r="E16" s="32"/>
      <c r="F16" s="32"/>
      <c r="G16" s="32"/>
    </row>
    <row r="17" spans="1:7">
      <c r="A17" s="15" t="s">
        <v>582</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J11" sqref="J11"/>
    </sheetView>
  </sheetViews>
  <sheetFormatPr defaultColWidth="9" defaultRowHeight="13.5" outlineLevelCol="6"/>
  <cols>
    <col min="1" max="1" width="17.37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35.1" customHeight="true" spans="1:7">
      <c r="A2" s="3" t="s">
        <v>554</v>
      </c>
      <c r="B2" s="3"/>
      <c r="C2" s="3"/>
      <c r="D2" s="3"/>
      <c r="E2" s="3"/>
      <c r="F2" s="3"/>
      <c r="G2" s="3"/>
    </row>
    <row r="3" ht="21.75" spans="1:7">
      <c r="A3" s="4"/>
      <c r="B3" s="3"/>
      <c r="C3" s="3"/>
      <c r="D3" s="3"/>
      <c r="E3" s="3"/>
      <c r="G3" s="17" t="s">
        <v>313</v>
      </c>
    </row>
    <row r="4" ht="27.75" customHeight="true" spans="1:7">
      <c r="A4" s="5" t="s">
        <v>555</v>
      </c>
      <c r="B4" s="6" t="s">
        <v>596</v>
      </c>
      <c r="C4" s="6"/>
      <c r="D4" s="6"/>
      <c r="E4" s="6" t="s">
        <v>557</v>
      </c>
      <c r="F4" s="6" t="s">
        <v>523</v>
      </c>
      <c r="G4" s="6"/>
    </row>
    <row r="5" ht="27.75" customHeight="true" spans="1:7">
      <c r="A5" s="6" t="s">
        <v>558</v>
      </c>
      <c r="B5" s="6">
        <v>42</v>
      </c>
      <c r="C5" s="6"/>
      <c r="D5" s="6"/>
      <c r="E5" s="6" t="s">
        <v>559</v>
      </c>
      <c r="F5" s="6">
        <v>42</v>
      </c>
      <c r="G5" s="6"/>
    </row>
    <row r="6" ht="27.75" customHeight="true" spans="1:7">
      <c r="A6" s="6"/>
      <c r="B6" s="6"/>
      <c r="C6" s="6"/>
      <c r="D6" s="6"/>
      <c r="E6" s="6" t="s">
        <v>560</v>
      </c>
      <c r="F6" s="6">
        <v>0</v>
      </c>
      <c r="G6" s="6"/>
    </row>
    <row r="7" ht="45" customHeight="true" spans="1:7">
      <c r="A7" s="6" t="s">
        <v>561</v>
      </c>
      <c r="B7" s="7" t="s">
        <v>597</v>
      </c>
      <c r="C7" s="7"/>
      <c r="D7" s="7"/>
      <c r="E7" s="7"/>
      <c r="F7" s="7"/>
      <c r="G7" s="7"/>
    </row>
    <row r="8" ht="34.5" customHeight="true" spans="1:7">
      <c r="A8" s="6" t="s">
        <v>563</v>
      </c>
      <c r="B8" s="7" t="s">
        <v>598</v>
      </c>
      <c r="C8" s="7"/>
      <c r="D8" s="7"/>
      <c r="E8" s="7"/>
      <c r="F8" s="7"/>
      <c r="G8" s="7"/>
    </row>
    <row r="9" ht="34.5" customHeight="true" spans="1:7">
      <c r="A9" s="6" t="s">
        <v>565</v>
      </c>
      <c r="B9" s="7" t="s">
        <v>599</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568</v>
      </c>
      <c r="C11" s="30" t="s">
        <v>593</v>
      </c>
      <c r="D11" s="9" t="s">
        <v>570</v>
      </c>
      <c r="E11" s="11" t="s">
        <v>540</v>
      </c>
      <c r="F11" s="11" t="s">
        <v>572</v>
      </c>
      <c r="G11" s="11" t="s">
        <v>573</v>
      </c>
    </row>
    <row r="12" ht="23.25" customHeight="true" spans="1:7">
      <c r="A12" s="8"/>
      <c r="B12" s="12" t="s">
        <v>600</v>
      </c>
      <c r="C12" s="30" t="s">
        <v>578</v>
      </c>
      <c r="D12" s="11" t="s">
        <v>535</v>
      </c>
      <c r="E12" s="11" t="s">
        <v>571</v>
      </c>
      <c r="F12" s="11">
        <v>100</v>
      </c>
      <c r="G12" s="11" t="s">
        <v>576</v>
      </c>
    </row>
    <row r="13" ht="23.25" customHeight="true" spans="1:7">
      <c r="A13" s="8"/>
      <c r="B13" s="13" t="s">
        <v>574</v>
      </c>
      <c r="C13" s="30" t="s">
        <v>601</v>
      </c>
      <c r="D13" s="11" t="s">
        <v>535</v>
      </c>
      <c r="E13" s="11" t="s">
        <v>540</v>
      </c>
      <c r="F13" s="11">
        <v>98</v>
      </c>
      <c r="G13" s="11" t="s">
        <v>576</v>
      </c>
    </row>
    <row r="14" ht="23.25" customHeight="true" spans="1:7">
      <c r="A14" s="8"/>
      <c r="B14" s="13" t="s">
        <v>581</v>
      </c>
      <c r="C14" s="30" t="s">
        <v>578</v>
      </c>
      <c r="D14" s="11" t="s">
        <v>535</v>
      </c>
      <c r="E14" s="11" t="s">
        <v>540</v>
      </c>
      <c r="F14" s="11">
        <v>90</v>
      </c>
      <c r="G14" s="11" t="s">
        <v>576</v>
      </c>
    </row>
    <row r="15" ht="23.25" customHeight="true" spans="1:7">
      <c r="A15" s="8"/>
      <c r="B15" s="13" t="s">
        <v>602</v>
      </c>
      <c r="C15" s="24" t="s">
        <v>578</v>
      </c>
      <c r="D15" s="11" t="s">
        <v>535</v>
      </c>
      <c r="E15" s="11" t="s">
        <v>571</v>
      </c>
      <c r="F15" s="11">
        <v>100</v>
      </c>
      <c r="G15" s="11" t="s">
        <v>576</v>
      </c>
    </row>
    <row r="16" ht="23.25" customHeight="true" spans="1:7">
      <c r="A16" s="8"/>
      <c r="B16" s="6"/>
      <c r="C16" s="6"/>
      <c r="D16" s="31"/>
      <c r="E16" s="32"/>
      <c r="F16" s="32"/>
      <c r="G16" s="32"/>
    </row>
    <row r="17" spans="1:7">
      <c r="A17" s="15" t="s">
        <v>582</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B4" sqref="B4:D4"/>
    </sheetView>
  </sheetViews>
  <sheetFormatPr defaultColWidth="9" defaultRowHeight="13.5" outlineLevelCol="6"/>
  <cols>
    <col min="1" max="1" width="17.37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35.1" customHeight="true" spans="1:7">
      <c r="A2" s="3" t="s">
        <v>554</v>
      </c>
      <c r="B2" s="3"/>
      <c r="C2" s="3"/>
      <c r="D2" s="3"/>
      <c r="E2" s="3"/>
      <c r="F2" s="3"/>
      <c r="G2" s="3"/>
    </row>
    <row r="3" ht="21.75" spans="1:7">
      <c r="A3" s="4"/>
      <c r="B3" s="3"/>
      <c r="C3" s="3"/>
      <c r="D3" s="3"/>
      <c r="E3" s="3"/>
      <c r="G3" s="17" t="s">
        <v>313</v>
      </c>
    </row>
    <row r="4" ht="27.75" customHeight="true" spans="1:7">
      <c r="A4" s="5" t="s">
        <v>555</v>
      </c>
      <c r="B4" s="6" t="s">
        <v>603</v>
      </c>
      <c r="C4" s="6"/>
      <c r="D4" s="6"/>
      <c r="E4" s="6" t="s">
        <v>557</v>
      </c>
      <c r="F4" s="6" t="s">
        <v>523</v>
      </c>
      <c r="G4" s="6"/>
    </row>
    <row r="5" ht="27.75" customHeight="true" spans="1:7">
      <c r="A5" s="6" t="s">
        <v>558</v>
      </c>
      <c r="B5" s="6">
        <v>200</v>
      </c>
      <c r="C5" s="6"/>
      <c r="D5" s="6"/>
      <c r="E5" s="6" t="s">
        <v>559</v>
      </c>
      <c r="F5" s="6">
        <v>200</v>
      </c>
      <c r="G5" s="6"/>
    </row>
    <row r="6" ht="27.75" customHeight="true" spans="1:7">
      <c r="A6" s="6"/>
      <c r="B6" s="6"/>
      <c r="C6" s="6"/>
      <c r="D6" s="6"/>
      <c r="E6" s="6" t="s">
        <v>560</v>
      </c>
      <c r="F6" s="6">
        <v>0</v>
      </c>
      <c r="G6" s="6"/>
    </row>
    <row r="7" ht="45" customHeight="true" spans="1:7">
      <c r="A7" s="6" t="s">
        <v>561</v>
      </c>
      <c r="B7" s="7" t="s">
        <v>604</v>
      </c>
      <c r="C7" s="7"/>
      <c r="D7" s="7"/>
      <c r="E7" s="7"/>
      <c r="F7" s="7"/>
      <c r="G7" s="7"/>
    </row>
    <row r="8" ht="34.5" customHeight="true" spans="1:7">
      <c r="A8" s="6" t="s">
        <v>563</v>
      </c>
      <c r="B8" s="7" t="s">
        <v>605</v>
      </c>
      <c r="C8" s="7"/>
      <c r="D8" s="7"/>
      <c r="E8" s="7"/>
      <c r="F8" s="7"/>
      <c r="G8" s="7"/>
    </row>
    <row r="9" ht="34.5" customHeight="true" spans="1:7">
      <c r="A9" s="6" t="s">
        <v>565</v>
      </c>
      <c r="B9" s="7" t="s">
        <v>606</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607</v>
      </c>
      <c r="C11" s="19" t="s">
        <v>588</v>
      </c>
      <c r="D11" s="11" t="s">
        <v>539</v>
      </c>
      <c r="E11" s="11" t="s">
        <v>571</v>
      </c>
      <c r="F11" s="11">
        <v>1</v>
      </c>
      <c r="G11" s="11" t="s">
        <v>573</v>
      </c>
    </row>
    <row r="12" ht="23.25" customHeight="true" spans="1:7">
      <c r="A12" s="8"/>
      <c r="B12" s="9" t="s">
        <v>608</v>
      </c>
      <c r="C12" s="19" t="s">
        <v>588</v>
      </c>
      <c r="D12" s="11" t="s">
        <v>539</v>
      </c>
      <c r="E12" s="11" t="s">
        <v>540</v>
      </c>
      <c r="F12" s="11">
        <v>28</v>
      </c>
      <c r="G12" s="11" t="s">
        <v>573</v>
      </c>
    </row>
    <row r="13" ht="23.25" customHeight="true" spans="1:7">
      <c r="A13" s="8"/>
      <c r="B13" s="12" t="s">
        <v>609</v>
      </c>
      <c r="C13" s="29" t="s">
        <v>588</v>
      </c>
      <c r="D13" s="28" t="s">
        <v>535</v>
      </c>
      <c r="E13" s="11" t="s">
        <v>540</v>
      </c>
      <c r="F13" s="11">
        <v>95</v>
      </c>
      <c r="G13" s="11" t="s">
        <v>573</v>
      </c>
    </row>
    <row r="14" ht="23.25" customHeight="true" spans="1:7">
      <c r="A14" s="8"/>
      <c r="B14" s="13" t="s">
        <v>610</v>
      </c>
      <c r="C14" s="30" t="s">
        <v>588</v>
      </c>
      <c r="D14" s="11" t="s">
        <v>535</v>
      </c>
      <c r="E14" s="11" t="s">
        <v>540</v>
      </c>
      <c r="F14" s="11">
        <v>90</v>
      </c>
      <c r="G14" s="11" t="s">
        <v>576</v>
      </c>
    </row>
    <row r="15" ht="23.25" customHeight="true" spans="1:7">
      <c r="A15" s="8"/>
      <c r="B15" s="13" t="s">
        <v>611</v>
      </c>
      <c r="C15" s="24" t="s">
        <v>578</v>
      </c>
      <c r="D15" s="11" t="s">
        <v>535</v>
      </c>
      <c r="E15" s="11" t="s">
        <v>540</v>
      </c>
      <c r="F15" s="11">
        <v>90</v>
      </c>
      <c r="G15" s="11" t="s">
        <v>576</v>
      </c>
    </row>
    <row r="16" ht="23.25" customHeight="true" spans="1:7">
      <c r="A16" s="8"/>
      <c r="B16" s="13" t="s">
        <v>595</v>
      </c>
      <c r="C16" s="6">
        <v>10</v>
      </c>
      <c r="D16" s="11" t="s">
        <v>535</v>
      </c>
      <c r="E16" s="11" t="s">
        <v>571</v>
      </c>
      <c r="F16" s="11">
        <v>100</v>
      </c>
      <c r="G16" s="11" t="s">
        <v>576</v>
      </c>
    </row>
    <row r="17" spans="1:7">
      <c r="A17" s="15" t="s">
        <v>582</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J14" sqref="J14"/>
    </sheetView>
  </sheetViews>
  <sheetFormatPr defaultColWidth="9" defaultRowHeight="13.5" outlineLevelCol="6"/>
  <cols>
    <col min="1" max="1" width="17.37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35.1" customHeight="true" spans="1:7">
      <c r="A2" s="3" t="s">
        <v>554</v>
      </c>
      <c r="B2" s="3"/>
      <c r="C2" s="3"/>
      <c r="D2" s="3"/>
      <c r="E2" s="3"/>
      <c r="F2" s="3"/>
      <c r="G2" s="3"/>
    </row>
    <row r="3" ht="21.75" spans="1:7">
      <c r="A3" s="4"/>
      <c r="B3" s="3"/>
      <c r="C3" s="3"/>
      <c r="D3" s="3"/>
      <c r="E3" s="3"/>
      <c r="G3" s="17" t="s">
        <v>313</v>
      </c>
    </row>
    <row r="4" ht="27.75" customHeight="true" spans="1:7">
      <c r="A4" s="5" t="s">
        <v>555</v>
      </c>
      <c r="B4" s="6" t="s">
        <v>612</v>
      </c>
      <c r="C4" s="6"/>
      <c r="D4" s="6"/>
      <c r="E4" s="6" t="s">
        <v>557</v>
      </c>
      <c r="F4" s="6" t="s">
        <v>523</v>
      </c>
      <c r="G4" s="6"/>
    </row>
    <row r="5" ht="27.75" customHeight="true" spans="1:7">
      <c r="A5" s="6" t="s">
        <v>558</v>
      </c>
      <c r="B5" s="6">
        <v>360</v>
      </c>
      <c r="C5" s="6"/>
      <c r="D5" s="6"/>
      <c r="E5" s="6" t="s">
        <v>559</v>
      </c>
      <c r="F5" s="6">
        <v>360</v>
      </c>
      <c r="G5" s="6"/>
    </row>
    <row r="6" ht="27.75" customHeight="true" spans="1:7">
      <c r="A6" s="6"/>
      <c r="B6" s="6"/>
      <c r="C6" s="6"/>
      <c r="D6" s="6"/>
      <c r="E6" s="6" t="s">
        <v>560</v>
      </c>
      <c r="F6" s="6">
        <v>0</v>
      </c>
      <c r="G6" s="6"/>
    </row>
    <row r="7" ht="45" customHeight="true" spans="1:7">
      <c r="A7" s="6" t="s">
        <v>561</v>
      </c>
      <c r="B7" s="7" t="s">
        <v>613</v>
      </c>
      <c r="C7" s="7"/>
      <c r="D7" s="7"/>
      <c r="E7" s="7"/>
      <c r="F7" s="7"/>
      <c r="G7" s="7"/>
    </row>
    <row r="8" ht="34.5" customHeight="true" spans="1:7">
      <c r="A8" s="6" t="s">
        <v>563</v>
      </c>
      <c r="B8" s="7" t="s">
        <v>614</v>
      </c>
      <c r="C8" s="7"/>
      <c r="D8" s="7"/>
      <c r="E8" s="7"/>
      <c r="F8" s="7"/>
      <c r="G8" s="7"/>
    </row>
    <row r="9" ht="34.5" customHeight="true" spans="1:7">
      <c r="A9" s="6" t="s">
        <v>565</v>
      </c>
      <c r="B9" s="7" t="s">
        <v>615</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616</v>
      </c>
      <c r="C11" s="19" t="s">
        <v>601</v>
      </c>
      <c r="D11" s="11" t="s">
        <v>539</v>
      </c>
      <c r="E11" s="11" t="s">
        <v>540</v>
      </c>
      <c r="F11" s="11">
        <v>100</v>
      </c>
      <c r="G11" s="11" t="s">
        <v>573</v>
      </c>
    </row>
    <row r="12" ht="23.25" customHeight="true" spans="1:7">
      <c r="A12" s="8"/>
      <c r="B12" s="12" t="s">
        <v>600</v>
      </c>
      <c r="C12" s="19" t="s">
        <v>578</v>
      </c>
      <c r="D12" s="28" t="s">
        <v>535</v>
      </c>
      <c r="E12" s="11" t="s">
        <v>571</v>
      </c>
      <c r="F12" s="11">
        <v>100</v>
      </c>
      <c r="G12" s="11" t="s">
        <v>576</v>
      </c>
    </row>
    <row r="13" ht="23.25" customHeight="true" spans="1:7">
      <c r="A13" s="8"/>
      <c r="B13" s="20" t="s">
        <v>617</v>
      </c>
      <c r="C13" s="29" t="s">
        <v>588</v>
      </c>
      <c r="D13" s="28" t="s">
        <v>618</v>
      </c>
      <c r="E13" s="11" t="s">
        <v>540</v>
      </c>
      <c r="F13" s="11">
        <v>4.5</v>
      </c>
      <c r="G13" s="11" t="s">
        <v>573</v>
      </c>
    </row>
    <row r="14" ht="23.25" customHeight="true" spans="1:7">
      <c r="A14" s="8"/>
      <c r="B14" s="13" t="s">
        <v>619</v>
      </c>
      <c r="C14" s="30" t="s">
        <v>588</v>
      </c>
      <c r="D14" s="11" t="s">
        <v>535</v>
      </c>
      <c r="E14" s="11" t="s">
        <v>540</v>
      </c>
      <c r="F14" s="11">
        <v>10</v>
      </c>
      <c r="G14" s="11" t="s">
        <v>576</v>
      </c>
    </row>
    <row r="15" ht="23.25" customHeight="true" spans="1:7">
      <c r="A15" s="8"/>
      <c r="B15" s="13" t="s">
        <v>620</v>
      </c>
      <c r="C15" s="24" t="s">
        <v>578</v>
      </c>
      <c r="D15" s="11" t="s">
        <v>535</v>
      </c>
      <c r="E15" s="11" t="s">
        <v>540</v>
      </c>
      <c r="F15" s="11">
        <v>95</v>
      </c>
      <c r="G15" s="11" t="s">
        <v>576</v>
      </c>
    </row>
    <row r="16" ht="23.25" customHeight="true" spans="1:7">
      <c r="A16" s="8"/>
      <c r="B16" s="13" t="s">
        <v>621</v>
      </c>
      <c r="C16" s="6">
        <v>10</v>
      </c>
      <c r="D16" s="11" t="s">
        <v>535</v>
      </c>
      <c r="E16" s="11" t="s">
        <v>571</v>
      </c>
      <c r="F16" s="11">
        <v>100</v>
      </c>
      <c r="G16" s="11" t="s">
        <v>576</v>
      </c>
    </row>
    <row r="17" spans="1:7">
      <c r="A17" s="15" t="s">
        <v>582</v>
      </c>
      <c r="B17" s="15"/>
      <c r="C17" s="15"/>
      <c r="D17" s="15"/>
      <c r="E17" s="15"/>
      <c r="F17" s="15"/>
      <c r="G17" s="15"/>
    </row>
    <row r="18" spans="1:7">
      <c r="A18" s="16"/>
      <c r="B18" s="16"/>
      <c r="C18" s="16"/>
      <c r="D18" s="16"/>
      <c r="E18" s="16"/>
      <c r="F18" s="16"/>
      <c r="G18" s="16"/>
    </row>
  </sheetData>
  <mergeCells count="12">
    <mergeCell ref="A2:G2"/>
    <mergeCell ref="B4:D4"/>
    <mergeCell ref="F4:G4"/>
    <mergeCell ref="F5:G5"/>
    <mergeCell ref="F6:G6"/>
    <mergeCell ref="B7:G7"/>
    <mergeCell ref="B8:G8"/>
    <mergeCell ref="B9:G9"/>
    <mergeCell ref="A5:A6"/>
    <mergeCell ref="A10:A16"/>
    <mergeCell ref="A17:G18"/>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17" sqref="E17"/>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622</v>
      </c>
      <c r="C4" s="6"/>
      <c r="D4" s="6"/>
      <c r="E4" s="6" t="s">
        <v>557</v>
      </c>
      <c r="F4" s="6" t="s">
        <v>523</v>
      </c>
      <c r="G4" s="6"/>
    </row>
    <row r="5" ht="27.75" customHeight="true" spans="1:7">
      <c r="A5" s="6" t="s">
        <v>558</v>
      </c>
      <c r="B5" s="6">
        <v>100</v>
      </c>
      <c r="C5" s="6"/>
      <c r="D5" s="6"/>
      <c r="E5" s="6" t="s">
        <v>559</v>
      </c>
      <c r="F5" s="6">
        <v>100</v>
      </c>
      <c r="G5" s="6"/>
    </row>
    <row r="6" ht="27.75" customHeight="true" spans="1:7">
      <c r="A6" s="6"/>
      <c r="B6" s="6"/>
      <c r="C6" s="6"/>
      <c r="D6" s="6"/>
      <c r="E6" s="6" t="s">
        <v>560</v>
      </c>
      <c r="F6" s="6">
        <v>0</v>
      </c>
      <c r="G6" s="6"/>
    </row>
    <row r="7" ht="45" customHeight="true" spans="1:7">
      <c r="A7" s="6" t="s">
        <v>561</v>
      </c>
      <c r="B7" s="7" t="s">
        <v>623</v>
      </c>
      <c r="C7" s="7"/>
      <c r="D7" s="7"/>
      <c r="E7" s="7"/>
      <c r="F7" s="7"/>
      <c r="G7" s="7"/>
    </row>
    <row r="8" ht="27.95" customHeight="true" spans="1:7">
      <c r="A8" s="6" t="s">
        <v>563</v>
      </c>
      <c r="B8" s="7" t="s">
        <v>624</v>
      </c>
      <c r="C8" s="7"/>
      <c r="D8" s="7"/>
      <c r="E8" s="7"/>
      <c r="F8" s="7"/>
      <c r="G8" s="7"/>
    </row>
    <row r="9" ht="30.95" customHeight="true" spans="1:7">
      <c r="A9" s="6" t="s">
        <v>565</v>
      </c>
      <c r="B9" s="7" t="s">
        <v>625</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626</v>
      </c>
      <c r="C11" s="10">
        <v>20</v>
      </c>
      <c r="D11" s="11" t="s">
        <v>539</v>
      </c>
      <c r="E11" s="11" t="s">
        <v>540</v>
      </c>
      <c r="F11" s="11" t="s">
        <v>551</v>
      </c>
      <c r="G11" s="11" t="s">
        <v>573</v>
      </c>
    </row>
    <row r="12" ht="23.25" customHeight="true" spans="1:7">
      <c r="A12" s="8"/>
      <c r="B12" s="9" t="s">
        <v>627</v>
      </c>
      <c r="C12" s="10">
        <v>20</v>
      </c>
      <c r="D12" s="11" t="s">
        <v>539</v>
      </c>
      <c r="E12" s="11" t="s">
        <v>540</v>
      </c>
      <c r="F12" s="11" t="s">
        <v>628</v>
      </c>
      <c r="G12" s="11" t="s">
        <v>576</v>
      </c>
    </row>
    <row r="13" ht="23.25" customHeight="true" spans="1:7">
      <c r="A13" s="8"/>
      <c r="B13" s="25" t="s">
        <v>629</v>
      </c>
      <c r="C13" s="10">
        <v>20</v>
      </c>
      <c r="D13" s="11" t="s">
        <v>618</v>
      </c>
      <c r="E13" s="11" t="s">
        <v>540</v>
      </c>
      <c r="F13" s="11">
        <v>90</v>
      </c>
      <c r="G13" s="11" t="s">
        <v>573</v>
      </c>
    </row>
    <row r="14" ht="23.25" customHeight="true" spans="1:7">
      <c r="A14" s="8"/>
      <c r="B14" s="26" t="s">
        <v>630</v>
      </c>
      <c r="C14" s="10">
        <v>10</v>
      </c>
      <c r="D14" s="11" t="s">
        <v>535</v>
      </c>
      <c r="E14" s="11" t="s">
        <v>540</v>
      </c>
      <c r="F14" s="11">
        <v>2</v>
      </c>
      <c r="G14" s="11" t="s">
        <v>576</v>
      </c>
    </row>
    <row r="15" ht="23.25" customHeight="true" spans="1:7">
      <c r="A15" s="8"/>
      <c r="B15" s="26" t="s">
        <v>631</v>
      </c>
      <c r="C15" s="6">
        <v>10</v>
      </c>
      <c r="D15" s="11" t="s">
        <v>535</v>
      </c>
      <c r="E15" s="11" t="s">
        <v>540</v>
      </c>
      <c r="F15" s="11">
        <v>90</v>
      </c>
      <c r="G15" s="11" t="s">
        <v>576</v>
      </c>
    </row>
    <row r="16" ht="23.25" customHeight="true" spans="1:7">
      <c r="A16" s="8"/>
      <c r="B16" s="13" t="s">
        <v>632</v>
      </c>
      <c r="C16" s="27">
        <v>10</v>
      </c>
      <c r="D16" s="11" t="s">
        <v>535</v>
      </c>
      <c r="E16" s="11" t="s">
        <v>540</v>
      </c>
      <c r="F16" s="11">
        <v>90</v>
      </c>
      <c r="G16" s="11" t="s">
        <v>576</v>
      </c>
    </row>
    <row r="17" ht="23.25" customHeight="true" spans="1:7">
      <c r="A17" s="8"/>
      <c r="B17" s="13" t="s">
        <v>633</v>
      </c>
      <c r="C17" s="27">
        <v>10</v>
      </c>
      <c r="D17" s="11" t="s">
        <v>535</v>
      </c>
      <c r="E17" s="11" t="s">
        <v>571</v>
      </c>
      <c r="F17" s="11">
        <v>100</v>
      </c>
      <c r="G17" s="11" t="s">
        <v>576</v>
      </c>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9" sqref="B9:G9"/>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634</v>
      </c>
      <c r="C4" s="6"/>
      <c r="D4" s="6"/>
      <c r="E4" s="6" t="s">
        <v>557</v>
      </c>
      <c r="F4" s="6" t="s">
        <v>523</v>
      </c>
      <c r="G4" s="6"/>
    </row>
    <row r="5" ht="27.75" customHeight="true" spans="1:7">
      <c r="A5" s="6" t="s">
        <v>558</v>
      </c>
      <c r="B5" s="6">
        <v>20</v>
      </c>
      <c r="C5" s="6"/>
      <c r="D5" s="6"/>
      <c r="E5" s="6" t="s">
        <v>559</v>
      </c>
      <c r="F5" s="6">
        <v>20</v>
      </c>
      <c r="G5" s="6"/>
    </row>
    <row r="6" ht="27.75" customHeight="true" spans="1:7">
      <c r="A6" s="6"/>
      <c r="B6" s="6"/>
      <c r="C6" s="6"/>
      <c r="D6" s="6"/>
      <c r="E6" s="6" t="s">
        <v>560</v>
      </c>
      <c r="F6" s="6">
        <v>0</v>
      </c>
      <c r="G6" s="6"/>
    </row>
    <row r="7" ht="45" customHeight="true" spans="1:7">
      <c r="A7" s="6" t="s">
        <v>561</v>
      </c>
      <c r="B7" s="7" t="s">
        <v>635</v>
      </c>
      <c r="C7" s="7"/>
      <c r="D7" s="7"/>
      <c r="E7" s="7"/>
      <c r="F7" s="7"/>
      <c r="G7" s="7"/>
    </row>
    <row r="8" ht="27.95" customHeight="true" spans="1:7">
      <c r="A8" s="6" t="s">
        <v>563</v>
      </c>
      <c r="B8" s="7" t="s">
        <v>636</v>
      </c>
      <c r="C8" s="7"/>
      <c r="D8" s="7"/>
      <c r="E8" s="7"/>
      <c r="F8" s="7"/>
      <c r="G8" s="7"/>
    </row>
    <row r="9" ht="30.95" customHeight="true" spans="1:7">
      <c r="A9" s="6" t="s">
        <v>565</v>
      </c>
      <c r="B9" s="7" t="s">
        <v>637</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638</v>
      </c>
      <c r="C11" s="19" t="s">
        <v>601</v>
      </c>
      <c r="D11" s="11" t="s">
        <v>539</v>
      </c>
      <c r="E11" s="11" t="s">
        <v>540</v>
      </c>
      <c r="F11" s="11">
        <v>5</v>
      </c>
      <c r="G11" s="11" t="s">
        <v>573</v>
      </c>
    </row>
    <row r="12" ht="23.25" customHeight="true" spans="1:7">
      <c r="A12" s="8"/>
      <c r="B12" s="12" t="s">
        <v>639</v>
      </c>
      <c r="C12" s="19" t="s">
        <v>578</v>
      </c>
      <c r="D12" s="11" t="s">
        <v>640</v>
      </c>
      <c r="E12" s="9" t="s">
        <v>536</v>
      </c>
      <c r="F12" s="11">
        <v>4</v>
      </c>
      <c r="G12" s="11" t="s">
        <v>576</v>
      </c>
    </row>
    <row r="13" ht="23.25" customHeight="true" spans="1:7">
      <c r="A13" s="8"/>
      <c r="B13" s="13" t="s">
        <v>641</v>
      </c>
      <c r="C13" s="19" t="s">
        <v>593</v>
      </c>
      <c r="D13" s="11" t="s">
        <v>535</v>
      </c>
      <c r="E13" s="11" t="s">
        <v>540</v>
      </c>
      <c r="F13" s="11">
        <v>90</v>
      </c>
      <c r="G13" s="11" t="s">
        <v>573</v>
      </c>
    </row>
    <row r="14" ht="23.25" customHeight="true" spans="1:7">
      <c r="A14" s="8"/>
      <c r="B14" s="13" t="s">
        <v>642</v>
      </c>
      <c r="C14" s="19" t="s">
        <v>578</v>
      </c>
      <c r="D14" s="11" t="s">
        <v>535</v>
      </c>
      <c r="E14" s="11" t="s">
        <v>540</v>
      </c>
      <c r="F14" s="11">
        <v>90</v>
      </c>
      <c r="G14" s="11" t="s">
        <v>576</v>
      </c>
    </row>
    <row r="15" ht="23.25" customHeight="true" spans="1:7">
      <c r="A15" s="8"/>
      <c r="B15" s="13" t="s">
        <v>643</v>
      </c>
      <c r="C15" s="14" t="s">
        <v>578</v>
      </c>
      <c r="D15" s="11" t="s">
        <v>535</v>
      </c>
      <c r="E15" s="11" t="s">
        <v>571</v>
      </c>
      <c r="F15" s="11">
        <v>100</v>
      </c>
      <c r="G15" s="11" t="s">
        <v>576</v>
      </c>
    </row>
    <row r="16" ht="23.25" customHeight="true" spans="1:7">
      <c r="A16" s="8"/>
      <c r="B16" s="13"/>
      <c r="C16" s="24"/>
      <c r="D16" s="11"/>
      <c r="E16" s="11"/>
      <c r="F16" s="11"/>
      <c r="G16" s="11"/>
    </row>
    <row r="17" ht="23.25" customHeight="true" spans="1:7">
      <c r="A17" s="8"/>
      <c r="B17" s="13"/>
      <c r="C17" s="2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J17" sqref="J17"/>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644</v>
      </c>
      <c r="C4" s="6"/>
      <c r="D4" s="6"/>
      <c r="E4" s="6" t="s">
        <v>557</v>
      </c>
      <c r="F4" s="6" t="s">
        <v>523</v>
      </c>
      <c r="G4" s="6"/>
    </row>
    <row r="5" ht="27.75" customHeight="true" spans="1:7">
      <c r="A5" s="6" t="s">
        <v>558</v>
      </c>
      <c r="B5" s="6">
        <v>50</v>
      </c>
      <c r="C5" s="6"/>
      <c r="D5" s="6"/>
      <c r="E5" s="6" t="s">
        <v>559</v>
      </c>
      <c r="F5" s="6">
        <v>50</v>
      </c>
      <c r="G5" s="6"/>
    </row>
    <row r="6" ht="27.75" customHeight="true" spans="1:7">
      <c r="A6" s="6"/>
      <c r="B6" s="6"/>
      <c r="C6" s="6"/>
      <c r="D6" s="6"/>
      <c r="E6" s="6" t="s">
        <v>560</v>
      </c>
      <c r="F6" s="6">
        <v>0</v>
      </c>
      <c r="G6" s="6"/>
    </row>
    <row r="7" ht="45" customHeight="true" spans="1:7">
      <c r="A7" s="6" t="s">
        <v>561</v>
      </c>
      <c r="B7" s="7" t="s">
        <v>645</v>
      </c>
      <c r="C7" s="7"/>
      <c r="D7" s="7"/>
      <c r="E7" s="7"/>
      <c r="F7" s="7"/>
      <c r="G7" s="7"/>
    </row>
    <row r="8" ht="27.95" customHeight="true" spans="1:7">
      <c r="A8" s="6" t="s">
        <v>563</v>
      </c>
      <c r="B8" s="7" t="s">
        <v>646</v>
      </c>
      <c r="C8" s="7"/>
      <c r="D8" s="7"/>
      <c r="E8" s="7"/>
      <c r="F8" s="7"/>
      <c r="G8" s="7"/>
    </row>
    <row r="9" ht="30.95" customHeight="true" spans="1:7">
      <c r="A9" s="6" t="s">
        <v>565</v>
      </c>
      <c r="B9" s="7" t="s">
        <v>645</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647</v>
      </c>
      <c r="C11" s="19" t="s">
        <v>593</v>
      </c>
      <c r="D11" s="11" t="s">
        <v>539</v>
      </c>
      <c r="E11" s="11" t="s">
        <v>540</v>
      </c>
      <c r="F11" s="11">
        <v>2</v>
      </c>
      <c r="G11" s="11" t="s">
        <v>573</v>
      </c>
    </row>
    <row r="12" ht="23.25" customHeight="true" spans="1:7">
      <c r="A12" s="8"/>
      <c r="B12" s="12" t="s">
        <v>600</v>
      </c>
      <c r="C12" s="19" t="s">
        <v>578</v>
      </c>
      <c r="D12" s="11" t="s">
        <v>535</v>
      </c>
      <c r="E12" s="9" t="s">
        <v>571</v>
      </c>
      <c r="F12" s="11">
        <v>100</v>
      </c>
      <c r="G12" s="11" t="s">
        <v>576</v>
      </c>
    </row>
    <row r="13" ht="23.25" customHeight="true" spans="1:7">
      <c r="A13" s="8"/>
      <c r="B13" s="20" t="s">
        <v>648</v>
      </c>
      <c r="C13" s="19" t="s">
        <v>601</v>
      </c>
      <c r="D13" s="11" t="s">
        <v>618</v>
      </c>
      <c r="E13" s="11" t="s">
        <v>540</v>
      </c>
      <c r="F13" s="11">
        <v>50</v>
      </c>
      <c r="G13" s="11" t="s">
        <v>576</v>
      </c>
    </row>
    <row r="14" ht="23.25" customHeight="true" spans="1:7">
      <c r="A14" s="8"/>
      <c r="B14" s="13" t="s">
        <v>649</v>
      </c>
      <c r="C14" s="19" t="s">
        <v>578</v>
      </c>
      <c r="D14" s="11" t="s">
        <v>535</v>
      </c>
      <c r="E14" s="11" t="s">
        <v>540</v>
      </c>
      <c r="F14" s="11">
        <v>90</v>
      </c>
      <c r="G14" s="11" t="s">
        <v>576</v>
      </c>
    </row>
    <row r="15" ht="23.25" customHeight="true" spans="1:7">
      <c r="A15" s="8"/>
      <c r="B15" s="13" t="s">
        <v>595</v>
      </c>
      <c r="C15" s="14" t="s">
        <v>578</v>
      </c>
      <c r="D15" s="11" t="s">
        <v>535</v>
      </c>
      <c r="E15" s="11" t="s">
        <v>571</v>
      </c>
      <c r="F15" s="11">
        <v>100</v>
      </c>
      <c r="G15" s="11" t="s">
        <v>576</v>
      </c>
    </row>
    <row r="16" ht="23.25" customHeight="true" spans="1:7">
      <c r="A16" s="8"/>
      <c r="B16" s="13"/>
      <c r="C16" s="24"/>
      <c r="D16" s="11"/>
      <c r="E16" s="11"/>
      <c r="F16" s="11"/>
      <c r="G16" s="11"/>
    </row>
    <row r="17" ht="23.25" customHeight="true" spans="1:7">
      <c r="A17" s="8"/>
      <c r="B17" s="13"/>
      <c r="C17" s="2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19"/>
  <sheetViews>
    <sheetView showGridLines="0" showZeros="0" workbookViewId="0">
      <selection activeCell="E7" sqref="E7:F7"/>
    </sheetView>
  </sheetViews>
  <sheetFormatPr defaultColWidth="6.875" defaultRowHeight="20.1" customHeight="true"/>
  <cols>
    <col min="1" max="1" width="24.75" style="178" customWidth="true"/>
    <col min="2" max="2" width="19" style="178" customWidth="true"/>
    <col min="3" max="3" width="18.625" style="178" customWidth="true"/>
    <col min="4" max="4" width="15" style="178" customWidth="true"/>
    <col min="5" max="5" width="15.25" style="178" customWidth="true"/>
    <col min="6" max="6" width="16.125" style="178" customWidth="true"/>
    <col min="7" max="7" width="17.125" style="178" customWidth="true"/>
    <col min="8" max="256" width="6.875" style="179"/>
    <col min="257" max="257" width="22.875" style="179" customWidth="true"/>
    <col min="258" max="258" width="19" style="179" customWidth="true"/>
    <col min="259" max="259" width="20.5" style="179" customWidth="true"/>
    <col min="260" max="263" width="19" style="179" customWidth="true"/>
    <col min="264" max="512" width="6.875" style="179"/>
    <col min="513" max="513" width="22.875" style="179" customWidth="true"/>
    <col min="514" max="514" width="19" style="179" customWidth="true"/>
    <col min="515" max="515" width="20.5" style="179" customWidth="true"/>
    <col min="516" max="519" width="19" style="179" customWidth="true"/>
    <col min="520" max="768" width="6.875" style="179"/>
    <col min="769" max="769" width="22.875" style="179" customWidth="true"/>
    <col min="770" max="770" width="19" style="179" customWidth="true"/>
    <col min="771" max="771" width="20.5" style="179" customWidth="true"/>
    <col min="772" max="775" width="19" style="179" customWidth="true"/>
    <col min="776" max="1024" width="6.875" style="179"/>
    <col min="1025" max="1025" width="22.875" style="179" customWidth="true"/>
    <col min="1026" max="1026" width="19" style="179" customWidth="true"/>
    <col min="1027" max="1027" width="20.5" style="179" customWidth="true"/>
    <col min="1028" max="1031" width="19" style="179" customWidth="true"/>
    <col min="1032" max="1280" width="6.875" style="179"/>
    <col min="1281" max="1281" width="22.875" style="179" customWidth="true"/>
    <col min="1282" max="1282" width="19" style="179" customWidth="true"/>
    <col min="1283" max="1283" width="20.5" style="179" customWidth="true"/>
    <col min="1284" max="1287" width="19" style="179" customWidth="true"/>
    <col min="1288" max="1536" width="6.875" style="179"/>
    <col min="1537" max="1537" width="22.875" style="179" customWidth="true"/>
    <col min="1538" max="1538" width="19" style="179" customWidth="true"/>
    <col min="1539" max="1539" width="20.5" style="179" customWidth="true"/>
    <col min="1540" max="1543" width="19" style="179" customWidth="true"/>
    <col min="1544" max="1792" width="6.875" style="179"/>
    <col min="1793" max="1793" width="22.875" style="179" customWidth="true"/>
    <col min="1794" max="1794" width="19" style="179" customWidth="true"/>
    <col min="1795" max="1795" width="20.5" style="179" customWidth="true"/>
    <col min="1796" max="1799" width="19" style="179" customWidth="true"/>
    <col min="1800" max="2048" width="6.875" style="179"/>
    <col min="2049" max="2049" width="22.875" style="179" customWidth="true"/>
    <col min="2050" max="2050" width="19" style="179" customWidth="true"/>
    <col min="2051" max="2051" width="20.5" style="179" customWidth="true"/>
    <col min="2052" max="2055" width="19" style="179" customWidth="true"/>
    <col min="2056" max="2304" width="6.875" style="179"/>
    <col min="2305" max="2305" width="22.875" style="179" customWidth="true"/>
    <col min="2306" max="2306" width="19" style="179" customWidth="true"/>
    <col min="2307" max="2307" width="20.5" style="179" customWidth="true"/>
    <col min="2308" max="2311" width="19" style="179" customWidth="true"/>
    <col min="2312" max="2560" width="6.875" style="179"/>
    <col min="2561" max="2561" width="22.875" style="179" customWidth="true"/>
    <col min="2562" max="2562" width="19" style="179" customWidth="true"/>
    <col min="2563" max="2563" width="20.5" style="179" customWidth="true"/>
    <col min="2564" max="2567" width="19" style="179" customWidth="true"/>
    <col min="2568" max="2816" width="6.875" style="179"/>
    <col min="2817" max="2817" width="22.875" style="179" customWidth="true"/>
    <col min="2818" max="2818" width="19" style="179" customWidth="true"/>
    <col min="2819" max="2819" width="20.5" style="179" customWidth="true"/>
    <col min="2820" max="2823" width="19" style="179" customWidth="true"/>
    <col min="2824" max="3072" width="6.875" style="179"/>
    <col min="3073" max="3073" width="22.875" style="179" customWidth="true"/>
    <col min="3074" max="3074" width="19" style="179" customWidth="true"/>
    <col min="3075" max="3075" width="20.5" style="179" customWidth="true"/>
    <col min="3076" max="3079" width="19" style="179" customWidth="true"/>
    <col min="3080" max="3328" width="6.875" style="179"/>
    <col min="3329" max="3329" width="22.875" style="179" customWidth="true"/>
    <col min="3330" max="3330" width="19" style="179" customWidth="true"/>
    <col min="3331" max="3331" width="20.5" style="179" customWidth="true"/>
    <col min="3332" max="3335" width="19" style="179" customWidth="true"/>
    <col min="3336" max="3584" width="6.875" style="179"/>
    <col min="3585" max="3585" width="22.875" style="179" customWidth="true"/>
    <col min="3586" max="3586" width="19" style="179" customWidth="true"/>
    <col min="3587" max="3587" width="20.5" style="179" customWidth="true"/>
    <col min="3588" max="3591" width="19" style="179" customWidth="true"/>
    <col min="3592" max="3840" width="6.875" style="179"/>
    <col min="3841" max="3841" width="22.875" style="179" customWidth="true"/>
    <col min="3842" max="3842" width="19" style="179" customWidth="true"/>
    <col min="3843" max="3843" width="20.5" style="179" customWidth="true"/>
    <col min="3844" max="3847" width="19" style="179" customWidth="true"/>
    <col min="3848" max="4096" width="6.875" style="179"/>
    <col min="4097" max="4097" width="22.875" style="179" customWidth="true"/>
    <col min="4098" max="4098" width="19" style="179" customWidth="true"/>
    <col min="4099" max="4099" width="20.5" style="179" customWidth="true"/>
    <col min="4100" max="4103" width="19" style="179" customWidth="true"/>
    <col min="4104" max="4352" width="6.875" style="179"/>
    <col min="4353" max="4353" width="22.875" style="179" customWidth="true"/>
    <col min="4354" max="4354" width="19" style="179" customWidth="true"/>
    <col min="4355" max="4355" width="20.5" style="179" customWidth="true"/>
    <col min="4356" max="4359" width="19" style="179" customWidth="true"/>
    <col min="4360" max="4608" width="6.875" style="179"/>
    <col min="4609" max="4609" width="22.875" style="179" customWidth="true"/>
    <col min="4610" max="4610" width="19" style="179" customWidth="true"/>
    <col min="4611" max="4611" width="20.5" style="179" customWidth="true"/>
    <col min="4612" max="4615" width="19" style="179" customWidth="true"/>
    <col min="4616" max="4864" width="6.875" style="179"/>
    <col min="4865" max="4865" width="22.875" style="179" customWidth="true"/>
    <col min="4866" max="4866" width="19" style="179" customWidth="true"/>
    <col min="4867" max="4867" width="20.5" style="179" customWidth="true"/>
    <col min="4868" max="4871" width="19" style="179" customWidth="true"/>
    <col min="4872" max="5120" width="6.875" style="179"/>
    <col min="5121" max="5121" width="22.875" style="179" customWidth="true"/>
    <col min="5122" max="5122" width="19" style="179" customWidth="true"/>
    <col min="5123" max="5123" width="20.5" style="179" customWidth="true"/>
    <col min="5124" max="5127" width="19" style="179" customWidth="true"/>
    <col min="5128" max="5376" width="6.875" style="179"/>
    <col min="5377" max="5377" width="22.875" style="179" customWidth="true"/>
    <col min="5378" max="5378" width="19" style="179" customWidth="true"/>
    <col min="5379" max="5379" width="20.5" style="179" customWidth="true"/>
    <col min="5380" max="5383" width="19" style="179" customWidth="true"/>
    <col min="5384" max="5632" width="6.875" style="179"/>
    <col min="5633" max="5633" width="22.875" style="179" customWidth="true"/>
    <col min="5634" max="5634" width="19" style="179" customWidth="true"/>
    <col min="5635" max="5635" width="20.5" style="179" customWidth="true"/>
    <col min="5636" max="5639" width="19" style="179" customWidth="true"/>
    <col min="5640" max="5888" width="6.875" style="179"/>
    <col min="5889" max="5889" width="22.875" style="179" customWidth="true"/>
    <col min="5890" max="5890" width="19" style="179" customWidth="true"/>
    <col min="5891" max="5891" width="20.5" style="179" customWidth="true"/>
    <col min="5892" max="5895" width="19" style="179" customWidth="true"/>
    <col min="5896" max="6144" width="6.875" style="179"/>
    <col min="6145" max="6145" width="22.875" style="179" customWidth="true"/>
    <col min="6146" max="6146" width="19" style="179" customWidth="true"/>
    <col min="6147" max="6147" width="20.5" style="179" customWidth="true"/>
    <col min="6148" max="6151" width="19" style="179" customWidth="true"/>
    <col min="6152" max="6400" width="6.875" style="179"/>
    <col min="6401" max="6401" width="22.875" style="179" customWidth="true"/>
    <col min="6402" max="6402" width="19" style="179" customWidth="true"/>
    <col min="6403" max="6403" width="20.5" style="179" customWidth="true"/>
    <col min="6404" max="6407" width="19" style="179" customWidth="true"/>
    <col min="6408" max="6656" width="6.875" style="179"/>
    <col min="6657" max="6657" width="22.875" style="179" customWidth="true"/>
    <col min="6658" max="6658" width="19" style="179" customWidth="true"/>
    <col min="6659" max="6659" width="20.5" style="179" customWidth="true"/>
    <col min="6660" max="6663" width="19" style="179" customWidth="true"/>
    <col min="6664" max="6912" width="6.875" style="179"/>
    <col min="6913" max="6913" width="22.875" style="179" customWidth="true"/>
    <col min="6914" max="6914" width="19" style="179" customWidth="true"/>
    <col min="6915" max="6915" width="20.5" style="179" customWidth="true"/>
    <col min="6916" max="6919" width="19" style="179" customWidth="true"/>
    <col min="6920" max="7168" width="6.875" style="179"/>
    <col min="7169" max="7169" width="22.875" style="179" customWidth="true"/>
    <col min="7170" max="7170" width="19" style="179" customWidth="true"/>
    <col min="7171" max="7171" width="20.5" style="179" customWidth="true"/>
    <col min="7172" max="7175" width="19" style="179" customWidth="true"/>
    <col min="7176" max="7424" width="6.875" style="179"/>
    <col min="7425" max="7425" width="22.875" style="179" customWidth="true"/>
    <col min="7426" max="7426" width="19" style="179" customWidth="true"/>
    <col min="7427" max="7427" width="20.5" style="179" customWidth="true"/>
    <col min="7428" max="7431" width="19" style="179" customWidth="true"/>
    <col min="7432" max="7680" width="6.875" style="179"/>
    <col min="7681" max="7681" width="22.875" style="179" customWidth="true"/>
    <col min="7682" max="7682" width="19" style="179" customWidth="true"/>
    <col min="7683" max="7683" width="20.5" style="179" customWidth="true"/>
    <col min="7684" max="7687" width="19" style="179" customWidth="true"/>
    <col min="7688" max="7936" width="6.875" style="179"/>
    <col min="7937" max="7937" width="22.875" style="179" customWidth="true"/>
    <col min="7938" max="7938" width="19" style="179" customWidth="true"/>
    <col min="7939" max="7939" width="20.5" style="179" customWidth="true"/>
    <col min="7940" max="7943" width="19" style="179" customWidth="true"/>
    <col min="7944" max="8192" width="6.875" style="179"/>
    <col min="8193" max="8193" width="22.875" style="179" customWidth="true"/>
    <col min="8194" max="8194" width="19" style="179" customWidth="true"/>
    <col min="8195" max="8195" width="20.5" style="179" customWidth="true"/>
    <col min="8196" max="8199" width="19" style="179" customWidth="true"/>
    <col min="8200" max="8448" width="6.875" style="179"/>
    <col min="8449" max="8449" width="22.875" style="179" customWidth="true"/>
    <col min="8450" max="8450" width="19" style="179" customWidth="true"/>
    <col min="8451" max="8451" width="20.5" style="179" customWidth="true"/>
    <col min="8452" max="8455" width="19" style="179" customWidth="true"/>
    <col min="8456" max="8704" width="6.875" style="179"/>
    <col min="8705" max="8705" width="22.875" style="179" customWidth="true"/>
    <col min="8706" max="8706" width="19" style="179" customWidth="true"/>
    <col min="8707" max="8707" width="20.5" style="179" customWidth="true"/>
    <col min="8708" max="8711" width="19" style="179" customWidth="true"/>
    <col min="8712" max="8960" width="6.875" style="179"/>
    <col min="8961" max="8961" width="22.875" style="179" customWidth="true"/>
    <col min="8962" max="8962" width="19" style="179" customWidth="true"/>
    <col min="8963" max="8963" width="20.5" style="179" customWidth="true"/>
    <col min="8964" max="8967" width="19" style="179" customWidth="true"/>
    <col min="8968" max="9216" width="6.875" style="179"/>
    <col min="9217" max="9217" width="22.875" style="179" customWidth="true"/>
    <col min="9218" max="9218" width="19" style="179" customWidth="true"/>
    <col min="9219" max="9219" width="20.5" style="179" customWidth="true"/>
    <col min="9220" max="9223" width="19" style="179" customWidth="true"/>
    <col min="9224" max="9472" width="6.875" style="179"/>
    <col min="9473" max="9473" width="22.875" style="179" customWidth="true"/>
    <col min="9474" max="9474" width="19" style="179" customWidth="true"/>
    <col min="9475" max="9475" width="20.5" style="179" customWidth="true"/>
    <col min="9476" max="9479" width="19" style="179" customWidth="true"/>
    <col min="9480" max="9728" width="6.875" style="179"/>
    <col min="9729" max="9729" width="22.875" style="179" customWidth="true"/>
    <col min="9730" max="9730" width="19" style="179" customWidth="true"/>
    <col min="9731" max="9731" width="20.5" style="179" customWidth="true"/>
    <col min="9732" max="9735" width="19" style="179" customWidth="true"/>
    <col min="9736" max="9984" width="6.875" style="179"/>
    <col min="9985" max="9985" width="22.875" style="179" customWidth="true"/>
    <col min="9986" max="9986" width="19" style="179" customWidth="true"/>
    <col min="9987" max="9987" width="20.5" style="179" customWidth="true"/>
    <col min="9988" max="9991" width="19" style="179" customWidth="true"/>
    <col min="9992" max="10240" width="6.875" style="179"/>
    <col min="10241" max="10241" width="22.875" style="179" customWidth="true"/>
    <col min="10242" max="10242" width="19" style="179" customWidth="true"/>
    <col min="10243" max="10243" width="20.5" style="179" customWidth="true"/>
    <col min="10244" max="10247" width="19" style="179" customWidth="true"/>
    <col min="10248" max="10496" width="6.875" style="179"/>
    <col min="10497" max="10497" width="22.875" style="179" customWidth="true"/>
    <col min="10498" max="10498" width="19" style="179" customWidth="true"/>
    <col min="10499" max="10499" width="20.5" style="179" customWidth="true"/>
    <col min="10500" max="10503" width="19" style="179" customWidth="true"/>
    <col min="10504" max="10752" width="6.875" style="179"/>
    <col min="10753" max="10753" width="22.875" style="179" customWidth="true"/>
    <col min="10754" max="10754" width="19" style="179" customWidth="true"/>
    <col min="10755" max="10755" width="20.5" style="179" customWidth="true"/>
    <col min="10756" max="10759" width="19" style="179" customWidth="true"/>
    <col min="10760" max="11008" width="6.875" style="179"/>
    <col min="11009" max="11009" width="22.875" style="179" customWidth="true"/>
    <col min="11010" max="11010" width="19" style="179" customWidth="true"/>
    <col min="11011" max="11011" width="20.5" style="179" customWidth="true"/>
    <col min="11012" max="11015" width="19" style="179" customWidth="true"/>
    <col min="11016" max="11264" width="6.875" style="179"/>
    <col min="11265" max="11265" width="22.875" style="179" customWidth="true"/>
    <col min="11266" max="11266" width="19" style="179" customWidth="true"/>
    <col min="11267" max="11267" width="20.5" style="179" customWidth="true"/>
    <col min="11268" max="11271" width="19" style="179" customWidth="true"/>
    <col min="11272" max="11520" width="6.875" style="179"/>
    <col min="11521" max="11521" width="22.875" style="179" customWidth="true"/>
    <col min="11522" max="11522" width="19" style="179" customWidth="true"/>
    <col min="11523" max="11523" width="20.5" style="179" customWidth="true"/>
    <col min="11524" max="11527" width="19" style="179" customWidth="true"/>
    <col min="11528" max="11776" width="6.875" style="179"/>
    <col min="11777" max="11777" width="22.875" style="179" customWidth="true"/>
    <col min="11778" max="11778" width="19" style="179" customWidth="true"/>
    <col min="11779" max="11779" width="20.5" style="179" customWidth="true"/>
    <col min="11780" max="11783" width="19" style="179" customWidth="true"/>
    <col min="11784" max="12032" width="6.875" style="179"/>
    <col min="12033" max="12033" width="22.875" style="179" customWidth="true"/>
    <col min="12034" max="12034" width="19" style="179" customWidth="true"/>
    <col min="12035" max="12035" width="20.5" style="179" customWidth="true"/>
    <col min="12036" max="12039" width="19" style="179" customWidth="true"/>
    <col min="12040" max="12288" width="6.875" style="179"/>
    <col min="12289" max="12289" width="22.875" style="179" customWidth="true"/>
    <col min="12290" max="12290" width="19" style="179" customWidth="true"/>
    <col min="12291" max="12291" width="20.5" style="179" customWidth="true"/>
    <col min="12292" max="12295" width="19" style="179" customWidth="true"/>
    <col min="12296" max="12544" width="6.875" style="179"/>
    <col min="12545" max="12545" width="22.875" style="179" customWidth="true"/>
    <col min="12546" max="12546" width="19" style="179" customWidth="true"/>
    <col min="12547" max="12547" width="20.5" style="179" customWidth="true"/>
    <col min="12548" max="12551" width="19" style="179" customWidth="true"/>
    <col min="12552" max="12800" width="6.875" style="179"/>
    <col min="12801" max="12801" width="22.875" style="179" customWidth="true"/>
    <col min="12802" max="12802" width="19" style="179" customWidth="true"/>
    <col min="12803" max="12803" width="20.5" style="179" customWidth="true"/>
    <col min="12804" max="12807" width="19" style="179" customWidth="true"/>
    <col min="12808" max="13056" width="6.875" style="179"/>
    <col min="13057" max="13057" width="22.875" style="179" customWidth="true"/>
    <col min="13058" max="13058" width="19" style="179" customWidth="true"/>
    <col min="13059" max="13059" width="20.5" style="179" customWidth="true"/>
    <col min="13060" max="13063" width="19" style="179" customWidth="true"/>
    <col min="13064" max="13312" width="6.875" style="179"/>
    <col min="13313" max="13313" width="22.875" style="179" customWidth="true"/>
    <col min="13314" max="13314" width="19" style="179" customWidth="true"/>
    <col min="13315" max="13315" width="20.5" style="179" customWidth="true"/>
    <col min="13316" max="13319" width="19" style="179" customWidth="true"/>
    <col min="13320" max="13568" width="6.875" style="179"/>
    <col min="13569" max="13569" width="22.875" style="179" customWidth="true"/>
    <col min="13570" max="13570" width="19" style="179" customWidth="true"/>
    <col min="13571" max="13571" width="20.5" style="179" customWidth="true"/>
    <col min="13572" max="13575" width="19" style="179" customWidth="true"/>
    <col min="13576" max="13824" width="6.875" style="179"/>
    <col min="13825" max="13825" width="22.875" style="179" customWidth="true"/>
    <col min="13826" max="13826" width="19" style="179" customWidth="true"/>
    <col min="13827" max="13827" width="20.5" style="179" customWidth="true"/>
    <col min="13828" max="13831" width="19" style="179" customWidth="true"/>
    <col min="13832" max="14080" width="6.875" style="179"/>
    <col min="14081" max="14081" width="22.875" style="179" customWidth="true"/>
    <col min="14082" max="14082" width="19" style="179" customWidth="true"/>
    <col min="14083" max="14083" width="20.5" style="179" customWidth="true"/>
    <col min="14084" max="14087" width="19" style="179" customWidth="true"/>
    <col min="14088" max="14336" width="6.875" style="179"/>
    <col min="14337" max="14337" width="22.875" style="179" customWidth="true"/>
    <col min="14338" max="14338" width="19" style="179" customWidth="true"/>
    <col min="14339" max="14339" width="20.5" style="179" customWidth="true"/>
    <col min="14340" max="14343" width="19" style="179" customWidth="true"/>
    <col min="14344" max="14592" width="6.875" style="179"/>
    <col min="14593" max="14593" width="22.875" style="179" customWidth="true"/>
    <col min="14594" max="14594" width="19" style="179" customWidth="true"/>
    <col min="14595" max="14595" width="20.5" style="179" customWidth="true"/>
    <col min="14596" max="14599" width="19" style="179" customWidth="true"/>
    <col min="14600" max="14848" width="6.875" style="179"/>
    <col min="14849" max="14849" width="22.875" style="179" customWidth="true"/>
    <col min="14850" max="14850" width="19" style="179" customWidth="true"/>
    <col min="14851" max="14851" width="20.5" style="179" customWidth="true"/>
    <col min="14852" max="14855" width="19" style="179" customWidth="true"/>
    <col min="14856" max="15104" width="6.875" style="179"/>
    <col min="15105" max="15105" width="22.875" style="179" customWidth="true"/>
    <col min="15106" max="15106" width="19" style="179" customWidth="true"/>
    <col min="15107" max="15107" width="20.5" style="179" customWidth="true"/>
    <col min="15108" max="15111" width="19" style="179" customWidth="true"/>
    <col min="15112" max="15360" width="6.875" style="179"/>
    <col min="15361" max="15361" width="22.875" style="179" customWidth="true"/>
    <col min="15362" max="15362" width="19" style="179" customWidth="true"/>
    <col min="15363" max="15363" width="20.5" style="179" customWidth="true"/>
    <col min="15364" max="15367" width="19" style="179" customWidth="true"/>
    <col min="15368" max="15616" width="6.875" style="179"/>
    <col min="15617" max="15617" width="22.875" style="179" customWidth="true"/>
    <col min="15618" max="15618" width="19" style="179" customWidth="true"/>
    <col min="15619" max="15619" width="20.5" style="179" customWidth="true"/>
    <col min="15620" max="15623" width="19" style="179" customWidth="true"/>
    <col min="15624" max="15872" width="6.875" style="179"/>
    <col min="15873" max="15873" width="22.875" style="179" customWidth="true"/>
    <col min="15874" max="15874" width="19" style="179" customWidth="true"/>
    <col min="15875" max="15875" width="20.5" style="179" customWidth="true"/>
    <col min="15876" max="15879" width="19" style="179" customWidth="true"/>
    <col min="15880" max="16128" width="6.875" style="179"/>
    <col min="16129" max="16129" width="22.875" style="179" customWidth="true"/>
    <col min="16130" max="16130" width="19" style="179" customWidth="true"/>
    <col min="16131" max="16131" width="20.5" style="179" customWidth="true"/>
    <col min="16132" max="16135" width="19" style="179" customWidth="true"/>
    <col min="16136" max="16384" width="6.875" style="179"/>
  </cols>
  <sheetData>
    <row r="1" s="177" customFormat="true" customHeight="true" spans="1:7">
      <c r="A1" s="52" t="s">
        <v>311</v>
      </c>
      <c r="B1" s="180"/>
      <c r="C1" s="180"/>
      <c r="D1" s="180"/>
      <c r="E1" s="180"/>
      <c r="F1" s="180"/>
      <c r="G1" s="180"/>
    </row>
    <row r="2" s="177" customFormat="true" ht="38.25" customHeight="true" spans="1:7">
      <c r="A2" s="181" t="s">
        <v>312</v>
      </c>
      <c r="B2" s="182"/>
      <c r="C2" s="182"/>
      <c r="D2" s="182"/>
      <c r="E2" s="182"/>
      <c r="F2" s="182"/>
      <c r="G2" s="182"/>
    </row>
    <row r="3" s="177" customFormat="true" customHeight="true" spans="1:7">
      <c r="A3" s="183"/>
      <c r="B3" s="180"/>
      <c r="C3" s="180"/>
      <c r="D3" s="180"/>
      <c r="E3" s="180"/>
      <c r="F3" s="180"/>
      <c r="G3" s="180"/>
    </row>
    <row r="4" s="177" customFormat="true" customHeight="true" spans="1:7">
      <c r="A4" s="184"/>
      <c r="B4" s="185"/>
      <c r="C4" s="185"/>
      <c r="D4" s="185"/>
      <c r="E4" s="185"/>
      <c r="F4" s="185"/>
      <c r="G4" s="207" t="s">
        <v>313</v>
      </c>
    </row>
    <row r="5" s="177" customFormat="true" ht="24.95" customHeight="true" spans="1:7">
      <c r="A5" s="186" t="s">
        <v>314</v>
      </c>
      <c r="B5" s="186"/>
      <c r="C5" s="186" t="s">
        <v>315</v>
      </c>
      <c r="D5" s="186"/>
      <c r="E5" s="186"/>
      <c r="F5" s="186"/>
      <c r="G5" s="186"/>
    </row>
    <row r="6" s="177" customFormat="true" ht="39" customHeight="true" spans="1:7">
      <c r="A6" s="187" t="s">
        <v>316</v>
      </c>
      <c r="B6" s="187" t="s">
        <v>317</v>
      </c>
      <c r="C6" s="187" t="s">
        <v>316</v>
      </c>
      <c r="D6" s="187" t="s">
        <v>318</v>
      </c>
      <c r="E6" s="187" t="s">
        <v>319</v>
      </c>
      <c r="F6" s="187" t="s">
        <v>320</v>
      </c>
      <c r="G6" s="187" t="s">
        <v>321</v>
      </c>
    </row>
    <row r="7" s="177" customFormat="true" ht="23.1" customHeight="true" spans="1:7">
      <c r="A7" s="188" t="s">
        <v>322</v>
      </c>
      <c r="B7" s="189">
        <v>2275.99</v>
      </c>
      <c r="C7" s="190" t="s">
        <v>323</v>
      </c>
      <c r="D7" s="191">
        <v>6133.07</v>
      </c>
      <c r="E7" s="191">
        <v>5675.04</v>
      </c>
      <c r="F7" s="191">
        <v>458.03</v>
      </c>
      <c r="G7" s="191"/>
    </row>
    <row r="8" s="177" customFormat="true" ht="23.1" customHeight="true" spans="1:7">
      <c r="A8" s="192" t="s">
        <v>324</v>
      </c>
      <c r="B8" s="112">
        <v>2275.99</v>
      </c>
      <c r="C8" s="193"/>
      <c r="D8" s="194"/>
      <c r="E8" s="194"/>
      <c r="F8" s="194"/>
      <c r="G8" s="194"/>
    </row>
    <row r="9" s="177" customFormat="true" ht="23.1" customHeight="true" spans="1:7">
      <c r="A9" s="192" t="s">
        <v>325</v>
      </c>
      <c r="B9" s="195"/>
      <c r="C9" s="193"/>
      <c r="D9" s="194"/>
      <c r="E9" s="194"/>
      <c r="F9" s="194"/>
      <c r="G9" s="194"/>
    </row>
    <row r="10" s="177" customFormat="true" ht="23.1" customHeight="true" spans="1:7">
      <c r="A10" s="196" t="s">
        <v>326</v>
      </c>
      <c r="B10" s="197"/>
      <c r="C10" s="198"/>
      <c r="D10" s="194"/>
      <c r="E10" s="194"/>
      <c r="F10" s="194"/>
      <c r="G10" s="194"/>
    </row>
    <row r="11" s="177" customFormat="true" ht="23.1" customHeight="true" spans="1:7">
      <c r="A11" s="199" t="s">
        <v>327</v>
      </c>
      <c r="B11" s="189">
        <v>3857.08</v>
      </c>
      <c r="C11" s="200"/>
      <c r="D11" s="194"/>
      <c r="E11" s="194"/>
      <c r="F11" s="194"/>
      <c r="G11" s="194"/>
    </row>
    <row r="12" s="177" customFormat="true" ht="23.1" customHeight="true" spans="1:7">
      <c r="A12" s="196" t="s">
        <v>324</v>
      </c>
      <c r="B12" s="112">
        <v>3399.05</v>
      </c>
      <c r="C12" s="198"/>
      <c r="D12" s="194"/>
      <c r="E12" s="194"/>
      <c r="F12" s="194"/>
      <c r="G12" s="194"/>
    </row>
    <row r="13" s="177" customFormat="true" ht="23.1" customHeight="true" spans="1:7">
      <c r="A13" s="196" t="s">
        <v>325</v>
      </c>
      <c r="B13" s="195">
        <v>458.03</v>
      </c>
      <c r="C13" s="198"/>
      <c r="D13" s="194"/>
      <c r="E13" s="194"/>
      <c r="F13" s="194"/>
      <c r="G13" s="194"/>
    </row>
    <row r="14" s="177" customFormat="true" ht="23.1" customHeight="true" spans="1:13">
      <c r="A14" s="192" t="s">
        <v>326</v>
      </c>
      <c r="B14" s="197"/>
      <c r="C14" s="198"/>
      <c r="D14" s="194"/>
      <c r="E14" s="194"/>
      <c r="F14" s="194"/>
      <c r="G14" s="194"/>
      <c r="M14" s="209"/>
    </row>
    <row r="15" s="177" customFormat="true" ht="23.1" customHeight="true" spans="1:7">
      <c r="A15" s="199"/>
      <c r="B15" s="201"/>
      <c r="C15" s="200"/>
      <c r="D15" s="202"/>
      <c r="E15" s="202"/>
      <c r="F15" s="202"/>
      <c r="G15" s="202"/>
    </row>
    <row r="16" s="177" customFormat="true" ht="23.1" customHeight="true" spans="1:7">
      <c r="A16" s="199"/>
      <c r="B16" s="201"/>
      <c r="C16" s="201" t="s">
        <v>328</v>
      </c>
      <c r="D16" s="203">
        <f>E16+F16+G16</f>
        <v>0</v>
      </c>
      <c r="E16" s="204">
        <f>B8+B12-E7</f>
        <v>0</v>
      </c>
      <c r="F16" s="204">
        <f>B9+B13-F7</f>
        <v>0</v>
      </c>
      <c r="G16" s="204">
        <f>B10+B14-G7</f>
        <v>0</v>
      </c>
    </row>
    <row r="17" s="177" customFormat="true" ht="23.1" customHeight="true" spans="1:7">
      <c r="A17" s="199"/>
      <c r="B17" s="201"/>
      <c r="C17" s="201"/>
      <c r="D17" s="204"/>
      <c r="E17" s="204"/>
      <c r="F17" s="204"/>
      <c r="G17" s="208"/>
    </row>
    <row r="18" s="177" customFormat="true" ht="23.1" customHeight="true" spans="1:7">
      <c r="A18" s="199" t="s">
        <v>329</v>
      </c>
      <c r="B18" s="205">
        <f>B7+B11</f>
        <v>6133.07</v>
      </c>
      <c r="C18" s="205" t="s">
        <v>330</v>
      </c>
      <c r="D18" s="204">
        <f>SUM(D7+D16)</f>
        <v>6133.07</v>
      </c>
      <c r="E18" s="204">
        <f>SUM(E7+E16)</f>
        <v>5675.04</v>
      </c>
      <c r="F18" s="204">
        <f>SUM(F7+F16)</f>
        <v>458.03</v>
      </c>
      <c r="G18" s="204">
        <f>SUM(G7+G16)</f>
        <v>0</v>
      </c>
    </row>
    <row r="19" customHeight="true" spans="1:6">
      <c r="A19" s="206"/>
      <c r="B19" s="206"/>
      <c r="C19" s="206"/>
      <c r="D19" s="206"/>
      <c r="E19" s="206"/>
      <c r="F19" s="206"/>
    </row>
  </sheetData>
  <mergeCells count="2">
    <mergeCell ref="A5:B5"/>
    <mergeCell ref="C5:G5"/>
  </mergeCells>
  <printOptions horizontalCentered="true"/>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B14" sqref="B14:G17"/>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650</v>
      </c>
      <c r="C4" s="6"/>
      <c r="D4" s="6"/>
      <c r="E4" s="6" t="s">
        <v>557</v>
      </c>
      <c r="F4" s="6" t="s">
        <v>523</v>
      </c>
      <c r="G4" s="6"/>
    </row>
    <row r="5" ht="27.75" customHeight="true" spans="1:7">
      <c r="A5" s="6" t="s">
        <v>558</v>
      </c>
      <c r="B5" s="6">
        <v>70</v>
      </c>
      <c r="C5" s="6"/>
      <c r="D5" s="6"/>
      <c r="E5" s="6" t="s">
        <v>559</v>
      </c>
      <c r="F5" s="6">
        <v>70</v>
      </c>
      <c r="G5" s="6"/>
    </row>
    <row r="6" ht="27.75" customHeight="true" spans="1:7">
      <c r="A6" s="6"/>
      <c r="B6" s="6"/>
      <c r="C6" s="6"/>
      <c r="D6" s="6"/>
      <c r="E6" s="6" t="s">
        <v>560</v>
      </c>
      <c r="F6" s="6">
        <v>0</v>
      </c>
      <c r="G6" s="6"/>
    </row>
    <row r="7" ht="45" customHeight="true" spans="1:7">
      <c r="A7" s="6" t="s">
        <v>561</v>
      </c>
      <c r="B7" s="7" t="s">
        <v>651</v>
      </c>
      <c r="C7" s="7"/>
      <c r="D7" s="7"/>
      <c r="E7" s="7"/>
      <c r="F7" s="7"/>
      <c r="G7" s="7"/>
    </row>
    <row r="8" ht="27.95" customHeight="true" spans="1:7">
      <c r="A8" s="6" t="s">
        <v>563</v>
      </c>
      <c r="B8" s="7" t="s">
        <v>652</v>
      </c>
      <c r="C8" s="7"/>
      <c r="D8" s="7"/>
      <c r="E8" s="7"/>
      <c r="F8" s="7"/>
      <c r="G8" s="7"/>
    </row>
    <row r="9" ht="30.95" customHeight="true" spans="1:7">
      <c r="A9" s="6" t="s">
        <v>565</v>
      </c>
      <c r="B9" s="7" t="s">
        <v>653</v>
      </c>
      <c r="C9" s="7"/>
      <c r="D9" s="7"/>
      <c r="E9" s="7"/>
      <c r="F9" s="7"/>
      <c r="G9" s="7"/>
    </row>
    <row r="10" ht="23.25" customHeight="true" spans="1:7">
      <c r="A10" s="8" t="s">
        <v>528</v>
      </c>
      <c r="B10" s="6" t="s">
        <v>529</v>
      </c>
      <c r="C10" s="6" t="s">
        <v>530</v>
      </c>
      <c r="D10" s="6" t="s">
        <v>531</v>
      </c>
      <c r="E10" s="21" t="s">
        <v>532</v>
      </c>
      <c r="F10" s="6" t="s">
        <v>533</v>
      </c>
      <c r="G10" s="6" t="s">
        <v>567</v>
      </c>
    </row>
    <row r="11" ht="23.25" customHeight="true" spans="1:7">
      <c r="A11" s="8"/>
      <c r="B11" s="11" t="s">
        <v>654</v>
      </c>
      <c r="C11" s="19" t="s">
        <v>593</v>
      </c>
      <c r="D11" s="11" t="s">
        <v>539</v>
      </c>
      <c r="E11" s="22" t="s">
        <v>540</v>
      </c>
      <c r="F11" s="11">
        <v>6</v>
      </c>
      <c r="G11" s="11" t="s">
        <v>573</v>
      </c>
    </row>
    <row r="12" ht="23.25" customHeight="true" spans="1:7">
      <c r="A12" s="8"/>
      <c r="B12" s="11" t="s">
        <v>655</v>
      </c>
      <c r="C12" s="19" t="s">
        <v>578</v>
      </c>
      <c r="D12" s="11" t="s">
        <v>640</v>
      </c>
      <c r="E12" s="23" t="s">
        <v>536</v>
      </c>
      <c r="F12" s="11">
        <v>12</v>
      </c>
      <c r="G12" s="11" t="s">
        <v>576</v>
      </c>
    </row>
    <row r="13" ht="23.25" customHeight="true" spans="1:7">
      <c r="A13" s="8"/>
      <c r="B13" s="18" t="s">
        <v>656</v>
      </c>
      <c r="C13" s="19" t="s">
        <v>601</v>
      </c>
      <c r="D13" s="11" t="s">
        <v>535</v>
      </c>
      <c r="E13" s="22" t="s">
        <v>540</v>
      </c>
      <c r="F13" s="11">
        <v>92</v>
      </c>
      <c r="G13" s="11" t="s">
        <v>576</v>
      </c>
    </row>
    <row r="14" ht="23.25" customHeight="true" spans="1:7">
      <c r="A14" s="8"/>
      <c r="B14" s="18" t="s">
        <v>657</v>
      </c>
      <c r="C14" s="19" t="s">
        <v>578</v>
      </c>
      <c r="D14" s="11" t="s">
        <v>535</v>
      </c>
      <c r="E14" s="11" t="s">
        <v>540</v>
      </c>
      <c r="F14" s="11">
        <v>100</v>
      </c>
      <c r="G14" s="11" t="s">
        <v>576</v>
      </c>
    </row>
    <row r="15" ht="23.25" customHeight="true" spans="1:7">
      <c r="A15" s="8"/>
      <c r="B15" s="18" t="s">
        <v>621</v>
      </c>
      <c r="C15" s="14" t="s">
        <v>578</v>
      </c>
      <c r="D15" s="11" t="s">
        <v>535</v>
      </c>
      <c r="E15" s="11" t="s">
        <v>571</v>
      </c>
      <c r="F15" s="11">
        <v>100</v>
      </c>
      <c r="G15" s="11" t="s">
        <v>576</v>
      </c>
    </row>
    <row r="16" ht="23.25" customHeight="true" spans="1:7">
      <c r="A16" s="8"/>
      <c r="B16" s="18"/>
      <c r="C16" s="14"/>
      <c r="D16" s="11"/>
      <c r="E16" s="11"/>
      <c r="F16" s="11"/>
      <c r="G16" s="11"/>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13" sqref="E13"/>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658</v>
      </c>
      <c r="C4" s="6"/>
      <c r="D4" s="6"/>
      <c r="E4" s="6" t="s">
        <v>557</v>
      </c>
      <c r="F4" s="6" t="s">
        <v>523</v>
      </c>
      <c r="G4" s="6"/>
    </row>
    <row r="5" ht="27.75" customHeight="true" spans="1:7">
      <c r="A5" s="6" t="s">
        <v>558</v>
      </c>
      <c r="B5" s="6">
        <v>50</v>
      </c>
      <c r="C5" s="6"/>
      <c r="D5" s="6"/>
      <c r="E5" s="6" t="s">
        <v>559</v>
      </c>
      <c r="F5" s="6">
        <v>50</v>
      </c>
      <c r="G5" s="6"/>
    </row>
    <row r="6" ht="27.75" customHeight="true" spans="1:7">
      <c r="A6" s="6"/>
      <c r="B6" s="6"/>
      <c r="C6" s="6"/>
      <c r="D6" s="6"/>
      <c r="E6" s="6" t="s">
        <v>560</v>
      </c>
      <c r="F6" s="6">
        <v>0</v>
      </c>
      <c r="G6" s="6"/>
    </row>
    <row r="7" ht="45" customHeight="true" spans="1:7">
      <c r="A7" s="6" t="s">
        <v>561</v>
      </c>
      <c r="B7" s="7" t="s">
        <v>659</v>
      </c>
      <c r="C7" s="7"/>
      <c r="D7" s="7"/>
      <c r="E7" s="7"/>
      <c r="F7" s="7"/>
      <c r="G7" s="7"/>
    </row>
    <row r="8" ht="27.95" customHeight="true" spans="1:7">
      <c r="A8" s="6" t="s">
        <v>563</v>
      </c>
      <c r="B8" s="7" t="s">
        <v>660</v>
      </c>
      <c r="C8" s="7"/>
      <c r="D8" s="7"/>
      <c r="E8" s="7"/>
      <c r="F8" s="7"/>
      <c r="G8" s="7"/>
    </row>
    <row r="9" ht="30.95" customHeight="true" spans="1:7">
      <c r="A9" s="6" t="s">
        <v>565</v>
      </c>
      <c r="B9" s="7" t="s">
        <v>661</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11" t="s">
        <v>662</v>
      </c>
      <c r="C11" s="19" t="s">
        <v>593</v>
      </c>
      <c r="D11" s="11" t="s">
        <v>539</v>
      </c>
      <c r="E11" s="11" t="s">
        <v>540</v>
      </c>
      <c r="F11" s="11">
        <v>6</v>
      </c>
      <c r="G11" s="11" t="s">
        <v>573</v>
      </c>
    </row>
    <row r="12" ht="23.25" customHeight="true" spans="1:7">
      <c r="A12" s="8"/>
      <c r="B12" s="11" t="s">
        <v>663</v>
      </c>
      <c r="C12" s="19" t="s">
        <v>578</v>
      </c>
      <c r="D12" s="11" t="s">
        <v>640</v>
      </c>
      <c r="E12" s="11" t="s">
        <v>536</v>
      </c>
      <c r="F12" s="11">
        <v>5</v>
      </c>
      <c r="G12" s="11" t="s">
        <v>576</v>
      </c>
    </row>
    <row r="13" ht="23.25" customHeight="true" spans="1:7">
      <c r="A13" s="8"/>
      <c r="B13" s="18" t="s">
        <v>664</v>
      </c>
      <c r="C13" s="19" t="s">
        <v>601</v>
      </c>
      <c r="D13" s="11" t="s">
        <v>535</v>
      </c>
      <c r="E13" s="11" t="s">
        <v>536</v>
      </c>
      <c r="F13" s="11">
        <v>1</v>
      </c>
      <c r="G13" s="11" t="s">
        <v>576</v>
      </c>
    </row>
    <row r="14" ht="23.25" customHeight="true" spans="1:7">
      <c r="A14" s="8"/>
      <c r="B14" s="18" t="s">
        <v>665</v>
      </c>
      <c r="C14" s="19" t="s">
        <v>578</v>
      </c>
      <c r="D14" s="11" t="s">
        <v>535</v>
      </c>
      <c r="E14" s="11" t="s">
        <v>540</v>
      </c>
      <c r="F14" s="11">
        <v>92</v>
      </c>
      <c r="G14" s="11" t="s">
        <v>576</v>
      </c>
    </row>
    <row r="15" ht="23.25" customHeight="true" spans="1:7">
      <c r="A15" s="8"/>
      <c r="B15" s="18" t="s">
        <v>642</v>
      </c>
      <c r="C15" s="14" t="s">
        <v>578</v>
      </c>
      <c r="D15" s="11" t="s">
        <v>535</v>
      </c>
      <c r="E15" s="11" t="s">
        <v>540</v>
      </c>
      <c r="F15" s="11">
        <v>92</v>
      </c>
      <c r="G15" s="11" t="s">
        <v>576</v>
      </c>
    </row>
    <row r="16" ht="23.25" customHeight="true" spans="1:7">
      <c r="A16" s="8"/>
      <c r="B16" s="18" t="s">
        <v>621</v>
      </c>
      <c r="C16" s="14"/>
      <c r="D16" s="11" t="s">
        <v>535</v>
      </c>
      <c r="E16" s="11" t="s">
        <v>571</v>
      </c>
      <c r="F16" s="11">
        <v>100</v>
      </c>
      <c r="G16" s="11" t="s">
        <v>576</v>
      </c>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I7" sqref="I7"/>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8.125" style="1" customWidth="true"/>
    <col min="6" max="6" width="14.625" style="1" customWidth="true"/>
    <col min="7" max="7" width="13"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666</v>
      </c>
      <c r="C4" s="6"/>
      <c r="D4" s="6"/>
      <c r="E4" s="6" t="s">
        <v>557</v>
      </c>
      <c r="F4" s="6" t="s">
        <v>523</v>
      </c>
      <c r="G4" s="6"/>
    </row>
    <row r="5" ht="27.75" customHeight="true" spans="1:7">
      <c r="A5" s="6" t="s">
        <v>558</v>
      </c>
      <c r="B5" s="6">
        <v>20</v>
      </c>
      <c r="C5" s="6"/>
      <c r="D5" s="6"/>
      <c r="E5" s="6" t="s">
        <v>559</v>
      </c>
      <c r="F5" s="6">
        <v>20</v>
      </c>
      <c r="G5" s="6"/>
    </row>
    <row r="6" ht="27.75" customHeight="true" spans="1:7">
      <c r="A6" s="6"/>
      <c r="B6" s="6"/>
      <c r="C6" s="6"/>
      <c r="D6" s="6"/>
      <c r="E6" s="6" t="s">
        <v>560</v>
      </c>
      <c r="F6" s="6">
        <v>0</v>
      </c>
      <c r="G6" s="6"/>
    </row>
    <row r="7" ht="45" customHeight="true" spans="1:7">
      <c r="A7" s="6" t="s">
        <v>561</v>
      </c>
      <c r="B7" s="7" t="s">
        <v>667</v>
      </c>
      <c r="C7" s="7"/>
      <c r="D7" s="7"/>
      <c r="E7" s="7"/>
      <c r="F7" s="7"/>
      <c r="G7" s="7"/>
    </row>
    <row r="8" ht="27.95" customHeight="true" spans="1:7">
      <c r="A8" s="6" t="s">
        <v>563</v>
      </c>
      <c r="B8" s="7" t="s">
        <v>668</v>
      </c>
      <c r="C8" s="7"/>
      <c r="D8" s="7"/>
      <c r="E8" s="7"/>
      <c r="F8" s="7"/>
      <c r="G8" s="7"/>
    </row>
    <row r="9" ht="30.95" customHeight="true" spans="1:7">
      <c r="A9" s="6" t="s">
        <v>565</v>
      </c>
      <c r="B9" s="7" t="s">
        <v>669</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670</v>
      </c>
      <c r="C11" s="19" t="s">
        <v>593</v>
      </c>
      <c r="D11" s="11" t="s">
        <v>535</v>
      </c>
      <c r="E11" s="11" t="s">
        <v>571</v>
      </c>
      <c r="F11" s="11">
        <v>100</v>
      </c>
      <c r="G11" s="11" t="s">
        <v>573</v>
      </c>
    </row>
    <row r="12" ht="23.25" customHeight="true" spans="1:7">
      <c r="A12" s="8"/>
      <c r="B12" s="12" t="s">
        <v>671</v>
      </c>
      <c r="C12" s="19" t="s">
        <v>601</v>
      </c>
      <c r="D12" s="11" t="s">
        <v>535</v>
      </c>
      <c r="E12" s="11" t="s">
        <v>571</v>
      </c>
      <c r="F12" s="11">
        <v>100</v>
      </c>
      <c r="G12" s="11" t="s">
        <v>576</v>
      </c>
    </row>
    <row r="13" ht="23.25" customHeight="true" spans="1:7">
      <c r="A13" s="8"/>
      <c r="B13" s="13" t="s">
        <v>672</v>
      </c>
      <c r="C13" s="19" t="s">
        <v>588</v>
      </c>
      <c r="D13" s="11" t="s">
        <v>535</v>
      </c>
      <c r="E13" s="11" t="s">
        <v>540</v>
      </c>
      <c r="F13" s="11">
        <v>98</v>
      </c>
      <c r="G13" s="11" t="s">
        <v>576</v>
      </c>
    </row>
    <row r="14" ht="23.25" customHeight="true" spans="1:7">
      <c r="A14" s="8"/>
      <c r="B14" s="13" t="s">
        <v>673</v>
      </c>
      <c r="C14" s="19" t="s">
        <v>674</v>
      </c>
      <c r="D14" s="11" t="s">
        <v>535</v>
      </c>
      <c r="E14" s="11" t="s">
        <v>540</v>
      </c>
      <c r="F14" s="11">
        <v>90</v>
      </c>
      <c r="G14" s="11" t="s">
        <v>576</v>
      </c>
    </row>
    <row r="15" ht="23.25" customHeight="true" spans="1:7">
      <c r="A15" s="8"/>
      <c r="B15" s="13" t="s">
        <v>595</v>
      </c>
      <c r="C15" s="14" t="s">
        <v>674</v>
      </c>
      <c r="D15" s="11" t="s">
        <v>535</v>
      </c>
      <c r="E15" s="11" t="s">
        <v>571</v>
      </c>
      <c r="F15" s="11">
        <v>100</v>
      </c>
      <c r="G15" s="11" t="s">
        <v>576</v>
      </c>
    </row>
    <row r="16" ht="23.25" customHeight="true" spans="1:7">
      <c r="A16" s="8"/>
      <c r="B16" s="18"/>
      <c r="C16" s="14"/>
      <c r="D16" s="11"/>
      <c r="E16" s="11"/>
      <c r="F16" s="11"/>
      <c r="G16" s="11"/>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abSelected="1" workbookViewId="0">
      <selection activeCell="E32" sqref="E32"/>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6.75" style="1" customWidth="true"/>
    <col min="6" max="6" width="14.625" style="1" customWidth="true"/>
    <col min="7" max="7" width="11.62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675</v>
      </c>
      <c r="C4" s="6"/>
      <c r="D4" s="6"/>
      <c r="E4" s="6" t="s">
        <v>557</v>
      </c>
      <c r="F4" s="6" t="s">
        <v>523</v>
      </c>
      <c r="G4" s="6"/>
    </row>
    <row r="5" ht="27.75" customHeight="true" spans="1:7">
      <c r="A5" s="6" t="s">
        <v>558</v>
      </c>
      <c r="B5" s="6">
        <v>10</v>
      </c>
      <c r="C5" s="6"/>
      <c r="D5" s="6"/>
      <c r="E5" s="6" t="s">
        <v>559</v>
      </c>
      <c r="F5" s="6">
        <v>10</v>
      </c>
      <c r="G5" s="6"/>
    </row>
    <row r="6" ht="27.75" customHeight="true" spans="1:7">
      <c r="A6" s="6"/>
      <c r="B6" s="6"/>
      <c r="C6" s="6"/>
      <c r="D6" s="6"/>
      <c r="E6" s="6" t="s">
        <v>560</v>
      </c>
      <c r="F6" s="6">
        <v>0</v>
      </c>
      <c r="G6" s="6"/>
    </row>
    <row r="7" ht="45" customHeight="true" spans="1:7">
      <c r="A7" s="6" t="s">
        <v>561</v>
      </c>
      <c r="B7" s="7" t="s">
        <v>676</v>
      </c>
      <c r="C7" s="7"/>
      <c r="D7" s="7"/>
      <c r="E7" s="7"/>
      <c r="F7" s="7"/>
      <c r="G7" s="7"/>
    </row>
    <row r="8" ht="27.95" customHeight="true" spans="1:7">
      <c r="A8" s="6" t="s">
        <v>563</v>
      </c>
      <c r="B8" s="7" t="s">
        <v>677</v>
      </c>
      <c r="C8" s="7"/>
      <c r="D8" s="7"/>
      <c r="E8" s="7"/>
      <c r="F8" s="7"/>
      <c r="G8" s="7"/>
    </row>
    <row r="9" ht="30.95" customHeight="true" spans="1:7">
      <c r="A9" s="6" t="s">
        <v>565</v>
      </c>
      <c r="B9" s="7" t="s">
        <v>678</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679</v>
      </c>
      <c r="C11" s="19" t="s">
        <v>593</v>
      </c>
      <c r="D11" s="11" t="s">
        <v>539</v>
      </c>
      <c r="E11" s="11" t="s">
        <v>540</v>
      </c>
      <c r="F11" s="11">
        <v>4</v>
      </c>
      <c r="G11" s="11" t="s">
        <v>573</v>
      </c>
    </row>
    <row r="12" ht="23.25" customHeight="true" spans="1:7">
      <c r="A12" s="8"/>
      <c r="B12" s="12" t="s">
        <v>600</v>
      </c>
      <c r="C12" s="19" t="s">
        <v>578</v>
      </c>
      <c r="D12" s="11" t="s">
        <v>535</v>
      </c>
      <c r="E12" s="11" t="s">
        <v>571</v>
      </c>
      <c r="F12" s="11">
        <v>100</v>
      </c>
      <c r="G12" s="11" t="s">
        <v>576</v>
      </c>
    </row>
    <row r="13" ht="23.25" customHeight="true" spans="1:7">
      <c r="A13" s="8"/>
      <c r="B13" s="20" t="s">
        <v>680</v>
      </c>
      <c r="C13" s="19" t="s">
        <v>601</v>
      </c>
      <c r="D13" s="11" t="s">
        <v>618</v>
      </c>
      <c r="E13" s="11" t="s">
        <v>540</v>
      </c>
      <c r="F13" s="11">
        <v>100</v>
      </c>
      <c r="G13" s="11" t="s">
        <v>576</v>
      </c>
    </row>
    <row r="14" ht="23.25" customHeight="true" spans="1:7">
      <c r="A14" s="8"/>
      <c r="B14" s="13" t="s">
        <v>681</v>
      </c>
      <c r="C14" s="19" t="s">
        <v>578</v>
      </c>
      <c r="D14" s="11" t="s">
        <v>535</v>
      </c>
      <c r="E14" s="11" t="s">
        <v>540</v>
      </c>
      <c r="F14" s="11">
        <v>90</v>
      </c>
      <c r="G14" s="11" t="s">
        <v>576</v>
      </c>
    </row>
    <row r="15" ht="23.25" customHeight="true" spans="1:7">
      <c r="A15" s="8"/>
      <c r="B15" s="13" t="s">
        <v>595</v>
      </c>
      <c r="C15" s="14" t="s">
        <v>578</v>
      </c>
      <c r="D15" s="11" t="s">
        <v>535</v>
      </c>
      <c r="E15" s="11" t="s">
        <v>571</v>
      </c>
      <c r="F15" s="11">
        <v>100</v>
      </c>
      <c r="G15" s="11" t="s">
        <v>576</v>
      </c>
    </row>
    <row r="16" ht="23.25" customHeight="true" spans="1:7">
      <c r="A16" s="8"/>
      <c r="B16" s="18"/>
      <c r="C16" s="14"/>
      <c r="D16" s="11"/>
      <c r="E16" s="11"/>
      <c r="F16" s="11"/>
      <c r="G16" s="11"/>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I17" sqref="I17"/>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6.75" style="1" customWidth="true"/>
    <col min="6" max="6" width="14.625" style="1" customWidth="true"/>
    <col min="7" max="7" width="11.62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682</v>
      </c>
      <c r="C4" s="6"/>
      <c r="D4" s="6"/>
      <c r="E4" s="6" t="s">
        <v>557</v>
      </c>
      <c r="F4" s="6" t="s">
        <v>523</v>
      </c>
      <c r="G4" s="6"/>
    </row>
    <row r="5" ht="27.75" customHeight="true" spans="1:7">
      <c r="A5" s="6" t="s">
        <v>558</v>
      </c>
      <c r="B5" s="6">
        <v>10</v>
      </c>
      <c r="C5" s="6"/>
      <c r="D5" s="6"/>
      <c r="E5" s="6" t="s">
        <v>559</v>
      </c>
      <c r="F5" s="6">
        <v>10</v>
      </c>
      <c r="G5" s="6"/>
    </row>
    <row r="6" ht="27.75" customHeight="true" spans="1:7">
      <c r="A6" s="6"/>
      <c r="B6" s="6"/>
      <c r="C6" s="6"/>
      <c r="D6" s="6"/>
      <c r="E6" s="6" t="s">
        <v>560</v>
      </c>
      <c r="F6" s="6">
        <v>0</v>
      </c>
      <c r="G6" s="6"/>
    </row>
    <row r="7" ht="39" customHeight="true" spans="1:7">
      <c r="A7" s="6" t="s">
        <v>561</v>
      </c>
      <c r="B7" s="7" t="s">
        <v>683</v>
      </c>
      <c r="C7" s="7"/>
      <c r="D7" s="7"/>
      <c r="E7" s="7"/>
      <c r="F7" s="7"/>
      <c r="G7" s="7"/>
    </row>
    <row r="8" ht="30" customHeight="true" spans="1:7">
      <c r="A8" s="6" t="s">
        <v>563</v>
      </c>
      <c r="B8" s="7" t="s">
        <v>677</v>
      </c>
      <c r="C8" s="7"/>
      <c r="D8" s="7"/>
      <c r="E8" s="7"/>
      <c r="F8" s="7"/>
      <c r="G8" s="7"/>
    </row>
    <row r="9" ht="30.95" customHeight="true" spans="1:7">
      <c r="A9" s="6" t="s">
        <v>565</v>
      </c>
      <c r="B9" s="7" t="s">
        <v>684</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685</v>
      </c>
      <c r="C11" s="10">
        <v>30</v>
      </c>
      <c r="D11" s="11" t="s">
        <v>686</v>
      </c>
      <c r="E11" s="11" t="s">
        <v>540</v>
      </c>
      <c r="F11" s="11">
        <v>20</v>
      </c>
      <c r="G11" s="11" t="s">
        <v>573</v>
      </c>
    </row>
    <row r="12" ht="23.25" customHeight="true" spans="1:7">
      <c r="A12" s="8"/>
      <c r="B12" s="12" t="s">
        <v>687</v>
      </c>
      <c r="C12" s="10">
        <v>10</v>
      </c>
      <c r="D12" s="11" t="s">
        <v>535</v>
      </c>
      <c r="E12" s="11" t="s">
        <v>540</v>
      </c>
      <c r="F12" s="11">
        <v>98</v>
      </c>
      <c r="G12" s="11" t="s">
        <v>573</v>
      </c>
    </row>
    <row r="13" ht="23.25" customHeight="true" spans="1:7">
      <c r="A13" s="8"/>
      <c r="B13" s="13" t="s">
        <v>688</v>
      </c>
      <c r="C13" s="10">
        <v>20</v>
      </c>
      <c r="D13" s="11" t="s">
        <v>535</v>
      </c>
      <c r="E13" s="11" t="s">
        <v>571</v>
      </c>
      <c r="F13" s="11">
        <v>100</v>
      </c>
      <c r="G13" s="11" t="s">
        <v>576</v>
      </c>
    </row>
    <row r="14" ht="23.25" customHeight="true" spans="1:7">
      <c r="A14" s="8"/>
      <c r="B14" s="13" t="s">
        <v>689</v>
      </c>
      <c r="C14" s="10">
        <v>20</v>
      </c>
      <c r="D14" s="11" t="s">
        <v>690</v>
      </c>
      <c r="E14" s="11" t="s">
        <v>540</v>
      </c>
      <c r="F14" s="11">
        <v>2.5</v>
      </c>
      <c r="G14" s="11" t="s">
        <v>576</v>
      </c>
    </row>
    <row r="15" ht="23.25" customHeight="true" spans="1:7">
      <c r="A15" s="8"/>
      <c r="B15" s="13" t="s">
        <v>691</v>
      </c>
      <c r="C15" s="6">
        <v>10</v>
      </c>
      <c r="D15" s="11" t="s">
        <v>535</v>
      </c>
      <c r="E15" s="11" t="s">
        <v>540</v>
      </c>
      <c r="F15" s="11">
        <v>90</v>
      </c>
      <c r="G15" s="11" t="s">
        <v>576</v>
      </c>
    </row>
    <row r="16" ht="23.25" customHeight="true" spans="1:7">
      <c r="A16" s="8"/>
      <c r="B16" s="13" t="s">
        <v>595</v>
      </c>
      <c r="C16" s="6">
        <v>10</v>
      </c>
      <c r="D16" s="11" t="s">
        <v>535</v>
      </c>
      <c r="E16" s="11" t="s">
        <v>571</v>
      </c>
      <c r="F16" s="11">
        <v>100</v>
      </c>
      <c r="G16" s="11" t="s">
        <v>576</v>
      </c>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K12" sqref="K12"/>
    </sheetView>
  </sheetViews>
  <sheetFormatPr defaultColWidth="9" defaultRowHeight="13.5" outlineLevelCol="6"/>
  <cols>
    <col min="1" max="1" width="18.25" style="1" customWidth="true"/>
    <col min="2" max="2" width="27.875" style="1" customWidth="true"/>
    <col min="3" max="3" width="17.625" style="1" customWidth="true"/>
    <col min="4" max="4" width="16.625" style="1" customWidth="true"/>
    <col min="5" max="5" width="16.75" style="1" customWidth="true"/>
    <col min="6" max="6" width="14.625" style="1" customWidth="true"/>
    <col min="7" max="7" width="11.62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692</v>
      </c>
      <c r="C4" s="6"/>
      <c r="D4" s="6"/>
      <c r="E4" s="6" t="s">
        <v>557</v>
      </c>
      <c r="F4" s="6" t="s">
        <v>523</v>
      </c>
      <c r="G4" s="6"/>
    </row>
    <row r="5" ht="27.75" customHeight="true" spans="1:7">
      <c r="A5" s="6" t="s">
        <v>558</v>
      </c>
      <c r="B5" s="6">
        <v>5</v>
      </c>
      <c r="C5" s="6"/>
      <c r="D5" s="6"/>
      <c r="E5" s="6" t="s">
        <v>559</v>
      </c>
      <c r="F5" s="6">
        <v>5</v>
      </c>
      <c r="G5" s="6"/>
    </row>
    <row r="6" ht="27.75" customHeight="true" spans="1:7">
      <c r="A6" s="6"/>
      <c r="B6" s="6"/>
      <c r="C6" s="6"/>
      <c r="D6" s="6"/>
      <c r="E6" s="6" t="s">
        <v>560</v>
      </c>
      <c r="F6" s="6">
        <v>0</v>
      </c>
      <c r="G6" s="6"/>
    </row>
    <row r="7" ht="39" customHeight="true" spans="1:7">
      <c r="A7" s="6" t="s">
        <v>561</v>
      </c>
      <c r="B7" s="7" t="s">
        <v>693</v>
      </c>
      <c r="C7" s="7"/>
      <c r="D7" s="7"/>
      <c r="E7" s="7"/>
      <c r="F7" s="7"/>
      <c r="G7" s="7"/>
    </row>
    <row r="8" ht="30" customHeight="true" spans="1:7">
      <c r="A8" s="6" t="s">
        <v>563</v>
      </c>
      <c r="B8" s="7" t="s">
        <v>694</v>
      </c>
      <c r="C8" s="7"/>
      <c r="D8" s="7"/>
      <c r="E8" s="7"/>
      <c r="F8" s="7"/>
      <c r="G8" s="7"/>
    </row>
    <row r="9" ht="30.95" customHeight="true" spans="1:7">
      <c r="A9" s="6" t="s">
        <v>565</v>
      </c>
      <c r="B9" s="7" t="s">
        <v>695</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696</v>
      </c>
      <c r="C11" s="10">
        <v>30</v>
      </c>
      <c r="D11" s="11" t="s">
        <v>539</v>
      </c>
      <c r="E11" s="11" t="s">
        <v>540</v>
      </c>
      <c r="F11" s="11">
        <v>5</v>
      </c>
      <c r="G11" s="11" t="s">
        <v>573</v>
      </c>
    </row>
    <row r="12" ht="23.25" customHeight="true" spans="1:7">
      <c r="A12" s="8"/>
      <c r="B12" s="12" t="s">
        <v>697</v>
      </c>
      <c r="C12" s="10">
        <v>10</v>
      </c>
      <c r="D12" s="11" t="s">
        <v>535</v>
      </c>
      <c r="E12" s="11" t="s">
        <v>540</v>
      </c>
      <c r="F12" s="11">
        <v>3</v>
      </c>
      <c r="G12" s="11" t="s">
        <v>576</v>
      </c>
    </row>
    <row r="13" ht="23.25" customHeight="true" spans="1:7">
      <c r="A13" s="8"/>
      <c r="B13" s="13" t="s">
        <v>698</v>
      </c>
      <c r="C13" s="10">
        <v>20</v>
      </c>
      <c r="D13" s="11" t="s">
        <v>535</v>
      </c>
      <c r="E13" s="11" t="s">
        <v>571</v>
      </c>
      <c r="F13" s="11">
        <v>90</v>
      </c>
      <c r="G13" s="11" t="s">
        <v>576</v>
      </c>
    </row>
    <row r="14" ht="23.25" customHeight="true" spans="1:7">
      <c r="A14" s="8"/>
      <c r="B14" s="13" t="s">
        <v>699</v>
      </c>
      <c r="C14" s="10">
        <v>20</v>
      </c>
      <c r="D14" s="11" t="s">
        <v>535</v>
      </c>
      <c r="E14" s="9" t="s">
        <v>536</v>
      </c>
      <c r="F14" s="11">
        <v>3.5</v>
      </c>
      <c r="G14" s="11" t="s">
        <v>576</v>
      </c>
    </row>
    <row r="15" ht="23.25" customHeight="true" spans="1:7">
      <c r="A15" s="8"/>
      <c r="B15" s="13" t="s">
        <v>700</v>
      </c>
      <c r="C15" s="6">
        <v>10</v>
      </c>
      <c r="D15" s="11" t="s">
        <v>535</v>
      </c>
      <c r="E15" s="11" t="s">
        <v>540</v>
      </c>
      <c r="F15" s="11">
        <v>90</v>
      </c>
      <c r="G15" s="11" t="s">
        <v>573</v>
      </c>
    </row>
    <row r="16" ht="23.25" customHeight="true" spans="1:7">
      <c r="A16" s="8"/>
      <c r="B16" s="13" t="s">
        <v>595</v>
      </c>
      <c r="C16" s="6">
        <v>10</v>
      </c>
      <c r="D16" s="11" t="s">
        <v>535</v>
      </c>
      <c r="E16" s="11" t="s">
        <v>571</v>
      </c>
      <c r="F16" s="11">
        <v>100</v>
      </c>
      <c r="G16" s="11" t="s">
        <v>576</v>
      </c>
    </row>
    <row r="17" ht="23.25" customHeight="true" spans="1:7">
      <c r="A17" s="8"/>
      <c r="B17" s="18"/>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I5" sqref="I4:I5"/>
    </sheetView>
  </sheetViews>
  <sheetFormatPr defaultColWidth="9" defaultRowHeight="13.5" outlineLevelCol="6"/>
  <cols>
    <col min="1" max="1" width="18.25" style="1" customWidth="true"/>
    <col min="2" max="2" width="27.875" style="1" customWidth="true"/>
    <col min="3" max="3" width="17.625" style="1" customWidth="true"/>
    <col min="4" max="4" width="15.375" style="1" customWidth="true"/>
    <col min="5" max="5" width="15.25" style="1" customWidth="true"/>
    <col min="6" max="6" width="14.625" style="1" customWidth="true"/>
    <col min="7" max="7" width="11.62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701</v>
      </c>
      <c r="C4" s="6"/>
      <c r="D4" s="6"/>
      <c r="E4" s="6" t="s">
        <v>557</v>
      </c>
      <c r="F4" s="6" t="s">
        <v>523</v>
      </c>
      <c r="G4" s="6"/>
    </row>
    <row r="5" ht="27.75" customHeight="true" spans="1:7">
      <c r="A5" s="6" t="s">
        <v>558</v>
      </c>
      <c r="B5" s="6">
        <v>10</v>
      </c>
      <c r="C5" s="6"/>
      <c r="D5" s="6"/>
      <c r="E5" s="6" t="s">
        <v>559</v>
      </c>
      <c r="F5" s="6">
        <v>10</v>
      </c>
      <c r="G5" s="6"/>
    </row>
    <row r="6" ht="27.75" customHeight="true" spans="1:7">
      <c r="A6" s="6"/>
      <c r="B6" s="6"/>
      <c r="C6" s="6"/>
      <c r="D6" s="6"/>
      <c r="E6" s="6" t="s">
        <v>560</v>
      </c>
      <c r="F6" s="6">
        <v>0</v>
      </c>
      <c r="G6" s="6"/>
    </row>
    <row r="7" ht="39" customHeight="true" spans="1:7">
      <c r="A7" s="6" t="s">
        <v>561</v>
      </c>
      <c r="B7" s="7" t="s">
        <v>702</v>
      </c>
      <c r="C7" s="7"/>
      <c r="D7" s="7"/>
      <c r="E7" s="7"/>
      <c r="F7" s="7"/>
      <c r="G7" s="7"/>
    </row>
    <row r="8" ht="30" customHeight="true" spans="1:7">
      <c r="A8" s="6" t="s">
        <v>563</v>
      </c>
      <c r="B8" s="7" t="s">
        <v>703</v>
      </c>
      <c r="C8" s="7"/>
      <c r="D8" s="7"/>
      <c r="E8" s="7"/>
      <c r="F8" s="7"/>
      <c r="G8" s="7"/>
    </row>
    <row r="9" ht="30.95" customHeight="true" spans="1:7">
      <c r="A9" s="6" t="s">
        <v>565</v>
      </c>
      <c r="B9" s="7" t="s">
        <v>704</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705</v>
      </c>
      <c r="C11" s="10">
        <v>20</v>
      </c>
      <c r="D11" s="11" t="s">
        <v>546</v>
      </c>
      <c r="E11" s="11" t="s">
        <v>540</v>
      </c>
      <c r="F11" s="11">
        <v>12</v>
      </c>
      <c r="G11" s="11" t="s">
        <v>573</v>
      </c>
    </row>
    <row r="12" ht="23.25" customHeight="true" spans="1:7">
      <c r="A12" s="8"/>
      <c r="B12" s="9" t="s">
        <v>706</v>
      </c>
      <c r="C12" s="10">
        <v>10</v>
      </c>
      <c r="D12" s="11" t="s">
        <v>546</v>
      </c>
      <c r="E12" s="11" t="s">
        <v>540</v>
      </c>
      <c r="F12" s="11">
        <v>6</v>
      </c>
      <c r="G12" s="11" t="s">
        <v>576</v>
      </c>
    </row>
    <row r="13" ht="23.25" customHeight="true" spans="1:7">
      <c r="A13" s="8"/>
      <c r="B13" s="12" t="s">
        <v>707</v>
      </c>
      <c r="C13" s="10">
        <v>10</v>
      </c>
      <c r="D13" s="11" t="s">
        <v>640</v>
      </c>
      <c r="E13" s="9" t="s">
        <v>536</v>
      </c>
      <c r="F13" s="11">
        <v>4</v>
      </c>
      <c r="G13" s="11" t="s">
        <v>576</v>
      </c>
    </row>
    <row r="14" ht="23.25" customHeight="true" spans="1:7">
      <c r="A14" s="8"/>
      <c r="B14" s="13" t="s">
        <v>708</v>
      </c>
      <c r="C14" s="10">
        <v>20</v>
      </c>
      <c r="D14" s="11" t="s">
        <v>535</v>
      </c>
      <c r="E14" s="11" t="s">
        <v>540</v>
      </c>
      <c r="F14" s="11">
        <v>98</v>
      </c>
      <c r="G14" s="11" t="s">
        <v>576</v>
      </c>
    </row>
    <row r="15" ht="23.25" customHeight="true" spans="1:7">
      <c r="A15" s="8"/>
      <c r="B15" s="13" t="s">
        <v>709</v>
      </c>
      <c r="C15" s="6">
        <v>10</v>
      </c>
      <c r="D15" s="11" t="s">
        <v>535</v>
      </c>
      <c r="E15" s="11" t="s">
        <v>540</v>
      </c>
      <c r="F15" s="11">
        <v>90</v>
      </c>
      <c r="G15" s="11" t="s">
        <v>576</v>
      </c>
    </row>
    <row r="16" ht="23.25" customHeight="true" spans="1:7">
      <c r="A16" s="8"/>
      <c r="B16" s="13" t="s">
        <v>710</v>
      </c>
      <c r="C16" s="6">
        <v>25</v>
      </c>
      <c r="D16" s="11" t="s">
        <v>535</v>
      </c>
      <c r="E16" s="11" t="s">
        <v>571</v>
      </c>
      <c r="F16" s="11">
        <v>100</v>
      </c>
      <c r="G16" s="11" t="s">
        <v>573</v>
      </c>
    </row>
    <row r="17" ht="23.25" customHeight="true" spans="1:7">
      <c r="A17" s="8"/>
      <c r="B17" s="13" t="s">
        <v>595</v>
      </c>
      <c r="C17" s="14" t="s">
        <v>674</v>
      </c>
      <c r="D17" s="11" t="s">
        <v>535</v>
      </c>
      <c r="E17" s="11" t="s">
        <v>571</v>
      </c>
      <c r="F17" s="11">
        <v>100</v>
      </c>
      <c r="G17" s="11" t="s">
        <v>576</v>
      </c>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H17" sqref="H17"/>
    </sheetView>
  </sheetViews>
  <sheetFormatPr defaultColWidth="9" defaultRowHeight="13.5" outlineLevelCol="6"/>
  <cols>
    <col min="1" max="1" width="18.25" style="1" customWidth="true"/>
    <col min="2" max="2" width="27.875" style="1" customWidth="true"/>
    <col min="3" max="3" width="17.625" style="1" customWidth="true"/>
    <col min="4" max="4" width="15.375" style="1" customWidth="true"/>
    <col min="5" max="5" width="15.25" style="1" customWidth="true"/>
    <col min="6" max="6" width="14.625" style="1" customWidth="true"/>
    <col min="7" max="7" width="11.62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711</v>
      </c>
      <c r="C4" s="6"/>
      <c r="D4" s="6"/>
      <c r="E4" s="6" t="s">
        <v>557</v>
      </c>
      <c r="F4" s="6" t="s">
        <v>523</v>
      </c>
      <c r="G4" s="6"/>
    </row>
    <row r="5" ht="27.75" customHeight="true" spans="1:7">
      <c r="A5" s="6" t="s">
        <v>558</v>
      </c>
      <c r="B5" s="6">
        <v>10</v>
      </c>
      <c r="C5" s="6"/>
      <c r="D5" s="6"/>
      <c r="E5" s="6" t="s">
        <v>559</v>
      </c>
      <c r="F5" s="6">
        <v>10</v>
      </c>
      <c r="G5" s="6"/>
    </row>
    <row r="6" ht="27.75" customHeight="true" spans="1:7">
      <c r="A6" s="6"/>
      <c r="B6" s="6"/>
      <c r="C6" s="6"/>
      <c r="D6" s="6"/>
      <c r="E6" s="6" t="s">
        <v>560</v>
      </c>
      <c r="F6" s="6">
        <v>0</v>
      </c>
      <c r="G6" s="6"/>
    </row>
    <row r="7" ht="39" customHeight="true" spans="1:7">
      <c r="A7" s="6" t="s">
        <v>561</v>
      </c>
      <c r="B7" s="7" t="s">
        <v>712</v>
      </c>
      <c r="C7" s="7"/>
      <c r="D7" s="7"/>
      <c r="E7" s="7"/>
      <c r="F7" s="7"/>
      <c r="G7" s="7"/>
    </row>
    <row r="8" ht="30" customHeight="true" spans="1:7">
      <c r="A8" s="6" t="s">
        <v>563</v>
      </c>
      <c r="B8" s="7" t="s">
        <v>713</v>
      </c>
      <c r="C8" s="7"/>
      <c r="D8" s="7"/>
      <c r="E8" s="7"/>
      <c r="F8" s="7"/>
      <c r="G8" s="7"/>
    </row>
    <row r="9" ht="30.95" customHeight="true" spans="1:7">
      <c r="A9" s="6" t="s">
        <v>565</v>
      </c>
      <c r="B9" s="7" t="s">
        <v>714</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715</v>
      </c>
      <c r="C11" s="10">
        <v>20</v>
      </c>
      <c r="D11" s="11" t="s">
        <v>686</v>
      </c>
      <c r="E11" s="11" t="s">
        <v>540</v>
      </c>
      <c r="F11" s="11">
        <v>2</v>
      </c>
      <c r="G11" s="11" t="s">
        <v>573</v>
      </c>
    </row>
    <row r="12" ht="23.25" customHeight="true" spans="1:7">
      <c r="A12" s="8"/>
      <c r="B12" s="12" t="s">
        <v>716</v>
      </c>
      <c r="C12" s="10">
        <v>20</v>
      </c>
      <c r="D12" s="11" t="s">
        <v>535</v>
      </c>
      <c r="E12" s="11" t="s">
        <v>540</v>
      </c>
      <c r="F12" s="11">
        <v>95</v>
      </c>
      <c r="G12" s="11" t="s">
        <v>576</v>
      </c>
    </row>
    <row r="13" ht="23.25" customHeight="true" spans="1:7">
      <c r="A13" s="8"/>
      <c r="B13" s="12" t="s">
        <v>717</v>
      </c>
      <c r="C13" s="10">
        <v>10</v>
      </c>
      <c r="D13" s="11" t="s">
        <v>535</v>
      </c>
      <c r="E13" s="11" t="s">
        <v>540</v>
      </c>
      <c r="F13" s="11">
        <v>98</v>
      </c>
      <c r="G13" s="11" t="s">
        <v>576</v>
      </c>
    </row>
    <row r="14" ht="23.25" customHeight="true" spans="1:7">
      <c r="A14" s="8"/>
      <c r="B14" s="13" t="s">
        <v>718</v>
      </c>
      <c r="C14" s="10">
        <v>30</v>
      </c>
      <c r="D14" s="11" t="s">
        <v>535</v>
      </c>
      <c r="E14" s="11" t="s">
        <v>540</v>
      </c>
      <c r="F14" s="11">
        <v>90</v>
      </c>
      <c r="G14" s="11" t="s">
        <v>576</v>
      </c>
    </row>
    <row r="15" ht="23.25" customHeight="true" spans="1:7">
      <c r="A15" s="8"/>
      <c r="B15" s="13" t="s">
        <v>719</v>
      </c>
      <c r="C15" s="6">
        <v>10</v>
      </c>
      <c r="D15" s="11" t="s">
        <v>535</v>
      </c>
      <c r="E15" s="11" t="s">
        <v>540</v>
      </c>
      <c r="F15" s="11">
        <v>90</v>
      </c>
      <c r="G15" s="11" t="s">
        <v>573</v>
      </c>
    </row>
    <row r="16" ht="23.25" customHeight="true" spans="1:7">
      <c r="A16" s="8"/>
      <c r="B16" s="13" t="s">
        <v>595</v>
      </c>
      <c r="C16" s="6">
        <v>10</v>
      </c>
      <c r="D16" s="11" t="s">
        <v>535</v>
      </c>
      <c r="E16" s="11" t="s">
        <v>571</v>
      </c>
      <c r="F16" s="11">
        <v>100</v>
      </c>
      <c r="G16" s="11" t="s">
        <v>576</v>
      </c>
    </row>
    <row r="17" ht="23.25" customHeight="true" spans="1:7">
      <c r="A17" s="8"/>
      <c r="B17" s="13"/>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workbookViewId="0">
      <selection activeCell="E15" sqref="E15"/>
    </sheetView>
  </sheetViews>
  <sheetFormatPr defaultColWidth="9" defaultRowHeight="13.5" outlineLevelCol="6"/>
  <cols>
    <col min="1" max="1" width="18.25" style="1" customWidth="true"/>
    <col min="2" max="2" width="25.375" style="1" customWidth="true"/>
    <col min="3" max="3" width="16.5" style="1" customWidth="true"/>
    <col min="4" max="4" width="15.375" style="1" customWidth="true"/>
    <col min="5" max="5" width="15.25" style="1" customWidth="true"/>
    <col min="6" max="6" width="16" style="1" customWidth="true"/>
    <col min="7" max="7" width="18.375" style="1" customWidth="true"/>
    <col min="8" max="16384" width="9" style="1"/>
  </cols>
  <sheetData>
    <row r="1" ht="24.75" customHeight="true" spans="1:1">
      <c r="A1" s="2" t="s">
        <v>553</v>
      </c>
    </row>
    <row r="2" ht="29.1" customHeight="true" spans="1:7">
      <c r="A2" s="3" t="s">
        <v>554</v>
      </c>
      <c r="B2" s="3"/>
      <c r="C2" s="3"/>
      <c r="D2" s="3"/>
      <c r="E2" s="3"/>
      <c r="F2" s="3"/>
      <c r="G2" s="3"/>
    </row>
    <row r="3" ht="21.75" spans="1:7">
      <c r="A3" s="4"/>
      <c r="B3" s="3"/>
      <c r="C3" s="3"/>
      <c r="D3" s="3"/>
      <c r="E3" s="3"/>
      <c r="G3" s="17" t="s">
        <v>313</v>
      </c>
    </row>
    <row r="4" ht="27.75" customHeight="true" spans="1:7">
      <c r="A4" s="5" t="s">
        <v>555</v>
      </c>
      <c r="B4" s="6" t="s">
        <v>720</v>
      </c>
      <c r="C4" s="6"/>
      <c r="D4" s="6"/>
      <c r="E4" s="6" t="s">
        <v>557</v>
      </c>
      <c r="F4" s="6" t="s">
        <v>523</v>
      </c>
      <c r="G4" s="6"/>
    </row>
    <row r="5" ht="27.75" customHeight="true" spans="1:7">
      <c r="A5" s="6" t="s">
        <v>558</v>
      </c>
      <c r="B5" s="6">
        <v>33.95</v>
      </c>
      <c r="C5" s="6"/>
      <c r="D5" s="6"/>
      <c r="E5" s="6" t="s">
        <v>559</v>
      </c>
      <c r="F5" s="6">
        <v>33.95</v>
      </c>
      <c r="G5" s="6"/>
    </row>
    <row r="6" ht="27.75" customHeight="true" spans="1:7">
      <c r="A6" s="6"/>
      <c r="B6" s="6"/>
      <c r="C6" s="6"/>
      <c r="D6" s="6"/>
      <c r="E6" s="6" t="s">
        <v>560</v>
      </c>
      <c r="F6" s="6">
        <v>0</v>
      </c>
      <c r="G6" s="6"/>
    </row>
    <row r="7" ht="39" customHeight="true" spans="1:7">
      <c r="A7" s="6" t="s">
        <v>561</v>
      </c>
      <c r="B7" s="7" t="s">
        <v>721</v>
      </c>
      <c r="C7" s="7"/>
      <c r="D7" s="7"/>
      <c r="E7" s="7"/>
      <c r="F7" s="7"/>
      <c r="G7" s="7"/>
    </row>
    <row r="8" ht="30" customHeight="true" spans="1:7">
      <c r="A8" s="6" t="s">
        <v>563</v>
      </c>
      <c r="B8" s="7" t="s">
        <v>722</v>
      </c>
      <c r="C8" s="7"/>
      <c r="D8" s="7"/>
      <c r="E8" s="7"/>
      <c r="F8" s="7"/>
      <c r="G8" s="7"/>
    </row>
    <row r="9" ht="30.95" customHeight="true" spans="1:7">
      <c r="A9" s="6" t="s">
        <v>565</v>
      </c>
      <c r="B9" s="7" t="s">
        <v>723</v>
      </c>
      <c r="C9" s="7"/>
      <c r="D9" s="7"/>
      <c r="E9" s="7"/>
      <c r="F9" s="7"/>
      <c r="G9" s="7"/>
    </row>
    <row r="10" ht="23.25" customHeight="true" spans="1:7">
      <c r="A10" s="8" t="s">
        <v>528</v>
      </c>
      <c r="B10" s="6" t="s">
        <v>529</v>
      </c>
      <c r="C10" s="6" t="s">
        <v>530</v>
      </c>
      <c r="D10" s="6" t="s">
        <v>531</v>
      </c>
      <c r="E10" s="6" t="s">
        <v>532</v>
      </c>
      <c r="F10" s="6" t="s">
        <v>533</v>
      </c>
      <c r="G10" s="6" t="s">
        <v>567</v>
      </c>
    </row>
    <row r="11" ht="23.25" customHeight="true" spans="1:7">
      <c r="A11" s="8"/>
      <c r="B11" s="9" t="s">
        <v>724</v>
      </c>
      <c r="C11" s="10">
        <v>40</v>
      </c>
      <c r="D11" s="11" t="s">
        <v>725</v>
      </c>
      <c r="E11" s="11" t="s">
        <v>571</v>
      </c>
      <c r="F11" s="11">
        <v>6</v>
      </c>
      <c r="G11" s="11" t="s">
        <v>573</v>
      </c>
    </row>
    <row r="12" ht="23.25" customHeight="true" spans="1:7">
      <c r="A12" s="8"/>
      <c r="B12" s="12" t="s">
        <v>600</v>
      </c>
      <c r="C12" s="10">
        <v>10</v>
      </c>
      <c r="D12" s="11" t="s">
        <v>535</v>
      </c>
      <c r="E12" s="11" t="s">
        <v>571</v>
      </c>
      <c r="F12" s="11">
        <v>100</v>
      </c>
      <c r="G12" s="11" t="s">
        <v>576</v>
      </c>
    </row>
    <row r="13" ht="23.25" customHeight="true" spans="1:7">
      <c r="A13" s="8"/>
      <c r="B13" s="13" t="s">
        <v>726</v>
      </c>
      <c r="C13" s="10">
        <v>40</v>
      </c>
      <c r="D13" s="11" t="s">
        <v>535</v>
      </c>
      <c r="E13" s="11" t="s">
        <v>540</v>
      </c>
      <c r="F13" s="11">
        <v>98</v>
      </c>
      <c r="G13" s="11" t="s">
        <v>576</v>
      </c>
    </row>
    <row r="14" ht="23.25" customHeight="true" spans="1:7">
      <c r="A14" s="8"/>
      <c r="B14" s="13" t="s">
        <v>727</v>
      </c>
      <c r="C14" s="10">
        <v>10</v>
      </c>
      <c r="D14" s="11" t="s">
        <v>535</v>
      </c>
      <c r="E14" s="11" t="s">
        <v>540</v>
      </c>
      <c r="F14" s="11">
        <v>98</v>
      </c>
      <c r="G14" s="11" t="s">
        <v>576</v>
      </c>
    </row>
    <row r="15" ht="23.25" customHeight="true" spans="1:7">
      <c r="A15" s="8"/>
      <c r="B15" s="13" t="s">
        <v>728</v>
      </c>
      <c r="C15" s="6">
        <v>10</v>
      </c>
      <c r="D15" s="11" t="s">
        <v>535</v>
      </c>
      <c r="E15" s="11" t="s">
        <v>571</v>
      </c>
      <c r="F15" s="11">
        <v>100</v>
      </c>
      <c r="G15" s="11" t="s">
        <v>576</v>
      </c>
    </row>
    <row r="16" ht="23.25" customHeight="true" spans="1:7">
      <c r="A16" s="8"/>
      <c r="B16" s="13"/>
      <c r="C16" s="6"/>
      <c r="D16" s="11"/>
      <c r="E16" s="11"/>
      <c r="F16" s="11"/>
      <c r="G16" s="11"/>
    </row>
    <row r="17" ht="23.25" customHeight="true" spans="1:7">
      <c r="A17" s="8"/>
      <c r="B17" s="13"/>
      <c r="C17" s="14"/>
      <c r="D17" s="11"/>
      <c r="E17" s="11"/>
      <c r="F17" s="11"/>
      <c r="G17" s="11"/>
    </row>
    <row r="18" spans="1:7">
      <c r="A18" s="15" t="s">
        <v>582</v>
      </c>
      <c r="B18" s="15"/>
      <c r="C18" s="15"/>
      <c r="D18" s="15"/>
      <c r="E18" s="15"/>
      <c r="F18" s="15"/>
      <c r="G18" s="15"/>
    </row>
    <row r="19" spans="1:7">
      <c r="A19" s="16"/>
      <c r="B19" s="16"/>
      <c r="C19" s="16"/>
      <c r="D19" s="16"/>
      <c r="E19" s="16"/>
      <c r="F19" s="16"/>
      <c r="G19" s="16"/>
    </row>
  </sheetData>
  <mergeCells count="12">
    <mergeCell ref="A2:G2"/>
    <mergeCell ref="B4:D4"/>
    <mergeCell ref="F4:G4"/>
    <mergeCell ref="F5:G5"/>
    <mergeCell ref="F6:G6"/>
    <mergeCell ref="B7:G7"/>
    <mergeCell ref="B8:G8"/>
    <mergeCell ref="B9:G9"/>
    <mergeCell ref="A5:A6"/>
    <mergeCell ref="A10:A17"/>
    <mergeCell ref="A18:G19"/>
    <mergeCell ref="B5:D6"/>
  </mergeCells>
  <printOptions horizontalCentered="true"/>
  <pageMargins left="0.707638888888889" right="0.707638888888889" top="0.747916666666667" bottom="0.747916666666667" header="0.313888888888889" footer="0.313888888888889"/>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48"/>
  <sheetViews>
    <sheetView showGridLines="0" showZeros="0" zoomScale="75" zoomScaleNormal="75" workbookViewId="0">
      <selection activeCell="D14" sqref="D14"/>
    </sheetView>
  </sheetViews>
  <sheetFormatPr defaultColWidth="6.875" defaultRowHeight="12.75" customHeight="true" outlineLevelCol="4"/>
  <cols>
    <col min="1" max="1" width="35.75" style="61" customWidth="true"/>
    <col min="2" max="2" width="69.25" style="61" customWidth="true"/>
    <col min="3" max="5" width="38.625" style="61" customWidth="true"/>
    <col min="6" max="236" width="6.875" style="61"/>
    <col min="237" max="237" width="23.625" style="61" customWidth="true"/>
    <col min="238" max="238" width="44.625" style="61" customWidth="true"/>
    <col min="239" max="239" width="16.5" style="61" customWidth="true"/>
    <col min="240" max="242" width="13.625" style="61" customWidth="true"/>
    <col min="243" max="492" width="6.875" style="61"/>
    <col min="493" max="493" width="23.625" style="61" customWidth="true"/>
    <col min="494" max="494" width="44.625" style="61" customWidth="true"/>
    <col min="495" max="495" width="16.5" style="61" customWidth="true"/>
    <col min="496" max="498" width="13.625" style="61" customWidth="true"/>
    <col min="499" max="748" width="6.875" style="61"/>
    <col min="749" max="749" width="23.625" style="61" customWidth="true"/>
    <col min="750" max="750" width="44.625" style="61" customWidth="true"/>
    <col min="751" max="751" width="16.5" style="61" customWidth="true"/>
    <col min="752" max="754" width="13.625" style="61" customWidth="true"/>
    <col min="755" max="1004" width="6.875" style="61"/>
    <col min="1005" max="1005" width="23.625" style="61" customWidth="true"/>
    <col min="1006" max="1006" width="44.625" style="61" customWidth="true"/>
    <col min="1007" max="1007" width="16.5" style="61" customWidth="true"/>
    <col min="1008" max="1010" width="13.625" style="61" customWidth="true"/>
    <col min="1011" max="1260" width="6.875" style="61"/>
    <col min="1261" max="1261" width="23.625" style="61" customWidth="true"/>
    <col min="1262" max="1262" width="44.625" style="61" customWidth="true"/>
    <col min="1263" max="1263" width="16.5" style="61" customWidth="true"/>
    <col min="1264" max="1266" width="13.625" style="61" customWidth="true"/>
    <col min="1267" max="1516" width="6.875" style="61"/>
    <col min="1517" max="1517" width="23.625" style="61" customWidth="true"/>
    <col min="1518" max="1518" width="44.625" style="61" customWidth="true"/>
    <col min="1519" max="1519" width="16.5" style="61" customWidth="true"/>
    <col min="1520" max="1522" width="13.625" style="61" customWidth="true"/>
    <col min="1523" max="1772" width="6.875" style="61"/>
    <col min="1773" max="1773" width="23.625" style="61" customWidth="true"/>
    <col min="1774" max="1774" width="44.625" style="61" customWidth="true"/>
    <col min="1775" max="1775" width="16.5" style="61" customWidth="true"/>
    <col min="1776" max="1778" width="13.625" style="61" customWidth="true"/>
    <col min="1779" max="2028" width="6.875" style="61"/>
    <col min="2029" max="2029" width="23.625" style="61" customWidth="true"/>
    <col min="2030" max="2030" width="44.625" style="61" customWidth="true"/>
    <col min="2031" max="2031" width="16.5" style="61" customWidth="true"/>
    <col min="2032" max="2034" width="13.625" style="61" customWidth="true"/>
    <col min="2035" max="2284" width="6.875" style="61"/>
    <col min="2285" max="2285" width="23.625" style="61" customWidth="true"/>
    <col min="2286" max="2286" width="44.625" style="61" customWidth="true"/>
    <col min="2287" max="2287" width="16.5" style="61" customWidth="true"/>
    <col min="2288" max="2290" width="13.625" style="61" customWidth="true"/>
    <col min="2291" max="2540" width="6.875" style="61"/>
    <col min="2541" max="2541" width="23.625" style="61" customWidth="true"/>
    <col min="2542" max="2542" width="44.625" style="61" customWidth="true"/>
    <col min="2543" max="2543" width="16.5" style="61" customWidth="true"/>
    <col min="2544" max="2546" width="13.625" style="61" customWidth="true"/>
    <col min="2547" max="2796" width="6.875" style="61"/>
    <col min="2797" max="2797" width="23.625" style="61" customWidth="true"/>
    <col min="2798" max="2798" width="44.625" style="61" customWidth="true"/>
    <col min="2799" max="2799" width="16.5" style="61" customWidth="true"/>
    <col min="2800" max="2802" width="13.625" style="61" customWidth="true"/>
    <col min="2803" max="3052" width="6.875" style="61"/>
    <col min="3053" max="3053" width="23.625" style="61" customWidth="true"/>
    <col min="3054" max="3054" width="44.625" style="61" customWidth="true"/>
    <col min="3055" max="3055" width="16.5" style="61" customWidth="true"/>
    <col min="3056" max="3058" width="13.625" style="61" customWidth="true"/>
    <col min="3059" max="3308" width="6.875" style="61"/>
    <col min="3309" max="3309" width="23.625" style="61" customWidth="true"/>
    <col min="3310" max="3310" width="44.625" style="61" customWidth="true"/>
    <col min="3311" max="3311" width="16.5" style="61" customWidth="true"/>
    <col min="3312" max="3314" width="13.625" style="61" customWidth="true"/>
    <col min="3315" max="3564" width="6.875" style="61"/>
    <col min="3565" max="3565" width="23.625" style="61" customWidth="true"/>
    <col min="3566" max="3566" width="44.625" style="61" customWidth="true"/>
    <col min="3567" max="3567" width="16.5" style="61" customWidth="true"/>
    <col min="3568" max="3570" width="13.625" style="61" customWidth="true"/>
    <col min="3571" max="3820" width="6.875" style="61"/>
    <col min="3821" max="3821" width="23.625" style="61" customWidth="true"/>
    <col min="3822" max="3822" width="44.625" style="61" customWidth="true"/>
    <col min="3823" max="3823" width="16.5" style="61" customWidth="true"/>
    <col min="3824" max="3826" width="13.625" style="61" customWidth="true"/>
    <col min="3827" max="4076" width="6.875" style="61"/>
    <col min="4077" max="4077" width="23.625" style="61" customWidth="true"/>
    <col min="4078" max="4078" width="44.625" style="61" customWidth="true"/>
    <col min="4079" max="4079" width="16.5" style="61" customWidth="true"/>
    <col min="4080" max="4082" width="13.625" style="61" customWidth="true"/>
    <col min="4083" max="4332" width="6.875" style="61"/>
    <col min="4333" max="4333" width="23.625" style="61" customWidth="true"/>
    <col min="4334" max="4334" width="44.625" style="61" customWidth="true"/>
    <col min="4335" max="4335" width="16.5" style="61" customWidth="true"/>
    <col min="4336" max="4338" width="13.625" style="61" customWidth="true"/>
    <col min="4339" max="4588" width="6.875" style="61"/>
    <col min="4589" max="4589" width="23.625" style="61" customWidth="true"/>
    <col min="4590" max="4590" width="44.625" style="61" customWidth="true"/>
    <col min="4591" max="4591" width="16.5" style="61" customWidth="true"/>
    <col min="4592" max="4594" width="13.625" style="61" customWidth="true"/>
    <col min="4595" max="4844" width="6.875" style="61"/>
    <col min="4845" max="4845" width="23.625" style="61" customWidth="true"/>
    <col min="4846" max="4846" width="44.625" style="61" customWidth="true"/>
    <col min="4847" max="4847" width="16.5" style="61" customWidth="true"/>
    <col min="4848" max="4850" width="13.625" style="61" customWidth="true"/>
    <col min="4851" max="5100" width="6.875" style="61"/>
    <col min="5101" max="5101" width="23.625" style="61" customWidth="true"/>
    <col min="5102" max="5102" width="44.625" style="61" customWidth="true"/>
    <col min="5103" max="5103" width="16.5" style="61" customWidth="true"/>
    <col min="5104" max="5106" width="13.625" style="61" customWidth="true"/>
    <col min="5107" max="5356" width="6.875" style="61"/>
    <col min="5357" max="5357" width="23.625" style="61" customWidth="true"/>
    <col min="5358" max="5358" width="44.625" style="61" customWidth="true"/>
    <col min="5359" max="5359" width="16.5" style="61" customWidth="true"/>
    <col min="5360" max="5362" width="13.625" style="61" customWidth="true"/>
    <col min="5363" max="5612" width="6.875" style="61"/>
    <col min="5613" max="5613" width="23.625" style="61" customWidth="true"/>
    <col min="5614" max="5614" width="44.625" style="61" customWidth="true"/>
    <col min="5615" max="5615" width="16.5" style="61" customWidth="true"/>
    <col min="5616" max="5618" width="13.625" style="61" customWidth="true"/>
    <col min="5619" max="5868" width="6.875" style="61"/>
    <col min="5869" max="5869" width="23.625" style="61" customWidth="true"/>
    <col min="5870" max="5870" width="44.625" style="61" customWidth="true"/>
    <col min="5871" max="5871" width="16.5" style="61" customWidth="true"/>
    <col min="5872" max="5874" width="13.625" style="61" customWidth="true"/>
    <col min="5875" max="6124" width="6.875" style="61"/>
    <col min="6125" max="6125" width="23.625" style="61" customWidth="true"/>
    <col min="6126" max="6126" width="44.625" style="61" customWidth="true"/>
    <col min="6127" max="6127" width="16.5" style="61" customWidth="true"/>
    <col min="6128" max="6130" width="13.625" style="61" customWidth="true"/>
    <col min="6131" max="6380" width="6.875" style="61"/>
    <col min="6381" max="6381" width="23.625" style="61" customWidth="true"/>
    <col min="6382" max="6382" width="44.625" style="61" customWidth="true"/>
    <col min="6383" max="6383" width="16.5" style="61" customWidth="true"/>
    <col min="6384" max="6386" width="13.625" style="61" customWidth="true"/>
    <col min="6387" max="6636" width="6.875" style="61"/>
    <col min="6637" max="6637" width="23.625" style="61" customWidth="true"/>
    <col min="6638" max="6638" width="44.625" style="61" customWidth="true"/>
    <col min="6639" max="6639" width="16.5" style="61" customWidth="true"/>
    <col min="6640" max="6642" width="13.625" style="61" customWidth="true"/>
    <col min="6643" max="6892" width="6.875" style="61"/>
    <col min="6893" max="6893" width="23.625" style="61" customWidth="true"/>
    <col min="6894" max="6894" width="44.625" style="61" customWidth="true"/>
    <col min="6895" max="6895" width="16.5" style="61" customWidth="true"/>
    <col min="6896" max="6898" width="13.625" style="61" customWidth="true"/>
    <col min="6899" max="7148" width="6.875" style="61"/>
    <col min="7149" max="7149" width="23.625" style="61" customWidth="true"/>
    <col min="7150" max="7150" width="44.625" style="61" customWidth="true"/>
    <col min="7151" max="7151" width="16.5" style="61" customWidth="true"/>
    <col min="7152" max="7154" width="13.625" style="61" customWidth="true"/>
    <col min="7155" max="7404" width="6.875" style="61"/>
    <col min="7405" max="7405" width="23.625" style="61" customWidth="true"/>
    <col min="7406" max="7406" width="44.625" style="61" customWidth="true"/>
    <col min="7407" max="7407" width="16.5" style="61" customWidth="true"/>
    <col min="7408" max="7410" width="13.625" style="61" customWidth="true"/>
    <col min="7411" max="7660" width="6.875" style="61"/>
    <col min="7661" max="7661" width="23.625" style="61" customWidth="true"/>
    <col min="7662" max="7662" width="44.625" style="61" customWidth="true"/>
    <col min="7663" max="7663" width="16.5" style="61" customWidth="true"/>
    <col min="7664" max="7666" width="13.625" style="61" customWidth="true"/>
    <col min="7667" max="7916" width="6.875" style="61"/>
    <col min="7917" max="7917" width="23.625" style="61" customWidth="true"/>
    <col min="7918" max="7918" width="44.625" style="61" customWidth="true"/>
    <col min="7919" max="7919" width="16.5" style="61" customWidth="true"/>
    <col min="7920" max="7922" width="13.625" style="61" customWidth="true"/>
    <col min="7923" max="8172" width="6.875" style="61"/>
    <col min="8173" max="8173" width="23.625" style="61" customWidth="true"/>
    <col min="8174" max="8174" width="44.625" style="61" customWidth="true"/>
    <col min="8175" max="8175" width="16.5" style="61" customWidth="true"/>
    <col min="8176" max="8178" width="13.625" style="61" customWidth="true"/>
    <col min="8179" max="8428" width="6.875" style="61"/>
    <col min="8429" max="8429" width="23.625" style="61" customWidth="true"/>
    <col min="8430" max="8430" width="44.625" style="61" customWidth="true"/>
    <col min="8431" max="8431" width="16.5" style="61" customWidth="true"/>
    <col min="8432" max="8434" width="13.625" style="61" customWidth="true"/>
    <col min="8435" max="8684" width="6.875" style="61"/>
    <col min="8685" max="8685" width="23.625" style="61" customWidth="true"/>
    <col min="8686" max="8686" width="44.625" style="61" customWidth="true"/>
    <col min="8687" max="8687" width="16.5" style="61" customWidth="true"/>
    <col min="8688" max="8690" width="13.625" style="61" customWidth="true"/>
    <col min="8691" max="8940" width="6.875" style="61"/>
    <col min="8941" max="8941" width="23.625" style="61" customWidth="true"/>
    <col min="8942" max="8942" width="44.625" style="61" customWidth="true"/>
    <col min="8943" max="8943" width="16.5" style="61" customWidth="true"/>
    <col min="8944" max="8946" width="13.625" style="61" customWidth="true"/>
    <col min="8947" max="9196" width="6.875" style="61"/>
    <col min="9197" max="9197" width="23.625" style="61" customWidth="true"/>
    <col min="9198" max="9198" width="44.625" style="61" customWidth="true"/>
    <col min="9199" max="9199" width="16.5" style="61" customWidth="true"/>
    <col min="9200" max="9202" width="13.625" style="61" customWidth="true"/>
    <col min="9203" max="9452" width="6.875" style="61"/>
    <col min="9453" max="9453" width="23.625" style="61" customWidth="true"/>
    <col min="9454" max="9454" width="44.625" style="61" customWidth="true"/>
    <col min="9455" max="9455" width="16.5" style="61" customWidth="true"/>
    <col min="9456" max="9458" width="13.625" style="61" customWidth="true"/>
    <col min="9459" max="9708" width="6.875" style="61"/>
    <col min="9709" max="9709" width="23.625" style="61" customWidth="true"/>
    <col min="9710" max="9710" width="44.625" style="61" customWidth="true"/>
    <col min="9711" max="9711" width="16.5" style="61" customWidth="true"/>
    <col min="9712" max="9714" width="13.625" style="61" customWidth="true"/>
    <col min="9715" max="9964" width="6.875" style="61"/>
    <col min="9965" max="9965" width="23.625" style="61" customWidth="true"/>
    <col min="9966" max="9966" width="44.625" style="61" customWidth="true"/>
    <col min="9967" max="9967" width="16.5" style="61" customWidth="true"/>
    <col min="9968" max="9970" width="13.625" style="61" customWidth="true"/>
    <col min="9971" max="10220" width="6.875" style="61"/>
    <col min="10221" max="10221" width="23.625" style="61" customWidth="true"/>
    <col min="10222" max="10222" width="44.625" style="61" customWidth="true"/>
    <col min="10223" max="10223" width="16.5" style="61" customWidth="true"/>
    <col min="10224" max="10226" width="13.625" style="61" customWidth="true"/>
    <col min="10227" max="10476" width="6.875" style="61"/>
    <col min="10477" max="10477" width="23.625" style="61" customWidth="true"/>
    <col min="10478" max="10478" width="44.625" style="61" customWidth="true"/>
    <col min="10479" max="10479" width="16.5" style="61" customWidth="true"/>
    <col min="10480" max="10482" width="13.625" style="61" customWidth="true"/>
    <col min="10483" max="10732" width="6.875" style="61"/>
    <col min="10733" max="10733" width="23.625" style="61" customWidth="true"/>
    <col min="10734" max="10734" width="44.625" style="61" customWidth="true"/>
    <col min="10735" max="10735" width="16.5" style="61" customWidth="true"/>
    <col min="10736" max="10738" width="13.625" style="61" customWidth="true"/>
    <col min="10739" max="10988" width="6.875" style="61"/>
    <col min="10989" max="10989" width="23.625" style="61" customWidth="true"/>
    <col min="10990" max="10990" width="44.625" style="61" customWidth="true"/>
    <col min="10991" max="10991" width="16.5" style="61" customWidth="true"/>
    <col min="10992" max="10994" width="13.625" style="61" customWidth="true"/>
    <col min="10995" max="11244" width="6.875" style="61"/>
    <col min="11245" max="11245" width="23.625" style="61" customWidth="true"/>
    <col min="11246" max="11246" width="44.625" style="61" customWidth="true"/>
    <col min="11247" max="11247" width="16.5" style="61" customWidth="true"/>
    <col min="11248" max="11250" width="13.625" style="61" customWidth="true"/>
    <col min="11251" max="11500" width="6.875" style="61"/>
    <col min="11501" max="11501" width="23.625" style="61" customWidth="true"/>
    <col min="11502" max="11502" width="44.625" style="61" customWidth="true"/>
    <col min="11503" max="11503" width="16.5" style="61" customWidth="true"/>
    <col min="11504" max="11506" width="13.625" style="61" customWidth="true"/>
    <col min="11507" max="11756" width="6.875" style="61"/>
    <col min="11757" max="11757" width="23.625" style="61" customWidth="true"/>
    <col min="11758" max="11758" width="44.625" style="61" customWidth="true"/>
    <col min="11759" max="11759" width="16.5" style="61" customWidth="true"/>
    <col min="11760" max="11762" width="13.625" style="61" customWidth="true"/>
    <col min="11763" max="12012" width="6.875" style="61"/>
    <col min="12013" max="12013" width="23.625" style="61" customWidth="true"/>
    <col min="12014" max="12014" width="44.625" style="61" customWidth="true"/>
    <col min="12015" max="12015" width="16.5" style="61" customWidth="true"/>
    <col min="12016" max="12018" width="13.625" style="61" customWidth="true"/>
    <col min="12019" max="12268" width="6.875" style="61"/>
    <col min="12269" max="12269" width="23.625" style="61" customWidth="true"/>
    <col min="12270" max="12270" width="44.625" style="61" customWidth="true"/>
    <col min="12271" max="12271" width="16.5" style="61" customWidth="true"/>
    <col min="12272" max="12274" width="13.625" style="61" customWidth="true"/>
    <col min="12275" max="12524" width="6.875" style="61"/>
    <col min="12525" max="12525" width="23.625" style="61" customWidth="true"/>
    <col min="12526" max="12526" width="44.625" style="61" customWidth="true"/>
    <col min="12527" max="12527" width="16.5" style="61" customWidth="true"/>
    <col min="12528" max="12530" width="13.625" style="61" customWidth="true"/>
    <col min="12531" max="12780" width="6.875" style="61"/>
    <col min="12781" max="12781" width="23.625" style="61" customWidth="true"/>
    <col min="12782" max="12782" width="44.625" style="61" customWidth="true"/>
    <col min="12783" max="12783" width="16.5" style="61" customWidth="true"/>
    <col min="12784" max="12786" width="13.625" style="61" customWidth="true"/>
    <col min="12787" max="13036" width="6.875" style="61"/>
    <col min="13037" max="13037" width="23.625" style="61" customWidth="true"/>
    <col min="13038" max="13038" width="44.625" style="61" customWidth="true"/>
    <col min="13039" max="13039" width="16.5" style="61" customWidth="true"/>
    <col min="13040" max="13042" width="13.625" style="61" customWidth="true"/>
    <col min="13043" max="13292" width="6.875" style="61"/>
    <col min="13293" max="13293" width="23.625" style="61" customWidth="true"/>
    <col min="13294" max="13294" width="44.625" style="61" customWidth="true"/>
    <col min="13295" max="13295" width="16.5" style="61" customWidth="true"/>
    <col min="13296" max="13298" width="13.625" style="61" customWidth="true"/>
    <col min="13299" max="13548" width="6.875" style="61"/>
    <col min="13549" max="13549" width="23.625" style="61" customWidth="true"/>
    <col min="13550" max="13550" width="44.625" style="61" customWidth="true"/>
    <col min="13551" max="13551" width="16.5" style="61" customWidth="true"/>
    <col min="13552" max="13554" width="13.625" style="61" customWidth="true"/>
    <col min="13555" max="13804" width="6.875" style="61"/>
    <col min="13805" max="13805" width="23.625" style="61" customWidth="true"/>
    <col min="13806" max="13806" width="44.625" style="61" customWidth="true"/>
    <col min="13807" max="13807" width="16.5" style="61" customWidth="true"/>
    <col min="13808" max="13810" width="13.625" style="61" customWidth="true"/>
    <col min="13811" max="14060" width="6.875" style="61"/>
    <col min="14061" max="14061" width="23.625" style="61" customWidth="true"/>
    <col min="14062" max="14062" width="44.625" style="61" customWidth="true"/>
    <col min="14063" max="14063" width="16.5" style="61" customWidth="true"/>
    <col min="14064" max="14066" width="13.625" style="61" customWidth="true"/>
    <col min="14067" max="14316" width="6.875" style="61"/>
    <col min="14317" max="14317" width="23.625" style="61" customWidth="true"/>
    <col min="14318" max="14318" width="44.625" style="61" customWidth="true"/>
    <col min="14319" max="14319" width="16.5" style="61" customWidth="true"/>
    <col min="14320" max="14322" width="13.625" style="61" customWidth="true"/>
    <col min="14323" max="14572" width="6.875" style="61"/>
    <col min="14573" max="14573" width="23.625" style="61" customWidth="true"/>
    <col min="14574" max="14574" width="44.625" style="61" customWidth="true"/>
    <col min="14575" max="14575" width="16.5" style="61" customWidth="true"/>
    <col min="14576" max="14578" width="13.625" style="61" customWidth="true"/>
    <col min="14579" max="14828" width="6.875" style="61"/>
    <col min="14829" max="14829" width="23.625" style="61" customWidth="true"/>
    <col min="14830" max="14830" width="44.625" style="61" customWidth="true"/>
    <col min="14831" max="14831" width="16.5" style="61" customWidth="true"/>
    <col min="14832" max="14834" width="13.625" style="61" customWidth="true"/>
    <col min="14835" max="15084" width="6.875" style="61"/>
    <col min="15085" max="15085" width="23.625" style="61" customWidth="true"/>
    <col min="15086" max="15086" width="44.625" style="61" customWidth="true"/>
    <col min="15087" max="15087" width="16.5" style="61" customWidth="true"/>
    <col min="15088" max="15090" width="13.625" style="61" customWidth="true"/>
    <col min="15091" max="15340" width="6.875" style="61"/>
    <col min="15341" max="15341" width="23.625" style="61" customWidth="true"/>
    <col min="15342" max="15342" width="44.625" style="61" customWidth="true"/>
    <col min="15343" max="15343" width="16.5" style="61" customWidth="true"/>
    <col min="15344" max="15346" width="13.625" style="61" customWidth="true"/>
    <col min="15347" max="15596" width="6.875" style="61"/>
    <col min="15597" max="15597" width="23.625" style="61" customWidth="true"/>
    <col min="15598" max="15598" width="44.625" style="61" customWidth="true"/>
    <col min="15599" max="15599" width="16.5" style="61" customWidth="true"/>
    <col min="15600" max="15602" width="13.625" style="61" customWidth="true"/>
    <col min="15603" max="15852" width="6.875" style="61"/>
    <col min="15853" max="15853" width="23.625" style="61" customWidth="true"/>
    <col min="15854" max="15854" width="44.625" style="61" customWidth="true"/>
    <col min="15855" max="15855" width="16.5" style="61" customWidth="true"/>
    <col min="15856" max="15858" width="13.625" style="61" customWidth="true"/>
    <col min="15859" max="16108" width="6.875" style="61"/>
    <col min="16109" max="16109" width="23.625" style="61" customWidth="true"/>
    <col min="16110" max="16110" width="44.625" style="61" customWidth="true"/>
    <col min="16111" max="16111" width="16.5" style="61" customWidth="true"/>
    <col min="16112" max="16114" width="13.625" style="61" customWidth="true"/>
    <col min="16115" max="16384" width="6.875" style="61"/>
  </cols>
  <sheetData>
    <row r="1" ht="20.1" customHeight="true" spans="1:1">
      <c r="A1" s="62" t="s">
        <v>331</v>
      </c>
    </row>
    <row r="2" ht="36" customHeight="true" spans="1:5">
      <c r="A2" s="158" t="s">
        <v>332</v>
      </c>
      <c r="B2" s="138"/>
      <c r="C2" s="138"/>
      <c r="D2" s="138"/>
      <c r="E2" s="138"/>
    </row>
    <row r="3" ht="20.1" customHeight="true" spans="1:5">
      <c r="A3" s="145"/>
      <c r="B3" s="138"/>
      <c r="C3" s="138"/>
      <c r="D3" s="138"/>
      <c r="E3" s="138"/>
    </row>
    <row r="4" ht="20.1" customHeight="true" spans="1:5">
      <c r="A4" s="68"/>
      <c r="B4" s="60"/>
      <c r="C4" s="60"/>
      <c r="D4" s="60"/>
      <c r="E4" s="175" t="s">
        <v>313</v>
      </c>
    </row>
    <row r="5" ht="21.95" customHeight="true" spans="1:5">
      <c r="A5" s="83" t="s">
        <v>333</v>
      </c>
      <c r="B5" s="83"/>
      <c r="C5" s="83" t="s">
        <v>334</v>
      </c>
      <c r="D5" s="83"/>
      <c r="E5" s="83"/>
    </row>
    <row r="6" ht="21.95" customHeight="true" spans="1:5">
      <c r="A6" s="109" t="s">
        <v>335</v>
      </c>
      <c r="B6" s="109" t="s">
        <v>336</v>
      </c>
      <c r="C6" s="109" t="s">
        <v>337</v>
      </c>
      <c r="D6" s="109" t="s">
        <v>338</v>
      </c>
      <c r="E6" s="109" t="s">
        <v>339</v>
      </c>
    </row>
    <row r="7" ht="21.95" customHeight="true" spans="1:5">
      <c r="A7" s="170" t="s">
        <v>318</v>
      </c>
      <c r="B7" s="154"/>
      <c r="C7" s="171">
        <f>C8+C17+C22+C26+C29</f>
        <v>2275.99</v>
      </c>
      <c r="D7" s="171">
        <f>D8+D17+D22+D26+D29</f>
        <v>653.99</v>
      </c>
      <c r="E7" s="171">
        <f>E8+E17+E22+E26+E29</f>
        <v>1622</v>
      </c>
    </row>
    <row r="8" ht="21.95" customHeight="true" spans="1:5">
      <c r="A8" s="172" t="s">
        <v>340</v>
      </c>
      <c r="B8" s="71" t="s">
        <v>341</v>
      </c>
      <c r="C8" s="171">
        <f>C9+C14</f>
        <v>1386.04</v>
      </c>
      <c r="D8" s="171">
        <f>D9+D14</f>
        <v>397.54</v>
      </c>
      <c r="E8" s="171">
        <f>E9+E14</f>
        <v>988.5</v>
      </c>
    </row>
    <row r="9" ht="21.95" customHeight="true" spans="1:5">
      <c r="A9" s="172" t="s">
        <v>342</v>
      </c>
      <c r="B9" s="71" t="s">
        <v>343</v>
      </c>
      <c r="C9" s="171">
        <f>SUM(C10:C13)</f>
        <v>1326.04</v>
      </c>
      <c r="D9" s="171">
        <f>SUM(D10:D13)</f>
        <v>397.54</v>
      </c>
      <c r="E9" s="171">
        <f>SUM(E10:E13)</f>
        <v>928.5</v>
      </c>
    </row>
    <row r="10" ht="21.95" customHeight="true" spans="1:5">
      <c r="A10" s="172" t="s">
        <v>344</v>
      </c>
      <c r="B10" s="71" t="s">
        <v>345</v>
      </c>
      <c r="C10" s="72">
        <v>397.54</v>
      </c>
      <c r="D10" s="72">
        <v>397.54</v>
      </c>
      <c r="E10" s="72">
        <v>0</v>
      </c>
    </row>
    <row r="11" ht="21.95" customHeight="true" spans="1:5">
      <c r="A11" s="172" t="s">
        <v>346</v>
      </c>
      <c r="B11" s="71" t="s">
        <v>347</v>
      </c>
      <c r="C11" s="72">
        <v>598.5</v>
      </c>
      <c r="D11" s="72">
        <v>0</v>
      </c>
      <c r="E11" s="72">
        <v>598.5</v>
      </c>
    </row>
    <row r="12" ht="21.95" customHeight="true" spans="1:5">
      <c r="A12" s="172" t="s">
        <v>348</v>
      </c>
      <c r="B12" s="71" t="s">
        <v>349</v>
      </c>
      <c r="C12" s="72">
        <v>200</v>
      </c>
      <c r="D12" s="72">
        <v>0</v>
      </c>
      <c r="E12" s="72">
        <v>200</v>
      </c>
    </row>
    <row r="13" ht="21.95" customHeight="true" spans="1:5">
      <c r="A13" s="172" t="s">
        <v>350</v>
      </c>
      <c r="B13" s="71" t="s">
        <v>351</v>
      </c>
      <c r="C13" s="72">
        <v>130</v>
      </c>
      <c r="D13" s="72">
        <v>0</v>
      </c>
      <c r="E13" s="72">
        <v>130</v>
      </c>
    </row>
    <row r="14" ht="21.95" customHeight="true" spans="1:5">
      <c r="A14" s="172" t="s">
        <v>352</v>
      </c>
      <c r="B14" s="71" t="s">
        <v>353</v>
      </c>
      <c r="C14" s="171">
        <f>SUM(C15:C16)</f>
        <v>60</v>
      </c>
      <c r="D14" s="171">
        <f>SUM(D15:D16)</f>
        <v>0</v>
      </c>
      <c r="E14" s="171">
        <f>SUM(E15:E16)</f>
        <v>60</v>
      </c>
    </row>
    <row r="15" ht="21.95" customHeight="true" spans="1:5">
      <c r="A15" s="172" t="s">
        <v>354</v>
      </c>
      <c r="B15" s="71" t="s">
        <v>355</v>
      </c>
      <c r="C15" s="72">
        <v>50</v>
      </c>
      <c r="D15" s="72">
        <v>0</v>
      </c>
      <c r="E15" s="72">
        <v>50</v>
      </c>
    </row>
    <row r="16" ht="21.95" customHeight="true" spans="1:5">
      <c r="A16" s="172" t="s">
        <v>356</v>
      </c>
      <c r="B16" s="71" t="s">
        <v>357</v>
      </c>
      <c r="C16" s="72">
        <v>10</v>
      </c>
      <c r="D16" s="72">
        <v>0</v>
      </c>
      <c r="E16" s="72">
        <v>10</v>
      </c>
    </row>
    <row r="17" ht="21.95" customHeight="true" spans="1:5">
      <c r="A17" s="172" t="s">
        <v>358</v>
      </c>
      <c r="B17" s="71" t="s">
        <v>359</v>
      </c>
      <c r="C17" s="171">
        <f>C18</f>
        <v>196.49</v>
      </c>
      <c r="D17" s="171">
        <f>D18</f>
        <v>196.49</v>
      </c>
      <c r="E17" s="171">
        <f>E18</f>
        <v>0</v>
      </c>
    </row>
    <row r="18" ht="21.95" customHeight="true" spans="1:5">
      <c r="A18" s="76" t="s">
        <v>360</v>
      </c>
      <c r="B18" s="71" t="s">
        <v>361</v>
      </c>
      <c r="C18" s="171">
        <f>SUM(C19:C21)</f>
        <v>196.49</v>
      </c>
      <c r="D18" s="171">
        <f>SUM(D19:D21)</f>
        <v>196.49</v>
      </c>
      <c r="E18" s="171">
        <f>SUM(E19:E21)</f>
        <v>0</v>
      </c>
    </row>
    <row r="19" ht="21.95" customHeight="true" spans="1:5">
      <c r="A19" s="76" t="s">
        <v>362</v>
      </c>
      <c r="B19" s="73" t="s">
        <v>363</v>
      </c>
      <c r="C19" s="72">
        <v>28.8</v>
      </c>
      <c r="D19" s="72">
        <v>28.8</v>
      </c>
      <c r="E19" s="72">
        <v>0</v>
      </c>
    </row>
    <row r="20" ht="21.95" customHeight="true" spans="1:5">
      <c r="A20" s="76" t="s">
        <v>364</v>
      </c>
      <c r="B20" s="71" t="s">
        <v>365</v>
      </c>
      <c r="C20" s="72">
        <v>14.39</v>
      </c>
      <c r="D20" s="72">
        <v>14.39</v>
      </c>
      <c r="E20" s="72">
        <v>0</v>
      </c>
    </row>
    <row r="21" ht="21.95" customHeight="true" spans="1:5">
      <c r="A21" s="76" t="s">
        <v>366</v>
      </c>
      <c r="B21" s="71" t="s">
        <v>367</v>
      </c>
      <c r="C21" s="72">
        <v>153.3</v>
      </c>
      <c r="D21" s="72">
        <v>153.3</v>
      </c>
      <c r="E21" s="72">
        <v>0</v>
      </c>
    </row>
    <row r="22" ht="21.95" customHeight="true" spans="1:5">
      <c r="A22" s="76" t="s">
        <v>368</v>
      </c>
      <c r="B22" s="71" t="s">
        <v>369</v>
      </c>
      <c r="C22" s="171">
        <f>C23</f>
        <v>38.36</v>
      </c>
      <c r="D22" s="171">
        <f>D23</f>
        <v>38.36</v>
      </c>
      <c r="E22" s="171">
        <f>E23</f>
        <v>0</v>
      </c>
    </row>
    <row r="23" ht="21.95" customHeight="true" spans="1:5">
      <c r="A23" s="172" t="s">
        <v>370</v>
      </c>
      <c r="B23" s="71" t="s">
        <v>371</v>
      </c>
      <c r="C23" s="171">
        <f>SUM(C24:C25)</f>
        <v>38.36</v>
      </c>
      <c r="D23" s="171">
        <f>SUM(D24:D25)</f>
        <v>38.36</v>
      </c>
      <c r="E23" s="171">
        <f>SUM(E24:E25)</f>
        <v>0</v>
      </c>
    </row>
    <row r="24" ht="21.95" customHeight="true" spans="1:5">
      <c r="A24" s="172" t="s">
        <v>372</v>
      </c>
      <c r="B24" s="71" t="s">
        <v>373</v>
      </c>
      <c r="C24" s="72">
        <v>23.16</v>
      </c>
      <c r="D24" s="72">
        <v>23.16</v>
      </c>
      <c r="E24" s="176"/>
    </row>
    <row r="25" ht="21.95" customHeight="true" spans="1:5">
      <c r="A25" s="172" t="s">
        <v>374</v>
      </c>
      <c r="B25" s="71" t="s">
        <v>375</v>
      </c>
      <c r="C25" s="72">
        <v>15.2</v>
      </c>
      <c r="D25" s="72">
        <v>15.2</v>
      </c>
      <c r="E25" s="176"/>
    </row>
    <row r="26" ht="21.95" customHeight="true" spans="1:5">
      <c r="A26" s="172" t="s">
        <v>376</v>
      </c>
      <c r="B26" s="71" t="s">
        <v>377</v>
      </c>
      <c r="C26" s="72">
        <v>21.6</v>
      </c>
      <c r="D26" s="72">
        <v>21.6</v>
      </c>
      <c r="E26" s="176"/>
    </row>
    <row r="27" ht="21.95" customHeight="true" spans="1:5">
      <c r="A27" s="172" t="s">
        <v>378</v>
      </c>
      <c r="B27" s="173" t="s">
        <v>379</v>
      </c>
      <c r="C27" s="72">
        <v>21.6</v>
      </c>
      <c r="D27" s="72">
        <v>21.6</v>
      </c>
      <c r="E27" s="131"/>
    </row>
    <row r="28" ht="21.95" customHeight="true" spans="1:5">
      <c r="A28" s="172" t="s">
        <v>380</v>
      </c>
      <c r="B28" s="173" t="s">
        <v>381</v>
      </c>
      <c r="C28" s="72">
        <v>21.6</v>
      </c>
      <c r="D28" s="72">
        <v>21.6</v>
      </c>
      <c r="E28" s="131"/>
    </row>
    <row r="29" ht="21.95" customHeight="true" spans="1:5">
      <c r="A29" s="172">
        <v>222</v>
      </c>
      <c r="B29" s="172" t="s">
        <v>382</v>
      </c>
      <c r="C29" s="72">
        <v>633.5</v>
      </c>
      <c r="D29" s="72">
        <v>0</v>
      </c>
      <c r="E29" s="72">
        <v>633.5</v>
      </c>
    </row>
    <row r="30" ht="21.95" customHeight="true" spans="1:5">
      <c r="A30" s="172" t="s">
        <v>383</v>
      </c>
      <c r="B30" s="172" t="s">
        <v>384</v>
      </c>
      <c r="C30" s="72">
        <v>633.5</v>
      </c>
      <c r="D30" s="72">
        <v>0</v>
      </c>
      <c r="E30" s="72">
        <v>633.5</v>
      </c>
    </row>
    <row r="31" ht="21.95" customHeight="true" spans="1:5">
      <c r="A31" s="172" t="s">
        <v>385</v>
      </c>
      <c r="B31" s="172" t="s">
        <v>386</v>
      </c>
      <c r="C31" s="72">
        <v>633.5</v>
      </c>
      <c r="D31" s="72">
        <v>0</v>
      </c>
      <c r="E31" s="72">
        <v>633.5</v>
      </c>
    </row>
    <row r="32" ht="21.95" customHeight="true" spans="1:5">
      <c r="A32" s="174" t="s">
        <v>387</v>
      </c>
      <c r="B32" s="63"/>
      <c r="C32" s="63"/>
      <c r="D32" s="63"/>
      <c r="E32" s="63"/>
    </row>
    <row r="33" customHeight="true" spans="1:5">
      <c r="A33" s="63"/>
      <c r="B33" s="63"/>
      <c r="C33" s="63"/>
      <c r="D33" s="63"/>
      <c r="E33" s="63"/>
    </row>
    <row r="34" customHeight="true" spans="1:5">
      <c r="A34" s="63"/>
      <c r="B34" s="63"/>
      <c r="C34" s="63"/>
      <c r="D34" s="63"/>
      <c r="E34" s="63"/>
    </row>
    <row r="35" customHeight="true" spans="1:5">
      <c r="A35" s="63"/>
      <c r="B35" s="63"/>
      <c r="C35" s="63"/>
      <c r="D35" s="63"/>
      <c r="E35" s="63"/>
    </row>
    <row r="36" customHeight="true" spans="1:5">
      <c r="A36" s="63"/>
      <c r="B36" s="63"/>
      <c r="D36" s="63"/>
      <c r="E36" s="63"/>
    </row>
    <row r="37" customHeight="true" spans="1:5">
      <c r="A37" s="63"/>
      <c r="B37" s="63"/>
      <c r="D37" s="63"/>
      <c r="E37" s="63"/>
    </row>
    <row r="38" s="63" customFormat="true" customHeight="true"/>
    <row r="39" customHeight="true" spans="1:2">
      <c r="A39" s="63"/>
      <c r="B39" s="63"/>
    </row>
    <row r="40" customHeight="true" spans="1:4">
      <c r="A40" s="63"/>
      <c r="B40" s="63"/>
      <c r="D40" s="63"/>
    </row>
    <row r="41" customHeight="true" spans="1:2">
      <c r="A41" s="63"/>
      <c r="B41" s="63"/>
    </row>
    <row r="42" customHeight="true" spans="1:2">
      <c r="A42" s="63"/>
      <c r="B42" s="63"/>
    </row>
    <row r="43" customHeight="true" spans="2:3">
      <c r="B43" s="63"/>
      <c r="C43" s="63"/>
    </row>
    <row r="45" customHeight="true" spans="1:1">
      <c r="A45" s="63"/>
    </row>
    <row r="47" customHeight="true" spans="2:2">
      <c r="B47" s="63"/>
    </row>
    <row r="48" customHeight="true" spans="2:2">
      <c r="B48" s="63"/>
    </row>
  </sheetData>
  <mergeCells count="3">
    <mergeCell ref="A5:B5"/>
    <mergeCell ref="C5:E5"/>
    <mergeCell ref="A7:B7"/>
  </mergeCells>
  <printOptions horizontalCentered="true"/>
  <pageMargins left="0" right="0" top="0.999305555555556" bottom="0.999305555555556" header="0.499305555555556" footer="0.499305555555556"/>
  <pageSetup paperSize="9" scale="48"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topLeftCell="A10" workbookViewId="0">
      <selection activeCell="I11" sqref="I11"/>
    </sheetView>
  </sheetViews>
  <sheetFormatPr defaultColWidth="6.875" defaultRowHeight="20.1" customHeight="true" outlineLevelCol="4"/>
  <cols>
    <col min="1" max="1" width="14.5" style="61" customWidth="true"/>
    <col min="2" max="2" width="42.625" style="61" customWidth="true"/>
    <col min="3" max="3" width="24.25" style="61" customWidth="true"/>
    <col min="4" max="4" width="23.5" style="61" customWidth="true"/>
    <col min="5" max="5" width="22.125" style="61" customWidth="true"/>
    <col min="6" max="232" width="6.875" style="61"/>
    <col min="233" max="233" width="14.5" style="61" customWidth="true"/>
    <col min="234" max="234" width="33.375" style="61" customWidth="true"/>
    <col min="235" max="237" width="20.625" style="61" customWidth="true"/>
    <col min="238" max="488" width="6.875" style="61"/>
    <col min="489" max="489" width="14.5" style="61" customWidth="true"/>
    <col min="490" max="490" width="33.375" style="61" customWidth="true"/>
    <col min="491" max="493" width="20.625" style="61" customWidth="true"/>
    <col min="494" max="744" width="6.875" style="61"/>
    <col min="745" max="745" width="14.5" style="61" customWidth="true"/>
    <col min="746" max="746" width="33.375" style="61" customWidth="true"/>
    <col min="747" max="749" width="20.625" style="61" customWidth="true"/>
    <col min="750" max="1000" width="6.875" style="61"/>
    <col min="1001" max="1001" width="14.5" style="61" customWidth="true"/>
    <col min="1002" max="1002" width="33.375" style="61" customWidth="true"/>
    <col min="1003" max="1005" width="20.625" style="61" customWidth="true"/>
    <col min="1006" max="1256" width="6.875" style="61"/>
    <col min="1257" max="1257" width="14.5" style="61" customWidth="true"/>
    <col min="1258" max="1258" width="33.375" style="61" customWidth="true"/>
    <col min="1259" max="1261" width="20.625" style="61" customWidth="true"/>
    <col min="1262" max="1512" width="6.875" style="61"/>
    <col min="1513" max="1513" width="14.5" style="61" customWidth="true"/>
    <col min="1514" max="1514" width="33.375" style="61" customWidth="true"/>
    <col min="1515" max="1517" width="20.625" style="61" customWidth="true"/>
    <col min="1518" max="1768" width="6.875" style="61"/>
    <col min="1769" max="1769" width="14.5" style="61" customWidth="true"/>
    <col min="1770" max="1770" width="33.375" style="61" customWidth="true"/>
    <col min="1771" max="1773" width="20.625" style="61" customWidth="true"/>
    <col min="1774" max="2024" width="6.875" style="61"/>
    <col min="2025" max="2025" width="14.5" style="61" customWidth="true"/>
    <col min="2026" max="2026" width="33.375" style="61" customWidth="true"/>
    <col min="2027" max="2029" width="20.625" style="61" customWidth="true"/>
    <col min="2030" max="2280" width="6.875" style="61"/>
    <col min="2281" max="2281" width="14.5" style="61" customWidth="true"/>
    <col min="2282" max="2282" width="33.375" style="61" customWidth="true"/>
    <col min="2283" max="2285" width="20.625" style="61" customWidth="true"/>
    <col min="2286" max="2536" width="6.875" style="61"/>
    <col min="2537" max="2537" width="14.5" style="61" customWidth="true"/>
    <col min="2538" max="2538" width="33.375" style="61" customWidth="true"/>
    <col min="2539" max="2541" width="20.625" style="61" customWidth="true"/>
    <col min="2542" max="2792" width="6.875" style="61"/>
    <col min="2793" max="2793" width="14.5" style="61" customWidth="true"/>
    <col min="2794" max="2794" width="33.375" style="61" customWidth="true"/>
    <col min="2795" max="2797" width="20.625" style="61" customWidth="true"/>
    <col min="2798" max="3048" width="6.875" style="61"/>
    <col min="3049" max="3049" width="14.5" style="61" customWidth="true"/>
    <col min="3050" max="3050" width="33.375" style="61" customWidth="true"/>
    <col min="3051" max="3053" width="20.625" style="61" customWidth="true"/>
    <col min="3054" max="3304" width="6.875" style="61"/>
    <col min="3305" max="3305" width="14.5" style="61" customWidth="true"/>
    <col min="3306" max="3306" width="33.375" style="61" customWidth="true"/>
    <col min="3307" max="3309" width="20.625" style="61" customWidth="true"/>
    <col min="3310" max="3560" width="6.875" style="61"/>
    <col min="3561" max="3561" width="14.5" style="61" customWidth="true"/>
    <col min="3562" max="3562" width="33.375" style="61" customWidth="true"/>
    <col min="3563" max="3565" width="20.625" style="61" customWidth="true"/>
    <col min="3566" max="3816" width="6.875" style="61"/>
    <col min="3817" max="3817" width="14.5" style="61" customWidth="true"/>
    <col min="3818" max="3818" width="33.375" style="61" customWidth="true"/>
    <col min="3819" max="3821" width="20.625" style="61" customWidth="true"/>
    <col min="3822" max="4072" width="6.875" style="61"/>
    <col min="4073" max="4073" width="14.5" style="61" customWidth="true"/>
    <col min="4074" max="4074" width="33.375" style="61" customWidth="true"/>
    <col min="4075" max="4077" width="20.625" style="61" customWidth="true"/>
    <col min="4078" max="4328" width="6.875" style="61"/>
    <col min="4329" max="4329" width="14.5" style="61" customWidth="true"/>
    <col min="4330" max="4330" width="33.375" style="61" customWidth="true"/>
    <col min="4331" max="4333" width="20.625" style="61" customWidth="true"/>
    <col min="4334" max="4584" width="6.875" style="61"/>
    <col min="4585" max="4585" width="14.5" style="61" customWidth="true"/>
    <col min="4586" max="4586" width="33.375" style="61" customWidth="true"/>
    <col min="4587" max="4589" width="20.625" style="61" customWidth="true"/>
    <col min="4590" max="4840" width="6.875" style="61"/>
    <col min="4841" max="4841" width="14.5" style="61" customWidth="true"/>
    <col min="4842" max="4842" width="33.375" style="61" customWidth="true"/>
    <col min="4843" max="4845" width="20.625" style="61" customWidth="true"/>
    <col min="4846" max="5096" width="6.875" style="61"/>
    <col min="5097" max="5097" width="14.5" style="61" customWidth="true"/>
    <col min="5098" max="5098" width="33.375" style="61" customWidth="true"/>
    <col min="5099" max="5101" width="20.625" style="61" customWidth="true"/>
    <col min="5102" max="5352" width="6.875" style="61"/>
    <col min="5353" max="5353" width="14.5" style="61" customWidth="true"/>
    <col min="5354" max="5354" width="33.375" style="61" customWidth="true"/>
    <col min="5355" max="5357" width="20.625" style="61" customWidth="true"/>
    <col min="5358" max="5608" width="6.875" style="61"/>
    <col min="5609" max="5609" width="14.5" style="61" customWidth="true"/>
    <col min="5610" max="5610" width="33.375" style="61" customWidth="true"/>
    <col min="5611" max="5613" width="20.625" style="61" customWidth="true"/>
    <col min="5614" max="5864" width="6.875" style="61"/>
    <col min="5865" max="5865" width="14.5" style="61" customWidth="true"/>
    <col min="5866" max="5866" width="33.375" style="61" customWidth="true"/>
    <col min="5867" max="5869" width="20.625" style="61" customWidth="true"/>
    <col min="5870" max="6120" width="6.875" style="61"/>
    <col min="6121" max="6121" width="14.5" style="61" customWidth="true"/>
    <col min="6122" max="6122" width="33.375" style="61" customWidth="true"/>
    <col min="6123" max="6125" width="20.625" style="61" customWidth="true"/>
    <col min="6126" max="6376" width="6.875" style="61"/>
    <col min="6377" max="6377" width="14.5" style="61" customWidth="true"/>
    <col min="6378" max="6378" width="33.375" style="61" customWidth="true"/>
    <col min="6379" max="6381" width="20.625" style="61" customWidth="true"/>
    <col min="6382" max="6632" width="6.875" style="61"/>
    <col min="6633" max="6633" width="14.5" style="61" customWidth="true"/>
    <col min="6634" max="6634" width="33.375" style="61" customWidth="true"/>
    <col min="6635" max="6637" width="20.625" style="61" customWidth="true"/>
    <col min="6638" max="6888" width="6.875" style="61"/>
    <col min="6889" max="6889" width="14.5" style="61" customWidth="true"/>
    <col min="6890" max="6890" width="33.375" style="61" customWidth="true"/>
    <col min="6891" max="6893" width="20.625" style="61" customWidth="true"/>
    <col min="6894" max="7144" width="6.875" style="61"/>
    <col min="7145" max="7145" width="14.5" style="61" customWidth="true"/>
    <col min="7146" max="7146" width="33.375" style="61" customWidth="true"/>
    <col min="7147" max="7149" width="20.625" style="61" customWidth="true"/>
    <col min="7150" max="7400" width="6.875" style="61"/>
    <col min="7401" max="7401" width="14.5" style="61" customWidth="true"/>
    <col min="7402" max="7402" width="33.375" style="61" customWidth="true"/>
    <col min="7403" max="7405" width="20.625" style="61" customWidth="true"/>
    <col min="7406" max="7656" width="6.875" style="61"/>
    <col min="7657" max="7657" width="14.5" style="61" customWidth="true"/>
    <col min="7658" max="7658" width="33.375" style="61" customWidth="true"/>
    <col min="7659" max="7661" width="20.625" style="61" customWidth="true"/>
    <col min="7662" max="7912" width="6.875" style="61"/>
    <col min="7913" max="7913" width="14.5" style="61" customWidth="true"/>
    <col min="7914" max="7914" width="33.375" style="61" customWidth="true"/>
    <col min="7915" max="7917" width="20.625" style="61" customWidth="true"/>
    <col min="7918" max="8168" width="6.875" style="61"/>
    <col min="8169" max="8169" width="14.5" style="61" customWidth="true"/>
    <col min="8170" max="8170" width="33.375" style="61" customWidth="true"/>
    <col min="8171" max="8173" width="20.625" style="61" customWidth="true"/>
    <col min="8174" max="8424" width="6.875" style="61"/>
    <col min="8425" max="8425" width="14.5" style="61" customWidth="true"/>
    <col min="8426" max="8426" width="33.375" style="61" customWidth="true"/>
    <col min="8427" max="8429" width="20.625" style="61" customWidth="true"/>
    <col min="8430" max="8680" width="6.875" style="61"/>
    <col min="8681" max="8681" width="14.5" style="61" customWidth="true"/>
    <col min="8682" max="8682" width="33.375" style="61" customWidth="true"/>
    <col min="8683" max="8685" width="20.625" style="61" customWidth="true"/>
    <col min="8686" max="8936" width="6.875" style="61"/>
    <col min="8937" max="8937" width="14.5" style="61" customWidth="true"/>
    <col min="8938" max="8938" width="33.375" style="61" customWidth="true"/>
    <col min="8939" max="8941" width="20.625" style="61" customWidth="true"/>
    <col min="8942" max="9192" width="6.875" style="61"/>
    <col min="9193" max="9193" width="14.5" style="61" customWidth="true"/>
    <col min="9194" max="9194" width="33.375" style="61" customWidth="true"/>
    <col min="9195" max="9197" width="20.625" style="61" customWidth="true"/>
    <col min="9198" max="9448" width="6.875" style="61"/>
    <col min="9449" max="9449" width="14.5" style="61" customWidth="true"/>
    <col min="9450" max="9450" width="33.375" style="61" customWidth="true"/>
    <col min="9451" max="9453" width="20.625" style="61" customWidth="true"/>
    <col min="9454" max="9704" width="6.875" style="61"/>
    <col min="9705" max="9705" width="14.5" style="61" customWidth="true"/>
    <col min="9706" max="9706" width="33.375" style="61" customWidth="true"/>
    <col min="9707" max="9709" width="20.625" style="61" customWidth="true"/>
    <col min="9710" max="9960" width="6.875" style="61"/>
    <col min="9961" max="9961" width="14.5" style="61" customWidth="true"/>
    <col min="9962" max="9962" width="33.375" style="61" customWidth="true"/>
    <col min="9963" max="9965" width="20.625" style="61" customWidth="true"/>
    <col min="9966" max="10216" width="6.875" style="61"/>
    <col min="10217" max="10217" width="14.5" style="61" customWidth="true"/>
    <col min="10218" max="10218" width="33.375" style="61" customWidth="true"/>
    <col min="10219" max="10221" width="20.625" style="61" customWidth="true"/>
    <col min="10222" max="10472" width="6.875" style="61"/>
    <col min="10473" max="10473" width="14.5" style="61" customWidth="true"/>
    <col min="10474" max="10474" width="33.375" style="61" customWidth="true"/>
    <col min="10475" max="10477" width="20.625" style="61" customWidth="true"/>
    <col min="10478" max="10728" width="6.875" style="61"/>
    <col min="10729" max="10729" width="14.5" style="61" customWidth="true"/>
    <col min="10730" max="10730" width="33.375" style="61" customWidth="true"/>
    <col min="10731" max="10733" width="20.625" style="61" customWidth="true"/>
    <col min="10734" max="10984" width="6.875" style="61"/>
    <col min="10985" max="10985" width="14.5" style="61" customWidth="true"/>
    <col min="10986" max="10986" width="33.375" style="61" customWidth="true"/>
    <col min="10987" max="10989" width="20.625" style="61" customWidth="true"/>
    <col min="10990" max="11240" width="6.875" style="61"/>
    <col min="11241" max="11241" width="14.5" style="61" customWidth="true"/>
    <col min="11242" max="11242" width="33.375" style="61" customWidth="true"/>
    <col min="11243" max="11245" width="20.625" style="61" customWidth="true"/>
    <col min="11246" max="11496" width="6.875" style="61"/>
    <col min="11497" max="11497" width="14.5" style="61" customWidth="true"/>
    <col min="11498" max="11498" width="33.375" style="61" customWidth="true"/>
    <col min="11499" max="11501" width="20.625" style="61" customWidth="true"/>
    <col min="11502" max="11752" width="6.875" style="61"/>
    <col min="11753" max="11753" width="14.5" style="61" customWidth="true"/>
    <col min="11754" max="11754" width="33.375" style="61" customWidth="true"/>
    <col min="11755" max="11757" width="20.625" style="61" customWidth="true"/>
    <col min="11758" max="12008" width="6.875" style="61"/>
    <col min="12009" max="12009" width="14.5" style="61" customWidth="true"/>
    <col min="12010" max="12010" width="33.375" style="61" customWidth="true"/>
    <col min="12011" max="12013" width="20.625" style="61" customWidth="true"/>
    <col min="12014" max="12264" width="6.875" style="61"/>
    <col min="12265" max="12265" width="14.5" style="61" customWidth="true"/>
    <col min="12266" max="12266" width="33.375" style="61" customWidth="true"/>
    <col min="12267" max="12269" width="20.625" style="61" customWidth="true"/>
    <col min="12270" max="12520" width="6.875" style="61"/>
    <col min="12521" max="12521" width="14.5" style="61" customWidth="true"/>
    <col min="12522" max="12522" width="33.375" style="61" customWidth="true"/>
    <col min="12523" max="12525" width="20.625" style="61" customWidth="true"/>
    <col min="12526" max="12776" width="6.875" style="61"/>
    <col min="12777" max="12777" width="14.5" style="61" customWidth="true"/>
    <col min="12778" max="12778" width="33.375" style="61" customWidth="true"/>
    <col min="12779" max="12781" width="20.625" style="61" customWidth="true"/>
    <col min="12782" max="13032" width="6.875" style="61"/>
    <col min="13033" max="13033" width="14.5" style="61" customWidth="true"/>
    <col min="13034" max="13034" width="33.375" style="61" customWidth="true"/>
    <col min="13035" max="13037" width="20.625" style="61" customWidth="true"/>
    <col min="13038" max="13288" width="6.875" style="61"/>
    <col min="13289" max="13289" width="14.5" style="61" customWidth="true"/>
    <col min="13290" max="13290" width="33.375" style="61" customWidth="true"/>
    <col min="13291" max="13293" width="20.625" style="61" customWidth="true"/>
    <col min="13294" max="13544" width="6.875" style="61"/>
    <col min="13545" max="13545" width="14.5" style="61" customWidth="true"/>
    <col min="13546" max="13546" width="33.375" style="61" customWidth="true"/>
    <col min="13547" max="13549" width="20.625" style="61" customWidth="true"/>
    <col min="13550" max="13800" width="6.875" style="61"/>
    <col min="13801" max="13801" width="14.5" style="61" customWidth="true"/>
    <col min="13802" max="13802" width="33.375" style="61" customWidth="true"/>
    <col min="13803" max="13805" width="20.625" style="61" customWidth="true"/>
    <col min="13806" max="14056" width="6.875" style="61"/>
    <col min="14057" max="14057" width="14.5" style="61" customWidth="true"/>
    <col min="14058" max="14058" width="33.375" style="61" customWidth="true"/>
    <col min="14059" max="14061" width="20.625" style="61" customWidth="true"/>
    <col min="14062" max="14312" width="6.875" style="61"/>
    <col min="14313" max="14313" width="14.5" style="61" customWidth="true"/>
    <col min="14314" max="14314" width="33.375" style="61" customWidth="true"/>
    <col min="14315" max="14317" width="20.625" style="61" customWidth="true"/>
    <col min="14318" max="14568" width="6.875" style="61"/>
    <col min="14569" max="14569" width="14.5" style="61" customWidth="true"/>
    <col min="14570" max="14570" width="33.375" style="61" customWidth="true"/>
    <col min="14571" max="14573" width="20.625" style="61" customWidth="true"/>
    <col min="14574" max="14824" width="6.875" style="61"/>
    <col min="14825" max="14825" width="14.5" style="61" customWidth="true"/>
    <col min="14826" max="14826" width="33.375" style="61" customWidth="true"/>
    <col min="14827" max="14829" width="20.625" style="61" customWidth="true"/>
    <col min="14830" max="15080" width="6.875" style="61"/>
    <col min="15081" max="15081" width="14.5" style="61" customWidth="true"/>
    <col min="15082" max="15082" width="33.375" style="61" customWidth="true"/>
    <col min="15083" max="15085" width="20.625" style="61" customWidth="true"/>
    <col min="15086" max="15336" width="6.875" style="61"/>
    <col min="15337" max="15337" width="14.5" style="61" customWidth="true"/>
    <col min="15338" max="15338" width="33.375" style="61" customWidth="true"/>
    <col min="15339" max="15341" width="20.625" style="61" customWidth="true"/>
    <col min="15342" max="15592" width="6.875" style="61"/>
    <col min="15593" max="15593" width="14.5" style="61" customWidth="true"/>
    <col min="15594" max="15594" width="33.375" style="61" customWidth="true"/>
    <col min="15595" max="15597" width="20.625" style="61" customWidth="true"/>
    <col min="15598" max="15848" width="6.875" style="61"/>
    <col min="15849" max="15849" width="14.5" style="61" customWidth="true"/>
    <col min="15850" max="15850" width="33.375" style="61" customWidth="true"/>
    <col min="15851" max="15853" width="20.625" style="61" customWidth="true"/>
    <col min="15854" max="16104" width="6.875" style="61"/>
    <col min="16105" max="16105" width="14.5" style="61" customWidth="true"/>
    <col min="16106" max="16106" width="33.375" style="61" customWidth="true"/>
    <col min="16107" max="16109" width="20.625" style="61" customWidth="true"/>
    <col min="16110" max="16384" width="6.875" style="61"/>
  </cols>
  <sheetData>
    <row r="1" customHeight="true" spans="1:5">
      <c r="A1" s="62" t="s">
        <v>388</v>
      </c>
      <c r="E1" s="168"/>
    </row>
    <row r="2" ht="35.1" customHeight="true" spans="1:5">
      <c r="A2" s="158" t="s">
        <v>389</v>
      </c>
      <c r="B2" s="159"/>
      <c r="C2" s="159"/>
      <c r="D2" s="159"/>
      <c r="E2" s="159"/>
    </row>
    <row r="3" s="146" customFormat="true" customHeight="true" spans="1:5">
      <c r="A3" s="68"/>
      <c r="B3" s="60"/>
      <c r="C3" s="60"/>
      <c r="D3" s="60"/>
      <c r="E3" s="169" t="s">
        <v>313</v>
      </c>
    </row>
    <row r="4" s="146" customFormat="true" ht="26.1" customHeight="true" spans="1:5">
      <c r="A4" s="83" t="s">
        <v>390</v>
      </c>
      <c r="B4" s="83"/>
      <c r="C4" s="83" t="s">
        <v>391</v>
      </c>
      <c r="D4" s="83"/>
      <c r="E4" s="83"/>
    </row>
    <row r="5" s="146" customFormat="true" ht="26.1" customHeight="true" spans="1:5">
      <c r="A5" s="83" t="s">
        <v>335</v>
      </c>
      <c r="B5" s="83" t="s">
        <v>336</v>
      </c>
      <c r="C5" s="83" t="s">
        <v>318</v>
      </c>
      <c r="D5" s="83" t="s">
        <v>392</v>
      </c>
      <c r="E5" s="83" t="s">
        <v>393</v>
      </c>
    </row>
    <row r="6" s="146" customFormat="true" ht="18.95" customHeight="true" spans="1:5">
      <c r="A6" s="160" t="s">
        <v>318</v>
      </c>
      <c r="B6" s="161"/>
      <c r="C6" s="162">
        <f>C7+C18+C30+C35</f>
        <v>653.99</v>
      </c>
      <c r="D6" s="162">
        <f>D7+D18+D30+D35</f>
        <v>542.83</v>
      </c>
      <c r="E6" s="162">
        <f>E7+E18+E30+E35</f>
        <v>111.16</v>
      </c>
    </row>
    <row r="7" s="146" customFormat="true" ht="18.95" customHeight="true" spans="1:5">
      <c r="A7" s="163" t="s">
        <v>394</v>
      </c>
      <c r="B7" s="164" t="s">
        <v>395</v>
      </c>
      <c r="C7" s="165">
        <f>SUM(C8:C17)</f>
        <v>384.45</v>
      </c>
      <c r="D7" s="165">
        <f>SUM(D8:D17)</f>
        <v>384.45</v>
      </c>
      <c r="E7" s="162"/>
    </row>
    <row r="8" s="146" customFormat="true" ht="18.95" customHeight="true" spans="1:5">
      <c r="A8" s="163" t="s">
        <v>396</v>
      </c>
      <c r="B8" s="164" t="s">
        <v>397</v>
      </c>
      <c r="C8" s="162">
        <f t="shared" ref="C8:C17" si="0">SUM(D8:E8)</f>
        <v>94.31</v>
      </c>
      <c r="D8" s="166">
        <v>94.31</v>
      </c>
      <c r="E8" s="162"/>
    </row>
    <row r="9" s="146" customFormat="true" ht="18.95" customHeight="true" spans="1:5">
      <c r="A9" s="163" t="s">
        <v>398</v>
      </c>
      <c r="B9" s="164" t="s">
        <v>399</v>
      </c>
      <c r="C9" s="162">
        <f t="shared" si="0"/>
        <v>71.78</v>
      </c>
      <c r="D9" s="166">
        <v>71.78</v>
      </c>
      <c r="E9" s="162"/>
    </row>
    <row r="10" s="146" customFormat="true" ht="18.95" customHeight="true" spans="1:5">
      <c r="A10" s="163" t="s">
        <v>400</v>
      </c>
      <c r="B10" s="164" t="s">
        <v>401</v>
      </c>
      <c r="C10" s="162">
        <f t="shared" si="0"/>
        <v>72.05</v>
      </c>
      <c r="D10" s="166">
        <v>72.05</v>
      </c>
      <c r="E10" s="162"/>
    </row>
    <row r="11" s="146" customFormat="true" ht="18.95" customHeight="true" spans="1:5">
      <c r="A11" s="163" t="s">
        <v>402</v>
      </c>
      <c r="B11" s="164" t="s">
        <v>403</v>
      </c>
      <c r="C11" s="162">
        <f t="shared" si="0"/>
        <v>28.8</v>
      </c>
      <c r="D11" s="166">
        <v>28.8</v>
      </c>
      <c r="E11" s="162"/>
    </row>
    <row r="12" s="146" customFormat="true" ht="18.95" customHeight="true" spans="1:5">
      <c r="A12" s="163" t="s">
        <v>404</v>
      </c>
      <c r="B12" s="164" t="s">
        <v>405</v>
      </c>
      <c r="C12" s="162">
        <f t="shared" si="0"/>
        <v>14.39</v>
      </c>
      <c r="D12" s="166">
        <v>14.39</v>
      </c>
      <c r="E12" s="162"/>
    </row>
    <row r="13" s="146" customFormat="true" ht="18.95" customHeight="true" spans="1:5">
      <c r="A13" s="163" t="s">
        <v>406</v>
      </c>
      <c r="B13" s="164" t="s">
        <v>407</v>
      </c>
      <c r="C13" s="162">
        <f t="shared" si="0"/>
        <v>23.16</v>
      </c>
      <c r="D13" s="166">
        <v>23.16</v>
      </c>
      <c r="E13" s="162"/>
    </row>
    <row r="14" s="146" customFormat="true" ht="18.95" customHeight="true" spans="1:5">
      <c r="A14" s="163" t="s">
        <v>408</v>
      </c>
      <c r="B14" s="164" t="s">
        <v>409</v>
      </c>
      <c r="C14" s="162">
        <f t="shared" si="0"/>
        <v>1.44</v>
      </c>
      <c r="D14" s="166">
        <v>1.44</v>
      </c>
      <c r="E14" s="162"/>
    </row>
    <row r="15" s="146" customFormat="true" ht="18.95" customHeight="true" spans="1:5">
      <c r="A15" s="163" t="s">
        <v>410</v>
      </c>
      <c r="B15" s="164" t="s">
        <v>411</v>
      </c>
      <c r="C15" s="162">
        <f t="shared" si="0"/>
        <v>21.6</v>
      </c>
      <c r="D15" s="166">
        <v>21.6</v>
      </c>
      <c r="E15" s="162"/>
    </row>
    <row r="16" s="146" customFormat="true" ht="18.95" customHeight="true" spans="1:5">
      <c r="A16" s="163" t="s">
        <v>412</v>
      </c>
      <c r="B16" s="164" t="s">
        <v>413</v>
      </c>
      <c r="C16" s="162">
        <f t="shared" si="0"/>
        <v>3.2</v>
      </c>
      <c r="D16" s="166">
        <v>3.2</v>
      </c>
      <c r="E16" s="162"/>
    </row>
    <row r="17" s="146" customFormat="true" ht="18.95" customHeight="true" spans="1:5">
      <c r="A17" s="163" t="s">
        <v>414</v>
      </c>
      <c r="B17" s="164" t="s">
        <v>415</v>
      </c>
      <c r="C17" s="162">
        <f t="shared" si="0"/>
        <v>53.72</v>
      </c>
      <c r="D17" s="166">
        <v>53.72</v>
      </c>
      <c r="E17" s="162"/>
    </row>
    <row r="18" s="146" customFormat="true" ht="18.95" customHeight="true" spans="1:5">
      <c r="A18" s="163" t="s">
        <v>416</v>
      </c>
      <c r="B18" s="164" t="s">
        <v>417</v>
      </c>
      <c r="C18" s="162">
        <f>SUM(C19:C29)</f>
        <v>110.16</v>
      </c>
      <c r="D18" s="162">
        <f>SUM(D19:D29)</f>
        <v>0</v>
      </c>
      <c r="E18" s="162">
        <f>SUM(E19:E29)</f>
        <v>110.16</v>
      </c>
    </row>
    <row r="19" s="146" customFormat="true" ht="18.95" customHeight="true" spans="1:5">
      <c r="A19" s="163" t="s">
        <v>418</v>
      </c>
      <c r="B19" s="128" t="s">
        <v>419</v>
      </c>
      <c r="C19" s="162">
        <f t="shared" ref="C19:C29" si="1">SUM(D19:E19)</f>
        <v>25</v>
      </c>
      <c r="D19" s="162"/>
      <c r="E19" s="166">
        <v>25</v>
      </c>
    </row>
    <row r="20" s="146" customFormat="true" ht="18.95" customHeight="true" spans="1:5">
      <c r="A20" s="163" t="s">
        <v>420</v>
      </c>
      <c r="B20" s="167" t="s">
        <v>421</v>
      </c>
      <c r="C20" s="162">
        <f t="shared" si="1"/>
        <v>8.24</v>
      </c>
      <c r="D20" s="162"/>
      <c r="E20" s="166">
        <v>8.24</v>
      </c>
    </row>
    <row r="21" s="146" customFormat="true" ht="18.95" customHeight="true" spans="1:5">
      <c r="A21" s="163" t="s">
        <v>422</v>
      </c>
      <c r="B21" s="128" t="s">
        <v>423</v>
      </c>
      <c r="C21" s="162">
        <f t="shared" si="1"/>
        <v>36</v>
      </c>
      <c r="D21" s="162"/>
      <c r="E21" s="166">
        <v>36</v>
      </c>
    </row>
    <row r="22" s="146" customFormat="true" ht="18.95" customHeight="true" spans="1:5">
      <c r="A22" s="163" t="s">
        <v>424</v>
      </c>
      <c r="B22" s="128" t="s">
        <v>425</v>
      </c>
      <c r="C22" s="162">
        <f t="shared" si="1"/>
        <v>0</v>
      </c>
      <c r="D22" s="162"/>
      <c r="E22" s="162"/>
    </row>
    <row r="23" s="146" customFormat="true" ht="18.95" customHeight="true" spans="1:5">
      <c r="A23" s="163" t="s">
        <v>426</v>
      </c>
      <c r="B23" s="167" t="s">
        <v>427</v>
      </c>
      <c r="C23" s="162">
        <f t="shared" si="1"/>
        <v>1</v>
      </c>
      <c r="D23" s="162"/>
      <c r="E23" s="166">
        <v>1</v>
      </c>
    </row>
    <row r="24" s="146" customFormat="true" ht="18.95" customHeight="true" spans="1:5">
      <c r="A24" s="163" t="s">
        <v>428</v>
      </c>
      <c r="B24" s="167" t="s">
        <v>429</v>
      </c>
      <c r="C24" s="162">
        <f t="shared" si="1"/>
        <v>2.5</v>
      </c>
      <c r="D24" s="162"/>
      <c r="E24" s="162">
        <v>2.5</v>
      </c>
    </row>
    <row r="25" s="146" customFormat="true" ht="18.95" customHeight="true" spans="1:5">
      <c r="A25" s="163" t="s">
        <v>430</v>
      </c>
      <c r="B25" s="128" t="s">
        <v>431</v>
      </c>
      <c r="C25" s="162">
        <f t="shared" si="1"/>
        <v>3.33</v>
      </c>
      <c r="D25" s="162"/>
      <c r="E25" s="166">
        <v>3.33</v>
      </c>
    </row>
    <row r="26" s="146" customFormat="true" ht="18.95" customHeight="true" spans="1:5">
      <c r="A26" s="163" t="s">
        <v>432</v>
      </c>
      <c r="B26" s="167" t="s">
        <v>433</v>
      </c>
      <c r="C26" s="162">
        <f t="shared" si="1"/>
        <v>2.83</v>
      </c>
      <c r="D26" s="162"/>
      <c r="E26" s="166">
        <v>2.83</v>
      </c>
    </row>
    <row r="27" s="146" customFormat="true" ht="18.95" customHeight="true" spans="1:5">
      <c r="A27" s="163" t="s">
        <v>434</v>
      </c>
      <c r="B27" s="167" t="s">
        <v>435</v>
      </c>
      <c r="C27" s="162">
        <f t="shared" si="1"/>
        <v>7</v>
      </c>
      <c r="D27" s="162"/>
      <c r="E27" s="166">
        <v>7</v>
      </c>
    </row>
    <row r="28" s="146" customFormat="true" ht="18.95" customHeight="true" spans="1:5">
      <c r="A28" s="163" t="s">
        <v>436</v>
      </c>
      <c r="B28" s="167" t="s">
        <v>437</v>
      </c>
      <c r="C28" s="162">
        <f t="shared" si="1"/>
        <v>17.32</v>
      </c>
      <c r="D28" s="162"/>
      <c r="E28" s="166">
        <v>17.32</v>
      </c>
    </row>
    <row r="29" s="146" customFormat="true" ht="18.95" customHeight="true" spans="1:5">
      <c r="A29" s="163" t="s">
        <v>438</v>
      </c>
      <c r="B29" s="167" t="s">
        <v>439</v>
      </c>
      <c r="C29" s="162">
        <f t="shared" si="1"/>
        <v>6.94</v>
      </c>
      <c r="D29" s="162"/>
      <c r="E29" s="166">
        <v>6.94</v>
      </c>
    </row>
    <row r="30" s="146" customFormat="true" ht="18.95" customHeight="true" spans="1:5">
      <c r="A30" s="163" t="s">
        <v>440</v>
      </c>
      <c r="B30" s="164" t="s">
        <v>441</v>
      </c>
      <c r="C30" s="162">
        <f>SUM(C31:C34)</f>
        <v>158.38</v>
      </c>
      <c r="D30" s="162">
        <f>SUM(D31:D34)</f>
        <v>158.38</v>
      </c>
      <c r="E30" s="166">
        <v>0</v>
      </c>
    </row>
    <row r="31" s="146" customFormat="true" ht="18.95" customHeight="true" spans="1:5">
      <c r="A31" s="163" t="s">
        <v>442</v>
      </c>
      <c r="B31" s="167" t="s">
        <v>443</v>
      </c>
      <c r="C31" s="166">
        <v>24.54</v>
      </c>
      <c r="D31" s="166">
        <v>24.54</v>
      </c>
      <c r="E31" s="166"/>
    </row>
    <row r="32" s="146" customFormat="true" ht="18.95" customHeight="true" spans="1:5">
      <c r="A32" s="163" t="s">
        <v>444</v>
      </c>
      <c r="B32" s="167" t="s">
        <v>413</v>
      </c>
      <c r="C32" s="162">
        <f>SUM(D32:E32)</f>
        <v>12</v>
      </c>
      <c r="D32" s="166">
        <v>12</v>
      </c>
      <c r="E32" s="166"/>
    </row>
    <row r="33" s="146" customFormat="true" ht="18.95" customHeight="true" spans="1:5">
      <c r="A33" s="163" t="s">
        <v>445</v>
      </c>
      <c r="B33" s="167" t="s">
        <v>446</v>
      </c>
      <c r="C33" s="162">
        <f>SUM(D33:E33)</f>
        <v>0.02</v>
      </c>
      <c r="D33" s="166">
        <v>0.02</v>
      </c>
      <c r="E33" s="166"/>
    </row>
    <row r="34" s="146" customFormat="true" ht="18.95" customHeight="true" spans="1:5">
      <c r="A34" s="163" t="s">
        <v>447</v>
      </c>
      <c r="B34" s="167" t="s">
        <v>448</v>
      </c>
      <c r="C34" s="162">
        <f>SUM(D34:E34)</f>
        <v>121.82</v>
      </c>
      <c r="D34" s="166">
        <v>121.82</v>
      </c>
      <c r="E34" s="166"/>
    </row>
    <row r="35" s="146" customFormat="true" ht="18.95" customHeight="true" spans="1:5">
      <c r="A35" s="163">
        <v>310</v>
      </c>
      <c r="B35" s="163" t="s">
        <v>449</v>
      </c>
      <c r="C35" s="162">
        <f t="shared" ref="C35:C36" si="2">SUM(D35:E35)</f>
        <v>1</v>
      </c>
      <c r="D35" s="162"/>
      <c r="E35" s="162">
        <v>1</v>
      </c>
    </row>
    <row r="36" s="146" customFormat="true" ht="18.95" customHeight="true" spans="1:5">
      <c r="A36" s="163" t="s">
        <v>450</v>
      </c>
      <c r="B36" s="163" t="s">
        <v>451</v>
      </c>
      <c r="C36" s="162">
        <f t="shared" si="2"/>
        <v>1</v>
      </c>
      <c r="D36" s="162"/>
      <c r="E36" s="162">
        <v>1</v>
      </c>
    </row>
    <row r="37" ht="17.1" customHeight="true"/>
    <row r="38" ht="17.1" customHeight="true"/>
  </sheetData>
  <mergeCells count="3">
    <mergeCell ref="A4:B4"/>
    <mergeCell ref="C4:E4"/>
    <mergeCell ref="A6:B6"/>
  </mergeCells>
  <printOptions horizontalCentered="true"/>
  <pageMargins left="0" right="0" top="0" bottom="0.786805555555556"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20"/>
  <sheetViews>
    <sheetView showGridLines="0" showZeros="0" topLeftCell="G1" workbookViewId="0">
      <selection activeCell="J24" sqref="J24"/>
    </sheetView>
  </sheetViews>
  <sheetFormatPr defaultColWidth="6.875" defaultRowHeight="12.75" customHeight="true"/>
  <cols>
    <col min="1" max="6" width="11.625" style="61" hidden="true" customWidth="true"/>
    <col min="7" max="12" width="19.625" style="61" customWidth="true"/>
    <col min="13" max="256" width="6.875" style="61"/>
    <col min="257" max="268" width="11.625" style="61" customWidth="true"/>
    <col min="269" max="512" width="6.875" style="61"/>
    <col min="513" max="524" width="11.625" style="61" customWidth="true"/>
    <col min="525" max="768" width="6.875" style="61"/>
    <col min="769" max="780" width="11.625" style="61" customWidth="true"/>
    <col min="781" max="1024" width="6.875" style="61"/>
    <col min="1025" max="1036" width="11.625" style="61" customWidth="true"/>
    <col min="1037" max="1280" width="6.875" style="61"/>
    <col min="1281" max="1292" width="11.625" style="61" customWidth="true"/>
    <col min="1293" max="1536" width="6.875" style="61"/>
    <col min="1537" max="1548" width="11.625" style="61" customWidth="true"/>
    <col min="1549" max="1792" width="6.875" style="61"/>
    <col min="1793" max="1804" width="11.625" style="61" customWidth="true"/>
    <col min="1805" max="2048" width="6.875" style="61"/>
    <col min="2049" max="2060" width="11.625" style="61" customWidth="true"/>
    <col min="2061" max="2304" width="6.875" style="61"/>
    <col min="2305" max="2316" width="11.625" style="61" customWidth="true"/>
    <col min="2317" max="2560" width="6.875" style="61"/>
    <col min="2561" max="2572" width="11.625" style="61" customWidth="true"/>
    <col min="2573" max="2816" width="6.875" style="61"/>
    <col min="2817" max="2828" width="11.625" style="61" customWidth="true"/>
    <col min="2829" max="3072" width="6.875" style="61"/>
    <col min="3073" max="3084" width="11.625" style="61" customWidth="true"/>
    <col min="3085" max="3328" width="6.875" style="61"/>
    <col min="3329" max="3340" width="11.625" style="61" customWidth="true"/>
    <col min="3341" max="3584" width="6.875" style="61"/>
    <col min="3585" max="3596" width="11.625" style="61" customWidth="true"/>
    <col min="3597" max="3840" width="6.875" style="61"/>
    <col min="3841" max="3852" width="11.625" style="61" customWidth="true"/>
    <col min="3853" max="4096" width="6.875" style="61"/>
    <col min="4097" max="4108" width="11.625" style="61" customWidth="true"/>
    <col min="4109" max="4352" width="6.875" style="61"/>
    <col min="4353" max="4364" width="11.625" style="61" customWidth="true"/>
    <col min="4365" max="4608" width="6.875" style="61"/>
    <col min="4609" max="4620" width="11.625" style="61" customWidth="true"/>
    <col min="4621" max="4864" width="6.875" style="61"/>
    <col min="4865" max="4876" width="11.625" style="61" customWidth="true"/>
    <col min="4877" max="5120" width="6.875" style="61"/>
    <col min="5121" max="5132" width="11.625" style="61" customWidth="true"/>
    <col min="5133" max="5376" width="6.875" style="61"/>
    <col min="5377" max="5388" width="11.625" style="61" customWidth="true"/>
    <col min="5389" max="5632" width="6.875" style="61"/>
    <col min="5633" max="5644" width="11.625" style="61" customWidth="true"/>
    <col min="5645" max="5888" width="6.875" style="61"/>
    <col min="5889" max="5900" width="11.625" style="61" customWidth="true"/>
    <col min="5901" max="6144" width="6.875" style="61"/>
    <col min="6145" max="6156" width="11.625" style="61" customWidth="true"/>
    <col min="6157" max="6400" width="6.875" style="61"/>
    <col min="6401" max="6412" width="11.625" style="61" customWidth="true"/>
    <col min="6413" max="6656" width="6.875" style="61"/>
    <col min="6657" max="6668" width="11.625" style="61" customWidth="true"/>
    <col min="6669" max="6912" width="6.875" style="61"/>
    <col min="6913" max="6924" width="11.625" style="61" customWidth="true"/>
    <col min="6925" max="7168" width="6.875" style="61"/>
    <col min="7169" max="7180" width="11.625" style="61" customWidth="true"/>
    <col min="7181" max="7424" width="6.875" style="61"/>
    <col min="7425" max="7436" width="11.625" style="61" customWidth="true"/>
    <col min="7437" max="7680" width="6.875" style="61"/>
    <col min="7681" max="7692" width="11.625" style="61" customWidth="true"/>
    <col min="7693" max="7936" width="6.875" style="61"/>
    <col min="7937" max="7948" width="11.625" style="61" customWidth="true"/>
    <col min="7949" max="8192" width="6.875" style="61"/>
    <col min="8193" max="8204" width="11.625" style="61" customWidth="true"/>
    <col min="8205" max="8448" width="6.875" style="61"/>
    <col min="8449" max="8460" width="11.625" style="61" customWidth="true"/>
    <col min="8461" max="8704" width="6.875" style="61"/>
    <col min="8705" max="8716" width="11.625" style="61" customWidth="true"/>
    <col min="8717" max="8960" width="6.875" style="61"/>
    <col min="8961" max="8972" width="11.625" style="61" customWidth="true"/>
    <col min="8973" max="9216" width="6.875" style="61"/>
    <col min="9217" max="9228" width="11.625" style="61" customWidth="true"/>
    <col min="9229" max="9472" width="6.875" style="61"/>
    <col min="9473" max="9484" width="11.625" style="61" customWidth="true"/>
    <col min="9485" max="9728" width="6.875" style="61"/>
    <col min="9729" max="9740" width="11.625" style="61" customWidth="true"/>
    <col min="9741" max="9984" width="6.875" style="61"/>
    <col min="9985" max="9996" width="11.625" style="61" customWidth="true"/>
    <col min="9997" max="10240" width="6.875" style="61"/>
    <col min="10241" max="10252" width="11.625" style="61" customWidth="true"/>
    <col min="10253" max="10496" width="6.875" style="61"/>
    <col min="10497" max="10508" width="11.625" style="61" customWidth="true"/>
    <col min="10509" max="10752" width="6.875" style="61"/>
    <col min="10753" max="10764" width="11.625" style="61" customWidth="true"/>
    <col min="10765" max="11008" width="6.875" style="61"/>
    <col min="11009" max="11020" width="11.625" style="61" customWidth="true"/>
    <col min="11021" max="11264" width="6.875" style="61"/>
    <col min="11265" max="11276" width="11.625" style="61" customWidth="true"/>
    <col min="11277" max="11520" width="6.875" style="61"/>
    <col min="11521" max="11532" width="11.625" style="61" customWidth="true"/>
    <col min="11533" max="11776" width="6.875" style="61"/>
    <col min="11777" max="11788" width="11.625" style="61" customWidth="true"/>
    <col min="11789" max="12032" width="6.875" style="61"/>
    <col min="12033" max="12044" width="11.625" style="61" customWidth="true"/>
    <col min="12045" max="12288" width="6.875" style="61"/>
    <col min="12289" max="12300" width="11.625" style="61" customWidth="true"/>
    <col min="12301" max="12544" width="6.875" style="61"/>
    <col min="12545" max="12556" width="11.625" style="61" customWidth="true"/>
    <col min="12557" max="12800" width="6.875" style="61"/>
    <col min="12801" max="12812" width="11.625" style="61" customWidth="true"/>
    <col min="12813" max="13056" width="6.875" style="61"/>
    <col min="13057" max="13068" width="11.625" style="61" customWidth="true"/>
    <col min="13069" max="13312" width="6.875" style="61"/>
    <col min="13313" max="13324" width="11.625" style="61" customWidth="true"/>
    <col min="13325" max="13568" width="6.875" style="61"/>
    <col min="13569" max="13580" width="11.625" style="61" customWidth="true"/>
    <col min="13581" max="13824" width="6.875" style="61"/>
    <col min="13825" max="13836" width="11.625" style="61" customWidth="true"/>
    <col min="13837" max="14080" width="6.875" style="61"/>
    <col min="14081" max="14092" width="11.625" style="61" customWidth="true"/>
    <col min="14093" max="14336" width="6.875" style="61"/>
    <col min="14337" max="14348" width="11.625" style="61" customWidth="true"/>
    <col min="14349" max="14592" width="6.875" style="61"/>
    <col min="14593" max="14604" width="11.625" style="61" customWidth="true"/>
    <col min="14605" max="14848" width="6.875" style="61"/>
    <col min="14849" max="14860" width="11.625" style="61" customWidth="true"/>
    <col min="14861" max="15104" width="6.875" style="61"/>
    <col min="15105" max="15116" width="11.625" style="61" customWidth="true"/>
    <col min="15117" max="15360" width="6.875" style="61"/>
    <col min="15361" max="15372" width="11.625" style="61" customWidth="true"/>
    <col min="15373" max="15616" width="6.875" style="61"/>
    <col min="15617" max="15628" width="11.625" style="61" customWidth="true"/>
    <col min="15629" max="15872" width="6.875" style="61"/>
    <col min="15873" max="15884" width="11.625" style="61" customWidth="true"/>
    <col min="15885" max="16128" width="6.875" style="61"/>
    <col min="16129" max="16140" width="11.625" style="61" customWidth="true"/>
    <col min="16141" max="16384" width="6.875" style="61"/>
  </cols>
  <sheetData>
    <row r="1" ht="20.1" customHeight="true" spans="1:12">
      <c r="A1" s="62" t="s">
        <v>452</v>
      </c>
      <c r="G1" s="152" t="s">
        <v>452</v>
      </c>
      <c r="L1" s="156"/>
    </row>
    <row r="2" ht="42" customHeight="true" spans="1:12">
      <c r="A2" s="137" t="s">
        <v>453</v>
      </c>
      <c r="B2" s="138"/>
      <c r="C2" s="138"/>
      <c r="D2" s="138"/>
      <c r="E2" s="138"/>
      <c r="F2" s="138"/>
      <c r="G2" s="137" t="s">
        <v>454</v>
      </c>
      <c r="H2" s="138"/>
      <c r="I2" s="138"/>
      <c r="J2" s="138"/>
      <c r="K2" s="138"/>
      <c r="L2" s="138"/>
    </row>
    <row r="3" ht="20.1" customHeight="true" spans="1:12">
      <c r="A3" s="145"/>
      <c r="B3" s="138"/>
      <c r="C3" s="138"/>
      <c r="D3" s="138"/>
      <c r="E3" s="138"/>
      <c r="F3" s="138"/>
      <c r="G3" s="138"/>
      <c r="H3" s="138"/>
      <c r="I3" s="138"/>
      <c r="J3" s="138"/>
      <c r="K3" s="138"/>
      <c r="L3" s="138"/>
    </row>
    <row r="4" ht="20.1" customHeight="true" spans="1:12">
      <c r="A4" s="146"/>
      <c r="B4" s="146"/>
      <c r="C4" s="146"/>
      <c r="D4" s="146"/>
      <c r="E4" s="146"/>
      <c r="F4" s="146"/>
      <c r="G4" s="146"/>
      <c r="H4" s="146"/>
      <c r="I4" s="146"/>
      <c r="J4" s="146"/>
      <c r="K4" s="146"/>
      <c r="L4" s="78" t="s">
        <v>313</v>
      </c>
    </row>
    <row r="5" ht="28.5" customHeight="true" spans="1:12">
      <c r="A5" s="83" t="s">
        <v>455</v>
      </c>
      <c r="B5" s="83"/>
      <c r="C5" s="83"/>
      <c r="D5" s="83"/>
      <c r="E5" s="83"/>
      <c r="F5" s="153"/>
      <c r="G5" s="83" t="s">
        <v>334</v>
      </c>
      <c r="H5" s="83"/>
      <c r="I5" s="83"/>
      <c r="J5" s="83"/>
      <c r="K5" s="83"/>
      <c r="L5" s="83"/>
    </row>
    <row r="6" ht="28.5" customHeight="true" spans="1:12">
      <c r="A6" s="109" t="s">
        <v>318</v>
      </c>
      <c r="B6" s="147" t="s">
        <v>456</v>
      </c>
      <c r="C6" s="109" t="s">
        <v>457</v>
      </c>
      <c r="D6" s="109"/>
      <c r="E6" s="109"/>
      <c r="F6" s="154" t="s">
        <v>458</v>
      </c>
      <c r="G6" s="83" t="s">
        <v>318</v>
      </c>
      <c r="H6" s="56" t="s">
        <v>456</v>
      </c>
      <c r="I6" s="83" t="s">
        <v>457</v>
      </c>
      <c r="J6" s="83"/>
      <c r="K6" s="83"/>
      <c r="L6" s="83" t="s">
        <v>458</v>
      </c>
    </row>
    <row r="7" ht="28.5" customHeight="true" spans="1:12">
      <c r="A7" s="148"/>
      <c r="B7" s="87"/>
      <c r="C7" s="149" t="s">
        <v>337</v>
      </c>
      <c r="D7" s="150" t="s">
        <v>459</v>
      </c>
      <c r="E7" s="150" t="s">
        <v>460</v>
      </c>
      <c r="F7" s="148"/>
      <c r="G7" s="83"/>
      <c r="H7" s="56"/>
      <c r="I7" s="83" t="s">
        <v>337</v>
      </c>
      <c r="J7" s="56" t="s">
        <v>459</v>
      </c>
      <c r="K7" s="56" t="s">
        <v>460</v>
      </c>
      <c r="L7" s="83"/>
    </row>
    <row r="8" ht="28.5" customHeight="true" spans="1:12">
      <c r="A8" s="151"/>
      <c r="B8" s="151"/>
      <c r="C8" s="151"/>
      <c r="D8" s="151"/>
      <c r="E8" s="151"/>
      <c r="F8" s="155"/>
      <c r="G8" s="97">
        <v>34</v>
      </c>
      <c r="H8" s="95"/>
      <c r="I8" s="157">
        <v>7</v>
      </c>
      <c r="J8" s="96">
        <v>0</v>
      </c>
      <c r="K8" s="97">
        <v>7</v>
      </c>
      <c r="L8" s="95">
        <v>27</v>
      </c>
    </row>
    <row r="9" ht="22.5" customHeight="true" spans="2:12">
      <c r="B9" s="63"/>
      <c r="G9" s="63"/>
      <c r="H9" s="63"/>
      <c r="I9" s="63"/>
      <c r="J9" s="63"/>
      <c r="K9" s="63"/>
      <c r="L9" s="63"/>
    </row>
    <row r="10" customHeight="true" spans="7:12">
      <c r="G10" s="63"/>
      <c r="H10" s="63"/>
      <c r="I10" s="63"/>
      <c r="J10" s="63"/>
      <c r="K10" s="63"/>
      <c r="L10" s="63"/>
    </row>
    <row r="11" customHeight="true" spans="7:12">
      <c r="G11" s="63"/>
      <c r="H11" s="63"/>
      <c r="I11" s="63"/>
      <c r="J11" s="63"/>
      <c r="K11" s="63"/>
      <c r="L11" s="63"/>
    </row>
    <row r="12" customHeight="true" spans="7:12">
      <c r="G12" s="63"/>
      <c r="H12" s="63"/>
      <c r="I12" s="63"/>
      <c r="L12" s="63"/>
    </row>
    <row r="13" customHeight="true" spans="6:11">
      <c r="F13" s="63"/>
      <c r="G13" s="63"/>
      <c r="H13" s="63"/>
      <c r="I13" s="63"/>
      <c r="J13" s="63"/>
      <c r="K13" s="63"/>
    </row>
    <row r="14" customHeight="true" spans="4:9">
      <c r="D14" s="63"/>
      <c r="G14" s="63"/>
      <c r="H14" s="63"/>
      <c r="I14" s="63"/>
    </row>
    <row r="15" customHeight="true" spans="10:10">
      <c r="J15" s="63"/>
    </row>
    <row r="16" customHeight="true" spans="11:12">
      <c r="K16" s="63"/>
      <c r="L16" s="63"/>
    </row>
    <row r="20" customHeight="true" spans="8:8">
      <c r="H20" s="63"/>
    </row>
  </sheetData>
  <mergeCells count="10">
    <mergeCell ref="A5:F5"/>
    <mergeCell ref="G5:L5"/>
    <mergeCell ref="C6:E6"/>
    <mergeCell ref="I6:K6"/>
    <mergeCell ref="A6:A7"/>
    <mergeCell ref="B6:B7"/>
    <mergeCell ref="F6:F7"/>
    <mergeCell ref="G6:G7"/>
    <mergeCell ref="H6:H7"/>
    <mergeCell ref="L6:L7"/>
  </mergeCells>
  <printOptions horizontalCentered="true"/>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E28"/>
  <sheetViews>
    <sheetView showGridLines="0" showZeros="0" workbookViewId="0">
      <selection activeCell="B10" sqref="B10"/>
    </sheetView>
  </sheetViews>
  <sheetFormatPr defaultColWidth="6.875" defaultRowHeight="12.75" customHeight="true" outlineLevelCol="4"/>
  <cols>
    <col min="1" max="1" width="19.5" style="61" customWidth="true"/>
    <col min="2" max="2" width="52.5" style="61" customWidth="true"/>
    <col min="3" max="5" width="18.25" style="61" customWidth="true"/>
    <col min="6" max="256" width="6.875" style="61"/>
    <col min="257" max="257" width="19.5" style="61" customWidth="true"/>
    <col min="258" max="258" width="52.5" style="61" customWidth="true"/>
    <col min="259" max="261" width="18.25" style="61" customWidth="true"/>
    <col min="262" max="512" width="6.875" style="61"/>
    <col min="513" max="513" width="19.5" style="61" customWidth="true"/>
    <col min="514" max="514" width="52.5" style="61" customWidth="true"/>
    <col min="515" max="517" width="18.25" style="61" customWidth="true"/>
    <col min="518" max="768" width="6.875" style="61"/>
    <col min="769" max="769" width="19.5" style="61" customWidth="true"/>
    <col min="770" max="770" width="52.5" style="61" customWidth="true"/>
    <col min="771" max="773" width="18.25" style="61" customWidth="true"/>
    <col min="774" max="1024" width="6.875" style="61"/>
    <col min="1025" max="1025" width="19.5" style="61" customWidth="true"/>
    <col min="1026" max="1026" width="52.5" style="61" customWidth="true"/>
    <col min="1027" max="1029" width="18.25" style="61" customWidth="true"/>
    <col min="1030" max="1280" width="6.875" style="61"/>
    <col min="1281" max="1281" width="19.5" style="61" customWidth="true"/>
    <col min="1282" max="1282" width="52.5" style="61" customWidth="true"/>
    <col min="1283" max="1285" width="18.25" style="61" customWidth="true"/>
    <col min="1286" max="1536" width="6.875" style="61"/>
    <col min="1537" max="1537" width="19.5" style="61" customWidth="true"/>
    <col min="1538" max="1538" width="52.5" style="61" customWidth="true"/>
    <col min="1539" max="1541" width="18.25" style="61" customWidth="true"/>
    <col min="1542" max="1792" width="6.875" style="61"/>
    <col min="1793" max="1793" width="19.5" style="61" customWidth="true"/>
    <col min="1794" max="1794" width="52.5" style="61" customWidth="true"/>
    <col min="1795" max="1797" width="18.25" style="61" customWidth="true"/>
    <col min="1798" max="2048" width="6.875" style="61"/>
    <col min="2049" max="2049" width="19.5" style="61" customWidth="true"/>
    <col min="2050" max="2050" width="52.5" style="61" customWidth="true"/>
    <col min="2051" max="2053" width="18.25" style="61" customWidth="true"/>
    <col min="2054" max="2304" width="6.875" style="61"/>
    <col min="2305" max="2305" width="19.5" style="61" customWidth="true"/>
    <col min="2306" max="2306" width="52.5" style="61" customWidth="true"/>
    <col min="2307" max="2309" width="18.25" style="61" customWidth="true"/>
    <col min="2310" max="2560" width="6.875" style="61"/>
    <col min="2561" max="2561" width="19.5" style="61" customWidth="true"/>
    <col min="2562" max="2562" width="52.5" style="61" customWidth="true"/>
    <col min="2563" max="2565" width="18.25" style="61" customWidth="true"/>
    <col min="2566" max="2816" width="6.875" style="61"/>
    <col min="2817" max="2817" width="19.5" style="61" customWidth="true"/>
    <col min="2818" max="2818" width="52.5" style="61" customWidth="true"/>
    <col min="2819" max="2821" width="18.25" style="61" customWidth="true"/>
    <col min="2822" max="3072" width="6.875" style="61"/>
    <col min="3073" max="3073" width="19.5" style="61" customWidth="true"/>
    <col min="3074" max="3074" width="52.5" style="61" customWidth="true"/>
    <col min="3075" max="3077" width="18.25" style="61" customWidth="true"/>
    <col min="3078" max="3328" width="6.875" style="61"/>
    <col min="3329" max="3329" width="19.5" style="61" customWidth="true"/>
    <col min="3330" max="3330" width="52.5" style="61" customWidth="true"/>
    <col min="3331" max="3333" width="18.25" style="61" customWidth="true"/>
    <col min="3334" max="3584" width="6.875" style="61"/>
    <col min="3585" max="3585" width="19.5" style="61" customWidth="true"/>
    <col min="3586" max="3586" width="52.5" style="61" customWidth="true"/>
    <col min="3587" max="3589" width="18.25" style="61" customWidth="true"/>
    <col min="3590" max="3840" width="6.875" style="61"/>
    <col min="3841" max="3841" width="19.5" style="61" customWidth="true"/>
    <col min="3842" max="3842" width="52.5" style="61" customWidth="true"/>
    <col min="3843" max="3845" width="18.25" style="61" customWidth="true"/>
    <col min="3846" max="4096" width="6.875" style="61"/>
    <col min="4097" max="4097" width="19.5" style="61" customWidth="true"/>
    <col min="4098" max="4098" width="52.5" style="61" customWidth="true"/>
    <col min="4099" max="4101" width="18.25" style="61" customWidth="true"/>
    <col min="4102" max="4352" width="6.875" style="61"/>
    <col min="4353" max="4353" width="19.5" style="61" customWidth="true"/>
    <col min="4354" max="4354" width="52.5" style="61" customWidth="true"/>
    <col min="4355" max="4357" width="18.25" style="61" customWidth="true"/>
    <col min="4358" max="4608" width="6.875" style="61"/>
    <col min="4609" max="4609" width="19.5" style="61" customWidth="true"/>
    <col min="4610" max="4610" width="52.5" style="61" customWidth="true"/>
    <col min="4611" max="4613" width="18.25" style="61" customWidth="true"/>
    <col min="4614" max="4864" width="6.875" style="61"/>
    <col min="4865" max="4865" width="19.5" style="61" customWidth="true"/>
    <col min="4866" max="4866" width="52.5" style="61" customWidth="true"/>
    <col min="4867" max="4869" width="18.25" style="61" customWidth="true"/>
    <col min="4870" max="5120" width="6.875" style="61"/>
    <col min="5121" max="5121" width="19.5" style="61" customWidth="true"/>
    <col min="5122" max="5122" width="52.5" style="61" customWidth="true"/>
    <col min="5123" max="5125" width="18.25" style="61" customWidth="true"/>
    <col min="5126" max="5376" width="6.875" style="61"/>
    <col min="5377" max="5377" width="19.5" style="61" customWidth="true"/>
    <col min="5378" max="5378" width="52.5" style="61" customWidth="true"/>
    <col min="5379" max="5381" width="18.25" style="61" customWidth="true"/>
    <col min="5382" max="5632" width="6.875" style="61"/>
    <col min="5633" max="5633" width="19.5" style="61" customWidth="true"/>
    <col min="5634" max="5634" width="52.5" style="61" customWidth="true"/>
    <col min="5635" max="5637" width="18.25" style="61" customWidth="true"/>
    <col min="5638" max="5888" width="6.875" style="61"/>
    <col min="5889" max="5889" width="19.5" style="61" customWidth="true"/>
    <col min="5890" max="5890" width="52.5" style="61" customWidth="true"/>
    <col min="5891" max="5893" width="18.25" style="61" customWidth="true"/>
    <col min="5894" max="6144" width="6.875" style="61"/>
    <col min="6145" max="6145" width="19.5" style="61" customWidth="true"/>
    <col min="6146" max="6146" width="52.5" style="61" customWidth="true"/>
    <col min="6147" max="6149" width="18.25" style="61" customWidth="true"/>
    <col min="6150" max="6400" width="6.875" style="61"/>
    <col min="6401" max="6401" width="19.5" style="61" customWidth="true"/>
    <col min="6402" max="6402" width="52.5" style="61" customWidth="true"/>
    <col min="6403" max="6405" width="18.25" style="61" customWidth="true"/>
    <col min="6406" max="6656" width="6.875" style="61"/>
    <col min="6657" max="6657" width="19.5" style="61" customWidth="true"/>
    <col min="6658" max="6658" width="52.5" style="61" customWidth="true"/>
    <col min="6659" max="6661" width="18.25" style="61" customWidth="true"/>
    <col min="6662" max="6912" width="6.875" style="61"/>
    <col min="6913" max="6913" width="19.5" style="61" customWidth="true"/>
    <col min="6914" max="6914" width="52.5" style="61" customWidth="true"/>
    <col min="6915" max="6917" width="18.25" style="61" customWidth="true"/>
    <col min="6918" max="7168" width="6.875" style="61"/>
    <col min="7169" max="7169" width="19.5" style="61" customWidth="true"/>
    <col min="7170" max="7170" width="52.5" style="61" customWidth="true"/>
    <col min="7171" max="7173" width="18.25" style="61" customWidth="true"/>
    <col min="7174" max="7424" width="6.875" style="61"/>
    <col min="7425" max="7425" width="19.5" style="61" customWidth="true"/>
    <col min="7426" max="7426" width="52.5" style="61" customWidth="true"/>
    <col min="7427" max="7429" width="18.25" style="61" customWidth="true"/>
    <col min="7430" max="7680" width="6.875" style="61"/>
    <col min="7681" max="7681" width="19.5" style="61" customWidth="true"/>
    <col min="7682" max="7682" width="52.5" style="61" customWidth="true"/>
    <col min="7683" max="7685" width="18.25" style="61" customWidth="true"/>
    <col min="7686" max="7936" width="6.875" style="61"/>
    <col min="7937" max="7937" width="19.5" style="61" customWidth="true"/>
    <col min="7938" max="7938" width="52.5" style="61" customWidth="true"/>
    <col min="7939" max="7941" width="18.25" style="61" customWidth="true"/>
    <col min="7942" max="8192" width="6.875" style="61"/>
    <col min="8193" max="8193" width="19.5" style="61" customWidth="true"/>
    <col min="8194" max="8194" width="52.5" style="61" customWidth="true"/>
    <col min="8195" max="8197" width="18.25" style="61" customWidth="true"/>
    <col min="8198" max="8448" width="6.875" style="61"/>
    <col min="8449" max="8449" width="19.5" style="61" customWidth="true"/>
    <col min="8450" max="8450" width="52.5" style="61" customWidth="true"/>
    <col min="8451" max="8453" width="18.25" style="61" customWidth="true"/>
    <col min="8454" max="8704" width="6.875" style="61"/>
    <col min="8705" max="8705" width="19.5" style="61" customWidth="true"/>
    <col min="8706" max="8706" width="52.5" style="61" customWidth="true"/>
    <col min="8707" max="8709" width="18.25" style="61" customWidth="true"/>
    <col min="8710" max="8960" width="6.875" style="61"/>
    <col min="8961" max="8961" width="19.5" style="61" customWidth="true"/>
    <col min="8962" max="8962" width="52.5" style="61" customWidth="true"/>
    <col min="8963" max="8965" width="18.25" style="61" customWidth="true"/>
    <col min="8966" max="9216" width="6.875" style="61"/>
    <col min="9217" max="9217" width="19.5" style="61" customWidth="true"/>
    <col min="9218" max="9218" width="52.5" style="61" customWidth="true"/>
    <col min="9219" max="9221" width="18.25" style="61" customWidth="true"/>
    <col min="9222" max="9472" width="6.875" style="61"/>
    <col min="9473" max="9473" width="19.5" style="61" customWidth="true"/>
    <col min="9474" max="9474" width="52.5" style="61" customWidth="true"/>
    <col min="9475" max="9477" width="18.25" style="61" customWidth="true"/>
    <col min="9478" max="9728" width="6.875" style="61"/>
    <col min="9729" max="9729" width="19.5" style="61" customWidth="true"/>
    <col min="9730" max="9730" width="52.5" style="61" customWidth="true"/>
    <col min="9731" max="9733" width="18.25" style="61" customWidth="true"/>
    <col min="9734" max="9984" width="6.875" style="61"/>
    <col min="9985" max="9985" width="19.5" style="61" customWidth="true"/>
    <col min="9986" max="9986" width="52.5" style="61" customWidth="true"/>
    <col min="9987" max="9989" width="18.25" style="61" customWidth="true"/>
    <col min="9990" max="10240" width="6.875" style="61"/>
    <col min="10241" max="10241" width="19.5" style="61" customWidth="true"/>
    <col min="10242" max="10242" width="52.5" style="61" customWidth="true"/>
    <col min="10243" max="10245" width="18.25" style="61" customWidth="true"/>
    <col min="10246" max="10496" width="6.875" style="61"/>
    <col min="10497" max="10497" width="19.5" style="61" customWidth="true"/>
    <col min="10498" max="10498" width="52.5" style="61" customWidth="true"/>
    <col min="10499" max="10501" width="18.25" style="61" customWidth="true"/>
    <col min="10502" max="10752" width="6.875" style="61"/>
    <col min="10753" max="10753" width="19.5" style="61" customWidth="true"/>
    <col min="10754" max="10754" width="52.5" style="61" customWidth="true"/>
    <col min="10755" max="10757" width="18.25" style="61" customWidth="true"/>
    <col min="10758" max="11008" width="6.875" style="61"/>
    <col min="11009" max="11009" width="19.5" style="61" customWidth="true"/>
    <col min="11010" max="11010" width="52.5" style="61" customWidth="true"/>
    <col min="11011" max="11013" width="18.25" style="61" customWidth="true"/>
    <col min="11014" max="11264" width="6.875" style="61"/>
    <col min="11265" max="11265" width="19.5" style="61" customWidth="true"/>
    <col min="11266" max="11266" width="52.5" style="61" customWidth="true"/>
    <col min="11267" max="11269" width="18.25" style="61" customWidth="true"/>
    <col min="11270" max="11520" width="6.875" style="61"/>
    <col min="11521" max="11521" width="19.5" style="61" customWidth="true"/>
    <col min="11522" max="11522" width="52.5" style="61" customWidth="true"/>
    <col min="11523" max="11525" width="18.25" style="61" customWidth="true"/>
    <col min="11526" max="11776" width="6.875" style="61"/>
    <col min="11777" max="11777" width="19.5" style="61" customWidth="true"/>
    <col min="11778" max="11778" width="52.5" style="61" customWidth="true"/>
    <col min="11779" max="11781" width="18.25" style="61" customWidth="true"/>
    <col min="11782" max="12032" width="6.875" style="61"/>
    <col min="12033" max="12033" width="19.5" style="61" customWidth="true"/>
    <col min="12034" max="12034" width="52.5" style="61" customWidth="true"/>
    <col min="12035" max="12037" width="18.25" style="61" customWidth="true"/>
    <col min="12038" max="12288" width="6.875" style="61"/>
    <col min="12289" max="12289" width="19.5" style="61" customWidth="true"/>
    <col min="12290" max="12290" width="52.5" style="61" customWidth="true"/>
    <col min="12291" max="12293" width="18.25" style="61" customWidth="true"/>
    <col min="12294" max="12544" width="6.875" style="61"/>
    <col min="12545" max="12545" width="19.5" style="61" customWidth="true"/>
    <col min="12546" max="12546" width="52.5" style="61" customWidth="true"/>
    <col min="12547" max="12549" width="18.25" style="61" customWidth="true"/>
    <col min="12550" max="12800" width="6.875" style="61"/>
    <col min="12801" max="12801" width="19.5" style="61" customWidth="true"/>
    <col min="12802" max="12802" width="52.5" style="61" customWidth="true"/>
    <col min="12803" max="12805" width="18.25" style="61" customWidth="true"/>
    <col min="12806" max="13056" width="6.875" style="61"/>
    <col min="13057" max="13057" width="19.5" style="61" customWidth="true"/>
    <col min="13058" max="13058" width="52.5" style="61" customWidth="true"/>
    <col min="13059" max="13061" width="18.25" style="61" customWidth="true"/>
    <col min="13062" max="13312" width="6.875" style="61"/>
    <col min="13313" max="13313" width="19.5" style="61" customWidth="true"/>
    <col min="13314" max="13314" width="52.5" style="61" customWidth="true"/>
    <col min="13315" max="13317" width="18.25" style="61" customWidth="true"/>
    <col min="13318" max="13568" width="6.875" style="61"/>
    <col min="13569" max="13569" width="19.5" style="61" customWidth="true"/>
    <col min="13570" max="13570" width="52.5" style="61" customWidth="true"/>
    <col min="13571" max="13573" width="18.25" style="61" customWidth="true"/>
    <col min="13574" max="13824" width="6.875" style="61"/>
    <col min="13825" max="13825" width="19.5" style="61" customWidth="true"/>
    <col min="13826" max="13826" width="52.5" style="61" customWidth="true"/>
    <col min="13827" max="13829" width="18.25" style="61" customWidth="true"/>
    <col min="13830" max="14080" width="6.875" style="61"/>
    <col min="14081" max="14081" width="19.5" style="61" customWidth="true"/>
    <col min="14082" max="14082" width="52.5" style="61" customWidth="true"/>
    <col min="14083" max="14085" width="18.25" style="61" customWidth="true"/>
    <col min="14086" max="14336" width="6.875" style="61"/>
    <col min="14337" max="14337" width="19.5" style="61" customWidth="true"/>
    <col min="14338" max="14338" width="52.5" style="61" customWidth="true"/>
    <col min="14339" max="14341" width="18.25" style="61" customWidth="true"/>
    <col min="14342" max="14592" width="6.875" style="61"/>
    <col min="14593" max="14593" width="19.5" style="61" customWidth="true"/>
    <col min="14594" max="14594" width="52.5" style="61" customWidth="true"/>
    <col min="14595" max="14597" width="18.25" style="61" customWidth="true"/>
    <col min="14598" max="14848" width="6.875" style="61"/>
    <col min="14849" max="14849" width="19.5" style="61" customWidth="true"/>
    <col min="14850" max="14850" width="52.5" style="61" customWidth="true"/>
    <col min="14851" max="14853" width="18.25" style="61" customWidth="true"/>
    <col min="14854" max="15104" width="6.875" style="61"/>
    <col min="15105" max="15105" width="19.5" style="61" customWidth="true"/>
    <col min="15106" max="15106" width="52.5" style="61" customWidth="true"/>
    <col min="15107" max="15109" width="18.25" style="61" customWidth="true"/>
    <col min="15110" max="15360" width="6.875" style="61"/>
    <col min="15361" max="15361" width="19.5" style="61" customWidth="true"/>
    <col min="15362" max="15362" width="52.5" style="61" customWidth="true"/>
    <col min="15363" max="15365" width="18.25" style="61" customWidth="true"/>
    <col min="15366" max="15616" width="6.875" style="61"/>
    <col min="15617" max="15617" width="19.5" style="61" customWidth="true"/>
    <col min="15618" max="15618" width="52.5" style="61" customWidth="true"/>
    <col min="15619" max="15621" width="18.25" style="61" customWidth="true"/>
    <col min="15622" max="15872" width="6.875" style="61"/>
    <col min="15873" max="15873" width="19.5" style="61" customWidth="true"/>
    <col min="15874" max="15874" width="52.5" style="61" customWidth="true"/>
    <col min="15875" max="15877" width="18.25" style="61" customWidth="true"/>
    <col min="15878" max="16128" width="6.875" style="61"/>
    <col min="16129" max="16129" width="19.5" style="61" customWidth="true"/>
    <col min="16130" max="16130" width="52.5" style="61" customWidth="true"/>
    <col min="16131" max="16133" width="18.25" style="61" customWidth="true"/>
    <col min="16134" max="16384" width="6.875" style="61"/>
  </cols>
  <sheetData>
    <row r="1" ht="20.1" customHeight="true" spans="1:5">
      <c r="A1" s="62" t="s">
        <v>461</v>
      </c>
      <c r="E1" s="103"/>
    </row>
    <row r="2" ht="42.75" customHeight="true" spans="1:5">
      <c r="A2" s="137" t="s">
        <v>462</v>
      </c>
      <c r="B2" s="138"/>
      <c r="C2" s="138"/>
      <c r="D2" s="138"/>
      <c r="E2" s="138"/>
    </row>
    <row r="3" ht="20.1" customHeight="true" spans="1:5">
      <c r="A3" s="138"/>
      <c r="B3" s="138"/>
      <c r="C3" s="138"/>
      <c r="D3" s="138"/>
      <c r="E3" s="138"/>
    </row>
    <row r="4" ht="20.1" customHeight="true" spans="1:5">
      <c r="A4" s="139"/>
      <c r="B4" s="140"/>
      <c r="C4" s="140"/>
      <c r="D4" s="140"/>
      <c r="E4" s="144" t="s">
        <v>313</v>
      </c>
    </row>
    <row r="5" ht="33" customHeight="true" spans="1:5">
      <c r="A5" s="83" t="s">
        <v>335</v>
      </c>
      <c r="B5" s="83" t="s">
        <v>336</v>
      </c>
      <c r="C5" s="83" t="s">
        <v>463</v>
      </c>
      <c r="D5" s="83"/>
      <c r="E5" s="83"/>
    </row>
    <row r="6" ht="33" customHeight="true" spans="1:5">
      <c r="A6" s="83"/>
      <c r="B6" s="83"/>
      <c r="C6" s="83" t="s">
        <v>318</v>
      </c>
      <c r="D6" s="83" t="s">
        <v>338</v>
      </c>
      <c r="E6" s="83" t="s">
        <v>339</v>
      </c>
    </row>
    <row r="7" ht="33" customHeight="true" spans="1:5">
      <c r="A7" s="83"/>
      <c r="B7" s="83"/>
      <c r="C7" s="83"/>
      <c r="D7" s="83"/>
      <c r="E7" s="83"/>
    </row>
    <row r="8" ht="33" customHeight="true" spans="1:5">
      <c r="A8" s="141" t="s">
        <v>464</v>
      </c>
      <c r="B8" s="142"/>
      <c r="C8" s="143"/>
      <c r="D8" s="143"/>
      <c r="E8" s="143"/>
    </row>
    <row r="9" ht="20.25" customHeight="true" spans="2:5">
      <c r="B9" s="63"/>
      <c r="C9" s="63"/>
      <c r="D9" s="63"/>
      <c r="E9" s="63"/>
    </row>
    <row r="10" ht="20.25" customHeight="true" spans="1:5">
      <c r="A10" s="63"/>
      <c r="B10" s="63"/>
      <c r="C10" s="63"/>
      <c r="D10" s="63"/>
      <c r="E10" s="63"/>
    </row>
    <row r="11" customHeight="true" spans="1:5">
      <c r="A11" s="63"/>
      <c r="B11" s="63"/>
      <c r="C11" s="63"/>
      <c r="E11" s="63"/>
    </row>
    <row r="12" customHeight="true" spans="1:5">
      <c r="A12" s="63"/>
      <c r="B12" s="63"/>
      <c r="C12" s="63"/>
      <c r="D12" s="63"/>
      <c r="E12" s="63"/>
    </row>
    <row r="13" customHeight="true" spans="1:5">
      <c r="A13" s="63"/>
      <c r="B13" s="63"/>
      <c r="C13" s="63"/>
      <c r="E13" s="63"/>
    </row>
    <row r="14" customHeight="true" spans="1:5">
      <c r="A14" s="63"/>
      <c r="B14" s="63"/>
      <c r="D14" s="63"/>
      <c r="E14" s="63"/>
    </row>
    <row r="15" customHeight="true" spans="1:5">
      <c r="A15" s="63"/>
      <c r="E15" s="63"/>
    </row>
    <row r="16" customHeight="true" spans="2:2">
      <c r="B16" s="63"/>
    </row>
    <row r="17" customHeight="true" spans="2:2">
      <c r="B17" s="63"/>
    </row>
    <row r="18" customHeight="true" spans="2:2">
      <c r="B18" s="63"/>
    </row>
    <row r="19" customHeight="true" spans="2:2">
      <c r="B19" s="63"/>
    </row>
    <row r="20" customHeight="true" spans="2:2">
      <c r="B20" s="63"/>
    </row>
    <row r="21" customHeight="true" spans="2:2">
      <c r="B21" s="63"/>
    </row>
    <row r="23" customHeight="true" spans="2:2">
      <c r="B23" s="63"/>
    </row>
    <row r="24" customHeight="true" spans="2:2">
      <c r="B24" s="63"/>
    </row>
    <row r="26" customHeight="true" spans="2:2">
      <c r="B26" s="63"/>
    </row>
    <row r="27" customHeight="true" spans="2:2">
      <c r="B27" s="63"/>
    </row>
    <row r="28" customHeight="true" spans="4:4">
      <c r="D28" s="63"/>
    </row>
  </sheetData>
  <mergeCells count="3">
    <mergeCell ref="C5:E5"/>
    <mergeCell ref="A5:A6"/>
    <mergeCell ref="B5:B6"/>
  </mergeCells>
  <printOptions horizontalCentered="true"/>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L35"/>
  <sheetViews>
    <sheetView showGridLines="0" showZeros="0" topLeftCell="A7" workbookViewId="0">
      <selection activeCell="D23" sqref="D23"/>
    </sheetView>
  </sheetViews>
  <sheetFormatPr defaultColWidth="6.875" defaultRowHeight="20.1" customHeight="true"/>
  <cols>
    <col min="1" max="4" width="34.5" style="61" customWidth="true"/>
    <col min="5" max="154" width="6.75" style="61" customWidth="true"/>
    <col min="155" max="251" width="6.875" style="61"/>
    <col min="252" max="255" width="34.5" style="61" customWidth="true"/>
    <col min="256" max="410" width="6.75" style="61" customWidth="true"/>
    <col min="411" max="507" width="6.875" style="61"/>
    <col min="508" max="511" width="34.5" style="61" customWidth="true"/>
    <col min="512" max="666" width="6.75" style="61" customWidth="true"/>
    <col min="667" max="763" width="6.875" style="61"/>
    <col min="764" max="767" width="34.5" style="61" customWidth="true"/>
    <col min="768" max="922" width="6.75" style="61" customWidth="true"/>
    <col min="923" max="1019" width="6.875" style="61"/>
    <col min="1020" max="1023" width="34.5" style="61" customWidth="true"/>
    <col min="1024" max="1178" width="6.75" style="61" customWidth="true"/>
    <col min="1179" max="1275" width="6.875" style="61"/>
    <col min="1276" max="1279" width="34.5" style="61" customWidth="true"/>
    <col min="1280" max="1434" width="6.75" style="61" customWidth="true"/>
    <col min="1435" max="1531" width="6.875" style="61"/>
    <col min="1532" max="1535" width="34.5" style="61" customWidth="true"/>
    <col min="1536" max="1690" width="6.75" style="61" customWidth="true"/>
    <col min="1691" max="1787" width="6.875" style="61"/>
    <col min="1788" max="1791" width="34.5" style="61" customWidth="true"/>
    <col min="1792" max="1946" width="6.75" style="61" customWidth="true"/>
    <col min="1947" max="2043" width="6.875" style="61"/>
    <col min="2044" max="2047" width="34.5" style="61" customWidth="true"/>
    <col min="2048" max="2202" width="6.75" style="61" customWidth="true"/>
    <col min="2203" max="2299" width="6.875" style="61"/>
    <col min="2300" max="2303" width="34.5" style="61" customWidth="true"/>
    <col min="2304" max="2458" width="6.75" style="61" customWidth="true"/>
    <col min="2459" max="2555" width="6.875" style="61"/>
    <col min="2556" max="2559" width="34.5" style="61" customWidth="true"/>
    <col min="2560" max="2714" width="6.75" style="61" customWidth="true"/>
    <col min="2715" max="2811" width="6.875" style="61"/>
    <col min="2812" max="2815" width="34.5" style="61" customWidth="true"/>
    <col min="2816" max="2970" width="6.75" style="61" customWidth="true"/>
    <col min="2971" max="3067" width="6.875" style="61"/>
    <col min="3068" max="3071" width="34.5" style="61" customWidth="true"/>
    <col min="3072" max="3226" width="6.75" style="61" customWidth="true"/>
    <col min="3227" max="3323" width="6.875" style="61"/>
    <col min="3324" max="3327" width="34.5" style="61" customWidth="true"/>
    <col min="3328" max="3482" width="6.75" style="61" customWidth="true"/>
    <col min="3483" max="3579" width="6.875" style="61"/>
    <col min="3580" max="3583" width="34.5" style="61" customWidth="true"/>
    <col min="3584" max="3738" width="6.75" style="61" customWidth="true"/>
    <col min="3739" max="3835" width="6.875" style="61"/>
    <col min="3836" max="3839" width="34.5" style="61" customWidth="true"/>
    <col min="3840" max="3994" width="6.75" style="61" customWidth="true"/>
    <col min="3995" max="4091" width="6.875" style="61"/>
    <col min="4092" max="4095" width="34.5" style="61" customWidth="true"/>
    <col min="4096" max="4250" width="6.75" style="61" customWidth="true"/>
    <col min="4251" max="4347" width="6.875" style="61"/>
    <col min="4348" max="4351" width="34.5" style="61" customWidth="true"/>
    <col min="4352" max="4506" width="6.75" style="61" customWidth="true"/>
    <col min="4507" max="4603" width="6.875" style="61"/>
    <col min="4604" max="4607" width="34.5" style="61" customWidth="true"/>
    <col min="4608" max="4762" width="6.75" style="61" customWidth="true"/>
    <col min="4763" max="4859" width="6.875" style="61"/>
    <col min="4860" max="4863" width="34.5" style="61" customWidth="true"/>
    <col min="4864" max="5018" width="6.75" style="61" customWidth="true"/>
    <col min="5019" max="5115" width="6.875" style="61"/>
    <col min="5116" max="5119" width="34.5" style="61" customWidth="true"/>
    <col min="5120" max="5274" width="6.75" style="61" customWidth="true"/>
    <col min="5275" max="5371" width="6.875" style="61"/>
    <col min="5372" max="5375" width="34.5" style="61" customWidth="true"/>
    <col min="5376" max="5530" width="6.75" style="61" customWidth="true"/>
    <col min="5531" max="5627" width="6.875" style="61"/>
    <col min="5628" max="5631" width="34.5" style="61" customWidth="true"/>
    <col min="5632" max="5786" width="6.75" style="61" customWidth="true"/>
    <col min="5787" max="5883" width="6.875" style="61"/>
    <col min="5884" max="5887" width="34.5" style="61" customWidth="true"/>
    <col min="5888" max="6042" width="6.75" style="61" customWidth="true"/>
    <col min="6043" max="6139" width="6.875" style="61"/>
    <col min="6140" max="6143" width="34.5" style="61" customWidth="true"/>
    <col min="6144" max="6298" width="6.75" style="61" customWidth="true"/>
    <col min="6299" max="6395" width="6.875" style="61"/>
    <col min="6396" max="6399" width="34.5" style="61" customWidth="true"/>
    <col min="6400" max="6554" width="6.75" style="61" customWidth="true"/>
    <col min="6555" max="6651" width="6.875" style="61"/>
    <col min="6652" max="6655" width="34.5" style="61" customWidth="true"/>
    <col min="6656" max="6810" width="6.75" style="61" customWidth="true"/>
    <col min="6811" max="6907" width="6.875" style="61"/>
    <col min="6908" max="6911" width="34.5" style="61" customWidth="true"/>
    <col min="6912" max="7066" width="6.75" style="61" customWidth="true"/>
    <col min="7067" max="7163" width="6.875" style="61"/>
    <col min="7164" max="7167" width="34.5" style="61" customWidth="true"/>
    <col min="7168" max="7322" width="6.75" style="61" customWidth="true"/>
    <col min="7323" max="7419" width="6.875" style="61"/>
    <col min="7420" max="7423" width="34.5" style="61" customWidth="true"/>
    <col min="7424" max="7578" width="6.75" style="61" customWidth="true"/>
    <col min="7579" max="7675" width="6.875" style="61"/>
    <col min="7676" max="7679" width="34.5" style="61" customWidth="true"/>
    <col min="7680" max="7834" width="6.75" style="61" customWidth="true"/>
    <col min="7835" max="7931" width="6.875" style="61"/>
    <col min="7932" max="7935" width="34.5" style="61" customWidth="true"/>
    <col min="7936" max="8090" width="6.75" style="61" customWidth="true"/>
    <col min="8091" max="8187" width="6.875" style="61"/>
    <col min="8188" max="8191" width="34.5" style="61" customWidth="true"/>
    <col min="8192" max="8346" width="6.75" style="61" customWidth="true"/>
    <col min="8347" max="8443" width="6.875" style="61"/>
    <col min="8444" max="8447" width="34.5" style="61" customWidth="true"/>
    <col min="8448" max="8602" width="6.75" style="61" customWidth="true"/>
    <col min="8603" max="8699" width="6.875" style="61"/>
    <col min="8700" max="8703" width="34.5" style="61" customWidth="true"/>
    <col min="8704" max="8858" width="6.75" style="61" customWidth="true"/>
    <col min="8859" max="8955" width="6.875" style="61"/>
    <col min="8956" max="8959" width="34.5" style="61" customWidth="true"/>
    <col min="8960" max="9114" width="6.75" style="61" customWidth="true"/>
    <col min="9115" max="9211" width="6.875" style="61"/>
    <col min="9212" max="9215" width="34.5" style="61" customWidth="true"/>
    <col min="9216" max="9370" width="6.75" style="61" customWidth="true"/>
    <col min="9371" max="9467" width="6.875" style="61"/>
    <col min="9468" max="9471" width="34.5" style="61" customWidth="true"/>
    <col min="9472" max="9626" width="6.75" style="61" customWidth="true"/>
    <col min="9627" max="9723" width="6.875" style="61"/>
    <col min="9724" max="9727" width="34.5" style="61" customWidth="true"/>
    <col min="9728" max="9882" width="6.75" style="61" customWidth="true"/>
    <col min="9883" max="9979" width="6.875" style="61"/>
    <col min="9980" max="9983" width="34.5" style="61" customWidth="true"/>
    <col min="9984" max="10138" width="6.75" style="61" customWidth="true"/>
    <col min="10139" max="10235" width="6.875" style="61"/>
    <col min="10236" max="10239" width="34.5" style="61" customWidth="true"/>
    <col min="10240" max="10394" width="6.75" style="61" customWidth="true"/>
    <col min="10395" max="10491" width="6.875" style="61"/>
    <col min="10492" max="10495" width="34.5" style="61" customWidth="true"/>
    <col min="10496" max="10650" width="6.75" style="61" customWidth="true"/>
    <col min="10651" max="10747" width="6.875" style="61"/>
    <col min="10748" max="10751" width="34.5" style="61" customWidth="true"/>
    <col min="10752" max="10906" width="6.75" style="61" customWidth="true"/>
    <col min="10907" max="11003" width="6.875" style="61"/>
    <col min="11004" max="11007" width="34.5" style="61" customWidth="true"/>
    <col min="11008" max="11162" width="6.75" style="61" customWidth="true"/>
    <col min="11163" max="11259" width="6.875" style="61"/>
    <col min="11260" max="11263" width="34.5" style="61" customWidth="true"/>
    <col min="11264" max="11418" width="6.75" style="61" customWidth="true"/>
    <col min="11419" max="11515" width="6.875" style="61"/>
    <col min="11516" max="11519" width="34.5" style="61" customWidth="true"/>
    <col min="11520" max="11674" width="6.75" style="61" customWidth="true"/>
    <col min="11675" max="11771" width="6.875" style="61"/>
    <col min="11772" max="11775" width="34.5" style="61" customWidth="true"/>
    <col min="11776" max="11930" width="6.75" style="61" customWidth="true"/>
    <col min="11931" max="12027" width="6.875" style="61"/>
    <col min="12028" max="12031" width="34.5" style="61" customWidth="true"/>
    <col min="12032" max="12186" width="6.75" style="61" customWidth="true"/>
    <col min="12187" max="12283" width="6.875" style="61"/>
    <col min="12284" max="12287" width="34.5" style="61" customWidth="true"/>
    <col min="12288" max="12442" width="6.75" style="61" customWidth="true"/>
    <col min="12443" max="12539" width="6.875" style="61"/>
    <col min="12540" max="12543" width="34.5" style="61" customWidth="true"/>
    <col min="12544" max="12698" width="6.75" style="61" customWidth="true"/>
    <col min="12699" max="12795" width="6.875" style="61"/>
    <col min="12796" max="12799" width="34.5" style="61" customWidth="true"/>
    <col min="12800" max="12954" width="6.75" style="61" customWidth="true"/>
    <col min="12955" max="13051" width="6.875" style="61"/>
    <col min="13052" max="13055" width="34.5" style="61" customWidth="true"/>
    <col min="13056" max="13210" width="6.75" style="61" customWidth="true"/>
    <col min="13211" max="13307" width="6.875" style="61"/>
    <col min="13308" max="13311" width="34.5" style="61" customWidth="true"/>
    <col min="13312" max="13466" width="6.75" style="61" customWidth="true"/>
    <col min="13467" max="13563" width="6.875" style="61"/>
    <col min="13564" max="13567" width="34.5" style="61" customWidth="true"/>
    <col min="13568" max="13722" width="6.75" style="61" customWidth="true"/>
    <col min="13723" max="13819" width="6.875" style="61"/>
    <col min="13820" max="13823" width="34.5" style="61" customWidth="true"/>
    <col min="13824" max="13978" width="6.75" style="61" customWidth="true"/>
    <col min="13979" max="14075" width="6.875" style="61"/>
    <col min="14076" max="14079" width="34.5" style="61" customWidth="true"/>
    <col min="14080" max="14234" width="6.75" style="61" customWidth="true"/>
    <col min="14235" max="14331" width="6.875" style="61"/>
    <col min="14332" max="14335" width="34.5" style="61" customWidth="true"/>
    <col min="14336" max="14490" width="6.75" style="61" customWidth="true"/>
    <col min="14491" max="14587" width="6.875" style="61"/>
    <col min="14588" max="14591" width="34.5" style="61" customWidth="true"/>
    <col min="14592" max="14746" width="6.75" style="61" customWidth="true"/>
    <col min="14747" max="14843" width="6.875" style="61"/>
    <col min="14844" max="14847" width="34.5" style="61" customWidth="true"/>
    <col min="14848" max="15002" width="6.75" style="61" customWidth="true"/>
    <col min="15003" max="15099" width="6.875" style="61"/>
    <col min="15100" max="15103" width="34.5" style="61" customWidth="true"/>
    <col min="15104" max="15258" width="6.75" style="61" customWidth="true"/>
    <col min="15259" max="15355" width="6.875" style="61"/>
    <col min="15356" max="15359" width="34.5" style="61" customWidth="true"/>
    <col min="15360" max="15514" width="6.75" style="61" customWidth="true"/>
    <col min="15515" max="15611" width="6.875" style="61"/>
    <col min="15612" max="15615" width="34.5" style="61" customWidth="true"/>
    <col min="15616" max="15770" width="6.75" style="61" customWidth="true"/>
    <col min="15771" max="15867" width="6.875" style="61"/>
    <col min="15868" max="15871" width="34.5" style="61" customWidth="true"/>
    <col min="15872" max="16026" width="6.75" style="61" customWidth="true"/>
    <col min="16027" max="16123" width="6.875" style="61"/>
    <col min="16124" max="16127" width="34.5" style="61" customWidth="true"/>
    <col min="16128" max="16282" width="6.75" style="61" customWidth="true"/>
    <col min="16283" max="16384" width="6.875" style="61"/>
  </cols>
  <sheetData>
    <row r="1" customHeight="true" spans="1:246">
      <c r="A1" s="62" t="s">
        <v>465</v>
      </c>
      <c r="B1" s="101"/>
      <c r="C1" s="102"/>
      <c r="D1" s="103"/>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c r="BM1" s="102"/>
      <c r="BN1" s="102"/>
      <c r="BO1" s="102"/>
      <c r="BP1" s="102"/>
      <c r="BQ1" s="102"/>
      <c r="BR1" s="102"/>
      <c r="BS1" s="102"/>
      <c r="BT1" s="102"/>
      <c r="BU1" s="102"/>
      <c r="BV1" s="102"/>
      <c r="BW1" s="102"/>
      <c r="BX1" s="102"/>
      <c r="BY1" s="102"/>
      <c r="BZ1" s="102"/>
      <c r="CA1" s="102"/>
      <c r="CB1" s="102"/>
      <c r="CC1" s="102"/>
      <c r="CD1" s="102"/>
      <c r="CE1" s="102"/>
      <c r="CF1" s="102"/>
      <c r="CG1" s="102"/>
      <c r="CH1" s="102"/>
      <c r="CI1" s="102"/>
      <c r="CJ1" s="102"/>
      <c r="CK1" s="102"/>
      <c r="CL1" s="102"/>
      <c r="CM1" s="102"/>
      <c r="CN1" s="102"/>
      <c r="CO1" s="102"/>
      <c r="CP1" s="102"/>
      <c r="CQ1" s="102"/>
      <c r="CR1" s="102"/>
      <c r="CS1" s="102"/>
      <c r="CT1" s="102"/>
      <c r="CU1" s="102"/>
      <c r="CV1" s="102"/>
      <c r="CW1" s="102"/>
      <c r="CX1" s="102"/>
      <c r="CY1" s="102"/>
      <c r="CZ1" s="102"/>
      <c r="DA1" s="102"/>
      <c r="DB1" s="102"/>
      <c r="DC1" s="102"/>
      <c r="DD1" s="102"/>
      <c r="DE1" s="102"/>
      <c r="DF1" s="102"/>
      <c r="DG1" s="102"/>
      <c r="DH1" s="102"/>
      <c r="DI1" s="102"/>
      <c r="DJ1" s="102"/>
      <c r="DK1" s="102"/>
      <c r="DL1" s="102"/>
      <c r="DM1" s="102"/>
      <c r="DN1" s="102"/>
      <c r="DO1" s="102"/>
      <c r="DP1" s="102"/>
      <c r="DQ1" s="102"/>
      <c r="DR1" s="102"/>
      <c r="DS1" s="102"/>
      <c r="DT1" s="102"/>
      <c r="DU1" s="102"/>
      <c r="DV1" s="102"/>
      <c r="DW1" s="102"/>
      <c r="DX1" s="102"/>
      <c r="DY1" s="102"/>
      <c r="DZ1" s="102"/>
      <c r="EA1" s="102"/>
      <c r="EB1" s="102"/>
      <c r="EC1" s="102"/>
      <c r="ED1" s="102"/>
      <c r="EE1" s="102"/>
      <c r="EF1" s="102"/>
      <c r="EG1" s="102"/>
      <c r="EH1" s="102"/>
      <c r="EI1" s="102"/>
      <c r="EJ1" s="102"/>
      <c r="EK1" s="102"/>
      <c r="EL1" s="102"/>
      <c r="EM1" s="102"/>
      <c r="EN1" s="102"/>
      <c r="EO1" s="102"/>
      <c r="EP1" s="102"/>
      <c r="EQ1" s="102"/>
      <c r="ER1" s="102"/>
      <c r="ES1" s="102"/>
      <c r="ET1" s="102"/>
      <c r="EU1" s="102"/>
      <c r="EV1" s="102"/>
      <c r="EW1" s="102"/>
      <c r="EX1" s="102"/>
      <c r="EY1" s="136"/>
      <c r="EZ1" s="136"/>
      <c r="FA1" s="136"/>
      <c r="FB1" s="136"/>
      <c r="FC1" s="136"/>
      <c r="FD1" s="136"/>
      <c r="FE1" s="136"/>
      <c r="FF1" s="136"/>
      <c r="FG1" s="136"/>
      <c r="FH1" s="136"/>
      <c r="FI1" s="136"/>
      <c r="FJ1" s="136"/>
      <c r="FK1" s="136"/>
      <c r="FL1" s="136"/>
      <c r="FM1" s="136"/>
      <c r="FN1" s="136"/>
      <c r="FO1" s="136"/>
      <c r="FP1" s="136"/>
      <c r="FQ1" s="136"/>
      <c r="FR1" s="136"/>
      <c r="FS1" s="136"/>
      <c r="FT1" s="136"/>
      <c r="FU1" s="136"/>
      <c r="FV1" s="136"/>
      <c r="FW1" s="136"/>
      <c r="FX1" s="136"/>
      <c r="FY1" s="136"/>
      <c r="FZ1" s="136"/>
      <c r="GA1" s="136"/>
      <c r="GB1" s="136"/>
      <c r="GC1" s="136"/>
      <c r="GD1" s="136"/>
      <c r="GE1" s="136"/>
      <c r="GF1" s="136"/>
      <c r="GG1" s="136"/>
      <c r="GH1" s="136"/>
      <c r="GI1" s="136"/>
      <c r="GJ1" s="136"/>
      <c r="GK1" s="136"/>
      <c r="GL1" s="136"/>
      <c r="GM1" s="136"/>
      <c r="GN1" s="136"/>
      <c r="GO1" s="136"/>
      <c r="GP1" s="136"/>
      <c r="GQ1" s="136"/>
      <c r="GR1" s="136"/>
      <c r="GS1" s="136"/>
      <c r="GT1" s="136"/>
      <c r="GU1" s="136"/>
      <c r="GV1" s="136"/>
      <c r="GW1" s="136"/>
      <c r="GX1" s="136"/>
      <c r="GY1" s="136"/>
      <c r="GZ1" s="136"/>
      <c r="HA1" s="136"/>
      <c r="HB1" s="136"/>
      <c r="HC1" s="136"/>
      <c r="HD1" s="136"/>
      <c r="HE1" s="136"/>
      <c r="HF1" s="136"/>
      <c r="HG1" s="136"/>
      <c r="HH1" s="136"/>
      <c r="HI1" s="136"/>
      <c r="HJ1" s="136"/>
      <c r="HK1" s="136"/>
      <c r="HL1" s="136"/>
      <c r="HM1" s="136"/>
      <c r="HN1" s="136"/>
      <c r="HO1" s="136"/>
      <c r="HP1" s="136"/>
      <c r="HQ1" s="136"/>
      <c r="HR1" s="136"/>
      <c r="HS1" s="136"/>
      <c r="HT1" s="136"/>
      <c r="HU1" s="136"/>
      <c r="HV1" s="136"/>
      <c r="HW1" s="136"/>
      <c r="HX1" s="136"/>
      <c r="HY1" s="136"/>
      <c r="HZ1" s="136"/>
      <c r="IA1" s="136"/>
      <c r="IB1" s="136"/>
      <c r="IC1" s="136"/>
      <c r="ID1" s="136"/>
      <c r="IE1" s="136"/>
      <c r="IF1" s="136"/>
      <c r="IG1" s="136"/>
      <c r="IH1" s="136"/>
      <c r="II1" s="136"/>
      <c r="IJ1" s="136"/>
      <c r="IK1" s="136"/>
      <c r="IL1" s="136"/>
    </row>
    <row r="2" ht="38.25" customHeight="true" spans="1:246">
      <c r="A2" s="104" t="s">
        <v>466</v>
      </c>
      <c r="B2" s="105"/>
      <c r="C2" s="106"/>
      <c r="D2" s="105"/>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c r="BM2" s="102"/>
      <c r="BN2" s="102"/>
      <c r="BO2" s="102"/>
      <c r="BP2" s="102"/>
      <c r="BQ2" s="102"/>
      <c r="BR2" s="102"/>
      <c r="BS2" s="102"/>
      <c r="BT2" s="102"/>
      <c r="BU2" s="102"/>
      <c r="BV2" s="102"/>
      <c r="BW2" s="102"/>
      <c r="BX2" s="102"/>
      <c r="BY2" s="102"/>
      <c r="BZ2" s="102"/>
      <c r="CA2" s="102"/>
      <c r="CB2" s="102"/>
      <c r="CC2" s="102"/>
      <c r="CD2" s="102"/>
      <c r="CE2" s="102"/>
      <c r="CF2" s="102"/>
      <c r="CG2" s="102"/>
      <c r="CH2" s="102"/>
      <c r="CI2" s="102"/>
      <c r="CJ2" s="102"/>
      <c r="CK2" s="102"/>
      <c r="CL2" s="102"/>
      <c r="CM2" s="102"/>
      <c r="CN2" s="102"/>
      <c r="CO2" s="102"/>
      <c r="CP2" s="102"/>
      <c r="CQ2" s="102"/>
      <c r="CR2" s="102"/>
      <c r="CS2" s="102"/>
      <c r="CT2" s="102"/>
      <c r="CU2" s="102"/>
      <c r="CV2" s="102"/>
      <c r="CW2" s="102"/>
      <c r="CX2" s="102"/>
      <c r="CY2" s="102"/>
      <c r="CZ2" s="102"/>
      <c r="DA2" s="102"/>
      <c r="DB2" s="102"/>
      <c r="DC2" s="102"/>
      <c r="DD2" s="102"/>
      <c r="DE2" s="102"/>
      <c r="DF2" s="102"/>
      <c r="DG2" s="102"/>
      <c r="DH2" s="102"/>
      <c r="DI2" s="102"/>
      <c r="DJ2" s="102"/>
      <c r="DK2" s="102"/>
      <c r="DL2" s="102"/>
      <c r="DM2" s="102"/>
      <c r="DN2" s="102"/>
      <c r="DO2" s="102"/>
      <c r="DP2" s="102"/>
      <c r="DQ2" s="102"/>
      <c r="DR2" s="102"/>
      <c r="DS2" s="102"/>
      <c r="DT2" s="102"/>
      <c r="DU2" s="102"/>
      <c r="DV2" s="102"/>
      <c r="DW2" s="102"/>
      <c r="DX2" s="102"/>
      <c r="DY2" s="102"/>
      <c r="DZ2" s="102"/>
      <c r="EA2" s="102"/>
      <c r="EB2" s="102"/>
      <c r="EC2" s="102"/>
      <c r="ED2" s="102"/>
      <c r="EE2" s="102"/>
      <c r="EF2" s="102"/>
      <c r="EG2" s="102"/>
      <c r="EH2" s="102"/>
      <c r="EI2" s="102"/>
      <c r="EJ2" s="102"/>
      <c r="EK2" s="102"/>
      <c r="EL2" s="102"/>
      <c r="EM2" s="102"/>
      <c r="EN2" s="102"/>
      <c r="EO2" s="102"/>
      <c r="EP2" s="102"/>
      <c r="EQ2" s="102"/>
      <c r="ER2" s="102"/>
      <c r="ES2" s="102"/>
      <c r="ET2" s="102"/>
      <c r="EU2" s="102"/>
      <c r="EV2" s="102"/>
      <c r="EW2" s="102"/>
      <c r="EX2" s="102"/>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row>
    <row r="3" ht="12.75" customHeight="true" spans="1:246">
      <c r="A3" s="105"/>
      <c r="B3" s="105"/>
      <c r="C3" s="106"/>
      <c r="D3" s="105"/>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c r="BM3" s="102"/>
      <c r="BN3" s="102"/>
      <c r="BO3" s="102"/>
      <c r="BP3" s="102"/>
      <c r="BQ3" s="102"/>
      <c r="BR3" s="102"/>
      <c r="BS3" s="102"/>
      <c r="BT3" s="102"/>
      <c r="BU3" s="102"/>
      <c r="BV3" s="102"/>
      <c r="BW3" s="102"/>
      <c r="BX3" s="102"/>
      <c r="BY3" s="102"/>
      <c r="BZ3" s="102"/>
      <c r="CA3" s="102"/>
      <c r="CB3" s="102"/>
      <c r="CC3" s="102"/>
      <c r="CD3" s="102"/>
      <c r="CE3" s="102"/>
      <c r="CF3" s="102"/>
      <c r="CG3" s="102"/>
      <c r="CH3" s="102"/>
      <c r="CI3" s="102"/>
      <c r="CJ3" s="102"/>
      <c r="CK3" s="102"/>
      <c r="CL3" s="102"/>
      <c r="CM3" s="102"/>
      <c r="CN3" s="102"/>
      <c r="CO3" s="102"/>
      <c r="CP3" s="102"/>
      <c r="CQ3" s="102"/>
      <c r="CR3" s="102"/>
      <c r="CS3" s="102"/>
      <c r="CT3" s="102"/>
      <c r="CU3" s="102"/>
      <c r="CV3" s="102"/>
      <c r="CW3" s="102"/>
      <c r="CX3" s="102"/>
      <c r="CY3" s="102"/>
      <c r="CZ3" s="102"/>
      <c r="DA3" s="102"/>
      <c r="DB3" s="102"/>
      <c r="DC3" s="102"/>
      <c r="DD3" s="102"/>
      <c r="DE3" s="102"/>
      <c r="DF3" s="102"/>
      <c r="DG3" s="102"/>
      <c r="DH3" s="102"/>
      <c r="DI3" s="102"/>
      <c r="DJ3" s="102"/>
      <c r="DK3" s="102"/>
      <c r="DL3" s="102"/>
      <c r="DM3" s="102"/>
      <c r="DN3" s="102"/>
      <c r="DO3" s="102"/>
      <c r="DP3" s="102"/>
      <c r="DQ3" s="102"/>
      <c r="DR3" s="102"/>
      <c r="DS3" s="102"/>
      <c r="DT3" s="102"/>
      <c r="DU3" s="102"/>
      <c r="DV3" s="102"/>
      <c r="DW3" s="102"/>
      <c r="DX3" s="102"/>
      <c r="DY3" s="102"/>
      <c r="DZ3" s="102"/>
      <c r="EA3" s="102"/>
      <c r="EB3" s="102"/>
      <c r="EC3" s="102"/>
      <c r="ED3" s="102"/>
      <c r="EE3" s="102"/>
      <c r="EF3" s="102"/>
      <c r="EG3" s="102"/>
      <c r="EH3" s="102"/>
      <c r="EI3" s="102"/>
      <c r="EJ3" s="102"/>
      <c r="EK3" s="102"/>
      <c r="EL3" s="102"/>
      <c r="EM3" s="102"/>
      <c r="EN3" s="102"/>
      <c r="EO3" s="102"/>
      <c r="EP3" s="102"/>
      <c r="EQ3" s="102"/>
      <c r="ER3" s="102"/>
      <c r="ES3" s="102"/>
      <c r="ET3" s="102"/>
      <c r="EU3" s="102"/>
      <c r="EV3" s="102"/>
      <c r="EW3" s="102"/>
      <c r="EX3" s="102"/>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row>
    <row r="4" customHeight="true" spans="1:246">
      <c r="A4" s="68"/>
      <c r="B4" s="107"/>
      <c r="C4" s="108"/>
      <c r="D4" s="78" t="s">
        <v>313</v>
      </c>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102"/>
      <c r="CO4" s="102"/>
      <c r="CP4" s="102"/>
      <c r="CQ4" s="102"/>
      <c r="CR4" s="102"/>
      <c r="CS4" s="102"/>
      <c r="CT4" s="102"/>
      <c r="CU4" s="102"/>
      <c r="CV4" s="102"/>
      <c r="CW4" s="102"/>
      <c r="CX4" s="102"/>
      <c r="CY4" s="102"/>
      <c r="CZ4" s="102"/>
      <c r="DA4" s="102"/>
      <c r="DB4" s="102"/>
      <c r="DC4" s="102"/>
      <c r="DD4" s="102"/>
      <c r="DE4" s="102"/>
      <c r="DF4" s="102"/>
      <c r="DG4" s="102"/>
      <c r="DH4" s="102"/>
      <c r="DI4" s="102"/>
      <c r="DJ4" s="102"/>
      <c r="DK4" s="102"/>
      <c r="DL4" s="102"/>
      <c r="DM4" s="102"/>
      <c r="DN4" s="102"/>
      <c r="DO4" s="102"/>
      <c r="DP4" s="102"/>
      <c r="DQ4" s="102"/>
      <c r="DR4" s="102"/>
      <c r="DS4" s="102"/>
      <c r="DT4" s="102"/>
      <c r="DU4" s="102"/>
      <c r="DV4" s="102"/>
      <c r="DW4" s="102"/>
      <c r="DX4" s="102"/>
      <c r="DY4" s="102"/>
      <c r="DZ4" s="102"/>
      <c r="EA4" s="102"/>
      <c r="EB4" s="102"/>
      <c r="EC4" s="102"/>
      <c r="ED4" s="102"/>
      <c r="EE4" s="102"/>
      <c r="EF4" s="102"/>
      <c r="EG4" s="102"/>
      <c r="EH4" s="102"/>
      <c r="EI4" s="102"/>
      <c r="EJ4" s="102"/>
      <c r="EK4" s="102"/>
      <c r="EL4" s="102"/>
      <c r="EM4" s="102"/>
      <c r="EN4" s="102"/>
      <c r="EO4" s="102"/>
      <c r="EP4" s="102"/>
      <c r="EQ4" s="102"/>
      <c r="ER4" s="102"/>
      <c r="ES4" s="102"/>
      <c r="ET4" s="102"/>
      <c r="EU4" s="102"/>
      <c r="EV4" s="102"/>
      <c r="EW4" s="102"/>
      <c r="EX4" s="102"/>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row>
    <row r="5" ht="23.25" customHeight="true" spans="1:246">
      <c r="A5" s="83" t="s">
        <v>314</v>
      </c>
      <c r="B5" s="83"/>
      <c r="C5" s="83" t="s">
        <v>315</v>
      </c>
      <c r="D5" s="83"/>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102"/>
      <c r="CO5" s="102"/>
      <c r="CP5" s="102"/>
      <c r="CQ5" s="102"/>
      <c r="CR5" s="102"/>
      <c r="CS5" s="102"/>
      <c r="CT5" s="102"/>
      <c r="CU5" s="102"/>
      <c r="CV5" s="102"/>
      <c r="CW5" s="102"/>
      <c r="CX5" s="102"/>
      <c r="CY5" s="102"/>
      <c r="CZ5" s="102"/>
      <c r="DA5" s="102"/>
      <c r="DB5" s="102"/>
      <c r="DC5" s="102"/>
      <c r="DD5" s="102"/>
      <c r="DE5" s="102"/>
      <c r="DF5" s="102"/>
      <c r="DG5" s="102"/>
      <c r="DH5" s="102"/>
      <c r="DI5" s="102"/>
      <c r="DJ5" s="102"/>
      <c r="DK5" s="102"/>
      <c r="DL5" s="102"/>
      <c r="DM5" s="102"/>
      <c r="DN5" s="102"/>
      <c r="DO5" s="102"/>
      <c r="DP5" s="102"/>
      <c r="DQ5" s="102"/>
      <c r="DR5" s="102"/>
      <c r="DS5" s="102"/>
      <c r="DT5" s="102"/>
      <c r="DU5" s="102"/>
      <c r="DV5" s="102"/>
      <c r="DW5" s="102"/>
      <c r="DX5" s="102"/>
      <c r="DY5" s="102"/>
      <c r="DZ5" s="102"/>
      <c r="EA5" s="102"/>
      <c r="EB5" s="102"/>
      <c r="EC5" s="102"/>
      <c r="ED5" s="102"/>
      <c r="EE5" s="102"/>
      <c r="EF5" s="102"/>
      <c r="EG5" s="102"/>
      <c r="EH5" s="102"/>
      <c r="EI5" s="102"/>
      <c r="EJ5" s="102"/>
      <c r="EK5" s="102"/>
      <c r="EL5" s="102"/>
      <c r="EM5" s="102"/>
      <c r="EN5" s="102"/>
      <c r="EO5" s="102"/>
      <c r="EP5" s="102"/>
      <c r="EQ5" s="102"/>
      <c r="ER5" s="102"/>
      <c r="ES5" s="102"/>
      <c r="ET5" s="102"/>
      <c r="EU5" s="102"/>
      <c r="EV5" s="102"/>
      <c r="EW5" s="102"/>
      <c r="EX5" s="102"/>
      <c r="EY5" s="136"/>
      <c r="EZ5" s="136"/>
      <c r="FA5" s="136"/>
      <c r="FB5" s="136"/>
      <c r="FC5" s="136"/>
      <c r="FD5" s="136"/>
      <c r="FE5" s="136"/>
      <c r="FF5" s="136"/>
      <c r="FG5" s="136"/>
      <c r="FH5" s="136"/>
      <c r="FI5" s="136"/>
      <c r="FJ5" s="136"/>
      <c r="FK5" s="136"/>
      <c r="FL5" s="136"/>
      <c r="FM5" s="136"/>
      <c r="FN5" s="136"/>
      <c r="FO5" s="136"/>
      <c r="FP5" s="136"/>
      <c r="FQ5" s="136"/>
      <c r="FR5" s="136"/>
      <c r="FS5" s="136"/>
      <c r="FT5" s="136"/>
      <c r="FU5" s="136"/>
      <c r="FV5" s="136"/>
      <c r="FW5" s="136"/>
      <c r="FX5" s="136"/>
      <c r="FY5" s="136"/>
      <c r="FZ5" s="136"/>
      <c r="GA5" s="136"/>
      <c r="GB5" s="136"/>
      <c r="GC5" s="136"/>
      <c r="GD5" s="136"/>
      <c r="GE5" s="136"/>
      <c r="GF5" s="136"/>
      <c r="GG5" s="136"/>
      <c r="GH5" s="136"/>
      <c r="GI5" s="136"/>
      <c r="GJ5" s="136"/>
      <c r="GK5" s="136"/>
      <c r="GL5" s="136"/>
      <c r="GM5" s="136"/>
      <c r="GN5" s="136"/>
      <c r="GO5" s="136"/>
      <c r="GP5" s="136"/>
      <c r="GQ5" s="136"/>
      <c r="GR5" s="136"/>
      <c r="GS5" s="136"/>
      <c r="GT5" s="136"/>
      <c r="GU5" s="136"/>
      <c r="GV5" s="136"/>
      <c r="GW5" s="136"/>
      <c r="GX5" s="136"/>
      <c r="GY5" s="136"/>
      <c r="GZ5" s="136"/>
      <c r="HA5" s="136"/>
      <c r="HB5" s="136"/>
      <c r="HC5" s="136"/>
      <c r="HD5" s="136"/>
      <c r="HE5" s="136"/>
      <c r="HF5" s="136"/>
      <c r="HG5" s="136"/>
      <c r="HH5" s="136"/>
      <c r="HI5" s="136"/>
      <c r="HJ5" s="136"/>
      <c r="HK5" s="136"/>
      <c r="HL5" s="136"/>
      <c r="HM5" s="136"/>
      <c r="HN5" s="136"/>
      <c r="HO5" s="136"/>
      <c r="HP5" s="136"/>
      <c r="HQ5" s="136"/>
      <c r="HR5" s="136"/>
      <c r="HS5" s="136"/>
      <c r="HT5" s="136"/>
      <c r="HU5" s="136"/>
      <c r="HV5" s="136"/>
      <c r="HW5" s="136"/>
      <c r="HX5" s="136"/>
      <c r="HY5" s="136"/>
      <c r="HZ5" s="136"/>
      <c r="IA5" s="136"/>
      <c r="IB5" s="136"/>
      <c r="IC5" s="136"/>
      <c r="ID5" s="136"/>
      <c r="IE5" s="136"/>
      <c r="IF5" s="136"/>
      <c r="IG5" s="136"/>
      <c r="IH5" s="136"/>
      <c r="II5" s="136"/>
      <c r="IJ5" s="136"/>
      <c r="IK5" s="136"/>
      <c r="IL5" s="136"/>
    </row>
    <row r="6" ht="24" customHeight="true" spans="1:246">
      <c r="A6" s="109" t="s">
        <v>316</v>
      </c>
      <c r="B6" s="110" t="s">
        <v>317</v>
      </c>
      <c r="C6" s="109" t="s">
        <v>316</v>
      </c>
      <c r="D6" s="109" t="s">
        <v>317</v>
      </c>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row>
    <row r="7" customHeight="true" spans="1:246">
      <c r="A7" s="111" t="s">
        <v>467</v>
      </c>
      <c r="B7" s="112">
        <v>2275.99</v>
      </c>
      <c r="C7" s="113" t="s">
        <v>341</v>
      </c>
      <c r="D7" s="114">
        <v>1448.83</v>
      </c>
      <c r="E7" s="102"/>
      <c r="F7" s="102"/>
      <c r="G7" s="102"/>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6"/>
      <c r="HS7" s="136"/>
      <c r="HT7" s="136"/>
      <c r="HU7" s="136"/>
      <c r="HV7" s="136"/>
      <c r="HW7" s="136"/>
      <c r="HX7" s="136"/>
      <c r="HY7" s="136"/>
      <c r="HZ7" s="136"/>
      <c r="IA7" s="136"/>
      <c r="IB7" s="136"/>
      <c r="IC7" s="136"/>
      <c r="ID7" s="136"/>
      <c r="IE7" s="136"/>
      <c r="IF7" s="136"/>
      <c r="IG7" s="136"/>
      <c r="IH7" s="136"/>
      <c r="II7" s="136"/>
      <c r="IJ7" s="136"/>
      <c r="IK7" s="136"/>
      <c r="IL7" s="136"/>
    </row>
    <row r="8" customHeight="true" spans="1:246">
      <c r="A8" s="115" t="s">
        <v>468</v>
      </c>
      <c r="B8" s="95"/>
      <c r="C8" s="113" t="s">
        <v>359</v>
      </c>
      <c r="D8" s="116">
        <v>196.5</v>
      </c>
      <c r="E8" s="102"/>
      <c r="F8" s="102"/>
      <c r="G8" s="102"/>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36"/>
      <c r="EZ8" s="136"/>
      <c r="FA8" s="136"/>
      <c r="FB8" s="136"/>
      <c r="FC8" s="136"/>
      <c r="FD8" s="136"/>
      <c r="FE8" s="136"/>
      <c r="FF8" s="136"/>
      <c r="FG8" s="136"/>
      <c r="FH8" s="136"/>
      <c r="FI8" s="136"/>
      <c r="FJ8" s="136"/>
      <c r="FK8" s="136"/>
      <c r="FL8" s="136"/>
      <c r="FM8" s="136"/>
      <c r="FN8" s="136"/>
      <c r="FO8" s="136"/>
      <c r="FP8" s="136"/>
      <c r="FQ8" s="136"/>
      <c r="FR8" s="136"/>
      <c r="FS8" s="136"/>
      <c r="FT8" s="136"/>
      <c r="FU8" s="136"/>
      <c r="FV8" s="136"/>
      <c r="FW8" s="136"/>
      <c r="FX8" s="136"/>
      <c r="FY8" s="136"/>
      <c r="FZ8" s="136"/>
      <c r="GA8" s="136"/>
      <c r="GB8" s="136"/>
      <c r="GC8" s="136"/>
      <c r="GD8" s="136"/>
      <c r="GE8" s="136"/>
      <c r="GF8" s="136"/>
      <c r="GG8" s="136"/>
      <c r="GH8" s="136"/>
      <c r="GI8" s="136"/>
      <c r="GJ8" s="136"/>
      <c r="GK8" s="136"/>
      <c r="GL8" s="136"/>
      <c r="GM8" s="136"/>
      <c r="GN8" s="136"/>
      <c r="GO8" s="136"/>
      <c r="GP8" s="136"/>
      <c r="GQ8" s="136"/>
      <c r="GR8" s="136"/>
      <c r="GS8" s="136"/>
      <c r="GT8" s="136"/>
      <c r="GU8" s="136"/>
      <c r="GV8" s="136"/>
      <c r="GW8" s="136"/>
      <c r="GX8" s="136"/>
      <c r="GY8" s="136"/>
      <c r="GZ8" s="136"/>
      <c r="HA8" s="136"/>
      <c r="HB8" s="136"/>
      <c r="HC8" s="136"/>
      <c r="HD8" s="136"/>
      <c r="HE8" s="136"/>
      <c r="HF8" s="136"/>
      <c r="HG8" s="136"/>
      <c r="HH8" s="136"/>
      <c r="HI8" s="136"/>
      <c r="HJ8" s="136"/>
      <c r="HK8" s="136"/>
      <c r="HL8" s="136"/>
      <c r="HM8" s="136"/>
      <c r="HN8" s="136"/>
      <c r="HO8" s="136"/>
      <c r="HP8" s="136"/>
      <c r="HQ8" s="136"/>
      <c r="HR8" s="136"/>
      <c r="HS8" s="136"/>
      <c r="HT8" s="136"/>
      <c r="HU8" s="136"/>
      <c r="HV8" s="136"/>
      <c r="HW8" s="136"/>
      <c r="HX8" s="136"/>
      <c r="HY8" s="136"/>
      <c r="HZ8" s="136"/>
      <c r="IA8" s="136"/>
      <c r="IB8" s="136"/>
      <c r="IC8" s="136"/>
      <c r="ID8" s="136"/>
      <c r="IE8" s="136"/>
      <c r="IF8" s="136"/>
      <c r="IG8" s="136"/>
      <c r="IH8" s="136"/>
      <c r="II8" s="136"/>
      <c r="IJ8" s="136"/>
      <c r="IK8" s="136"/>
      <c r="IL8" s="136"/>
    </row>
    <row r="9" customHeight="true" spans="1:246">
      <c r="A9" s="117" t="s">
        <v>469</v>
      </c>
      <c r="B9" s="118"/>
      <c r="C9" s="113" t="s">
        <v>369</v>
      </c>
      <c r="D9" s="116">
        <v>38.36</v>
      </c>
      <c r="E9" s="102"/>
      <c r="F9" s="102"/>
      <c r="G9" s="102"/>
      <c r="H9" s="102"/>
      <c r="I9" s="102"/>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2"/>
      <c r="AW9" s="102"/>
      <c r="AX9" s="102"/>
      <c r="AY9" s="102"/>
      <c r="AZ9" s="102"/>
      <c r="BA9" s="102"/>
      <c r="BB9" s="102"/>
      <c r="BC9" s="102"/>
      <c r="BD9" s="102"/>
      <c r="BE9" s="102"/>
      <c r="BF9" s="102"/>
      <c r="BG9" s="102"/>
      <c r="BH9" s="102"/>
      <c r="BI9" s="102"/>
      <c r="BJ9" s="102"/>
      <c r="BK9" s="102"/>
      <c r="BL9" s="102"/>
      <c r="BM9" s="102"/>
      <c r="BN9" s="102"/>
      <c r="BO9" s="102"/>
      <c r="BP9" s="102"/>
      <c r="BQ9" s="102"/>
      <c r="BR9" s="102"/>
      <c r="BS9" s="102"/>
      <c r="BT9" s="102"/>
      <c r="BU9" s="102"/>
      <c r="BV9" s="102"/>
      <c r="BW9" s="102"/>
      <c r="BX9" s="102"/>
      <c r="BY9" s="102"/>
      <c r="BZ9" s="102"/>
      <c r="CA9" s="102"/>
      <c r="CB9" s="102"/>
      <c r="CC9" s="102"/>
      <c r="CD9" s="102"/>
      <c r="CE9" s="102"/>
      <c r="CF9" s="102"/>
      <c r="CG9" s="102"/>
      <c r="CH9" s="102"/>
      <c r="CI9" s="102"/>
      <c r="CJ9" s="102"/>
      <c r="CK9" s="102"/>
      <c r="CL9" s="102"/>
      <c r="CM9" s="102"/>
      <c r="CN9" s="102"/>
      <c r="CO9" s="102"/>
      <c r="CP9" s="102"/>
      <c r="CQ9" s="102"/>
      <c r="CR9" s="102"/>
      <c r="CS9" s="102"/>
      <c r="CT9" s="102"/>
      <c r="CU9" s="102"/>
      <c r="CV9" s="102"/>
      <c r="CW9" s="102"/>
      <c r="CX9" s="102"/>
      <c r="CY9" s="102"/>
      <c r="CZ9" s="102"/>
      <c r="DA9" s="102"/>
      <c r="DB9" s="102"/>
      <c r="DC9" s="102"/>
      <c r="DD9" s="102"/>
      <c r="DE9" s="102"/>
      <c r="DF9" s="102"/>
      <c r="DG9" s="102"/>
      <c r="DH9" s="102"/>
      <c r="DI9" s="102"/>
      <c r="DJ9" s="102"/>
      <c r="DK9" s="102"/>
      <c r="DL9" s="102"/>
      <c r="DM9" s="102"/>
      <c r="DN9" s="102"/>
      <c r="DO9" s="102"/>
      <c r="DP9" s="102"/>
      <c r="DQ9" s="102"/>
      <c r="DR9" s="102"/>
      <c r="DS9" s="102"/>
      <c r="DT9" s="102"/>
      <c r="DU9" s="102"/>
      <c r="DV9" s="102"/>
      <c r="DW9" s="102"/>
      <c r="DX9" s="102"/>
      <c r="DY9" s="102"/>
      <c r="DZ9" s="102"/>
      <c r="EA9" s="102"/>
      <c r="EB9" s="102"/>
      <c r="EC9" s="102"/>
      <c r="ED9" s="102"/>
      <c r="EE9" s="102"/>
      <c r="EF9" s="102"/>
      <c r="EG9" s="102"/>
      <c r="EH9" s="102"/>
      <c r="EI9" s="102"/>
      <c r="EJ9" s="102"/>
      <c r="EK9" s="102"/>
      <c r="EL9" s="102"/>
      <c r="EM9" s="102"/>
      <c r="EN9" s="102"/>
      <c r="EO9" s="102"/>
      <c r="EP9" s="102"/>
      <c r="EQ9" s="102"/>
      <c r="ER9" s="102"/>
      <c r="ES9" s="102"/>
      <c r="ET9" s="102"/>
      <c r="EU9" s="102"/>
      <c r="EV9" s="102"/>
      <c r="EW9" s="102"/>
      <c r="EX9" s="102"/>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6"/>
      <c r="FZ9" s="136"/>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6"/>
      <c r="HS9" s="136"/>
      <c r="HT9" s="136"/>
      <c r="HU9" s="136"/>
      <c r="HV9" s="136"/>
      <c r="HW9" s="136"/>
      <c r="HX9" s="136"/>
      <c r="HY9" s="136"/>
      <c r="HZ9" s="136"/>
      <c r="IA9" s="136"/>
      <c r="IB9" s="136"/>
      <c r="IC9" s="136"/>
      <c r="ID9" s="136"/>
      <c r="IE9" s="136"/>
      <c r="IF9" s="136"/>
      <c r="IG9" s="136"/>
      <c r="IH9" s="136"/>
      <c r="II9" s="136"/>
      <c r="IJ9" s="136"/>
      <c r="IK9" s="136"/>
      <c r="IL9" s="136"/>
    </row>
    <row r="10" customHeight="true" spans="1:246">
      <c r="A10" s="119" t="s">
        <v>470</v>
      </c>
      <c r="B10" s="120"/>
      <c r="C10" s="121" t="s">
        <v>471</v>
      </c>
      <c r="D10" s="122">
        <v>5</v>
      </c>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102"/>
      <c r="AQ10" s="102"/>
      <c r="AR10" s="102"/>
      <c r="AS10" s="102"/>
      <c r="AT10" s="102"/>
      <c r="AU10" s="102"/>
      <c r="AV10" s="102"/>
      <c r="AW10" s="102"/>
      <c r="AX10" s="102"/>
      <c r="AY10" s="102"/>
      <c r="AZ10" s="102"/>
      <c r="BA10" s="102"/>
      <c r="BB10" s="102"/>
      <c r="BC10" s="102"/>
      <c r="BD10" s="102"/>
      <c r="BE10" s="102"/>
      <c r="BF10" s="102"/>
      <c r="BG10" s="102"/>
      <c r="BH10" s="102"/>
      <c r="BI10" s="102"/>
      <c r="BJ10" s="102"/>
      <c r="BK10" s="102"/>
      <c r="BL10" s="102"/>
      <c r="BM10" s="102"/>
      <c r="BN10" s="102"/>
      <c r="BO10" s="102"/>
      <c r="BP10" s="102"/>
      <c r="BQ10" s="102"/>
      <c r="BR10" s="102"/>
      <c r="BS10" s="102"/>
      <c r="BT10" s="102"/>
      <c r="BU10" s="102"/>
      <c r="BV10" s="102"/>
      <c r="BW10" s="102"/>
      <c r="BX10" s="102"/>
      <c r="BY10" s="102"/>
      <c r="BZ10" s="102"/>
      <c r="CA10" s="102"/>
      <c r="CB10" s="102"/>
      <c r="CC10" s="102"/>
      <c r="CD10" s="102"/>
      <c r="CE10" s="102"/>
      <c r="CF10" s="102"/>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2"/>
      <c r="DU10" s="102"/>
      <c r="DV10" s="102"/>
      <c r="DW10" s="102"/>
      <c r="DX10" s="102"/>
      <c r="DY10" s="102"/>
      <c r="DZ10" s="102"/>
      <c r="EA10" s="102"/>
      <c r="EB10" s="102"/>
      <c r="EC10" s="102"/>
      <c r="ED10" s="102"/>
      <c r="EE10" s="102"/>
      <c r="EF10" s="102"/>
      <c r="EG10" s="102"/>
      <c r="EH10" s="102"/>
      <c r="EI10" s="102"/>
      <c r="EJ10" s="102"/>
      <c r="EK10" s="102"/>
      <c r="EL10" s="102"/>
      <c r="EM10" s="102"/>
      <c r="EN10" s="102"/>
      <c r="EO10" s="102"/>
      <c r="EP10" s="102"/>
      <c r="EQ10" s="102"/>
      <c r="ER10" s="102"/>
      <c r="ES10" s="102"/>
      <c r="ET10" s="102"/>
      <c r="EU10" s="102"/>
      <c r="EV10" s="102"/>
      <c r="EW10" s="102"/>
      <c r="EX10" s="102"/>
      <c r="EY10" s="136"/>
      <c r="EZ10" s="136"/>
      <c r="FA10" s="136"/>
      <c r="FB10" s="136"/>
      <c r="FC10" s="136"/>
      <c r="FD10" s="136"/>
      <c r="FE10" s="136"/>
      <c r="FF10" s="136"/>
      <c r="FG10" s="136"/>
      <c r="FH10" s="136"/>
      <c r="FI10" s="136"/>
      <c r="FJ10" s="136"/>
      <c r="FK10" s="136"/>
      <c r="FL10" s="136"/>
      <c r="FM10" s="136"/>
      <c r="FN10" s="136"/>
      <c r="FO10" s="136"/>
      <c r="FP10" s="136"/>
      <c r="FQ10" s="136"/>
      <c r="FR10" s="136"/>
      <c r="FS10" s="136"/>
      <c r="FT10" s="136"/>
      <c r="FU10" s="136"/>
      <c r="FV10" s="136"/>
      <c r="FW10" s="136"/>
      <c r="FX10" s="136"/>
      <c r="FY10" s="136"/>
      <c r="FZ10" s="136"/>
      <c r="GA10" s="136"/>
      <c r="GB10" s="136"/>
      <c r="GC10" s="136"/>
      <c r="GD10" s="136"/>
      <c r="GE10" s="136"/>
      <c r="GF10" s="136"/>
      <c r="GG10" s="136"/>
      <c r="GH10" s="136"/>
      <c r="GI10" s="136"/>
      <c r="GJ10" s="136"/>
      <c r="GK10" s="136"/>
      <c r="GL10" s="136"/>
      <c r="GM10" s="136"/>
      <c r="GN10" s="136"/>
      <c r="GO10" s="136"/>
      <c r="GP10" s="136"/>
      <c r="GQ10" s="136"/>
      <c r="GR10" s="136"/>
      <c r="GS10" s="136"/>
      <c r="GT10" s="136"/>
      <c r="GU10" s="136"/>
      <c r="GV10" s="136"/>
      <c r="GW10" s="136"/>
      <c r="GX10" s="136"/>
      <c r="GY10" s="136"/>
      <c r="GZ10" s="136"/>
      <c r="HA10" s="136"/>
      <c r="HB10" s="136"/>
      <c r="HC10" s="136"/>
      <c r="HD10" s="136"/>
      <c r="HE10" s="136"/>
      <c r="HF10" s="136"/>
      <c r="HG10" s="136"/>
      <c r="HH10" s="136"/>
      <c r="HI10" s="136"/>
      <c r="HJ10" s="136"/>
      <c r="HK10" s="136"/>
      <c r="HL10" s="136"/>
      <c r="HM10" s="136"/>
      <c r="HN10" s="136"/>
      <c r="HO10" s="136"/>
      <c r="HP10" s="136"/>
      <c r="HQ10" s="136"/>
      <c r="HR10" s="136"/>
      <c r="HS10" s="136"/>
      <c r="HT10" s="136"/>
      <c r="HU10" s="136"/>
      <c r="HV10" s="136"/>
      <c r="HW10" s="136"/>
      <c r="HX10" s="136"/>
      <c r="HY10" s="136"/>
      <c r="HZ10" s="136"/>
      <c r="IA10" s="136"/>
      <c r="IB10" s="136"/>
      <c r="IC10" s="136"/>
      <c r="ID10" s="136"/>
      <c r="IE10" s="136"/>
      <c r="IF10" s="136"/>
      <c r="IG10" s="136"/>
      <c r="IH10" s="136"/>
      <c r="II10" s="136"/>
      <c r="IJ10" s="136"/>
      <c r="IK10" s="136"/>
      <c r="IL10" s="136"/>
    </row>
    <row r="11" customHeight="true" spans="1:246">
      <c r="A11" s="119" t="s">
        <v>472</v>
      </c>
      <c r="B11" s="120"/>
      <c r="C11" s="113" t="s">
        <v>377</v>
      </c>
      <c r="D11" s="122">
        <v>3045.88</v>
      </c>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c r="AV11" s="102"/>
      <c r="AW11" s="102"/>
      <c r="AX11" s="102"/>
      <c r="AY11" s="102"/>
      <c r="AZ11" s="102"/>
      <c r="BA11" s="102"/>
      <c r="BB11" s="102"/>
      <c r="BC11" s="102"/>
      <c r="BD11" s="102"/>
      <c r="BE11" s="102"/>
      <c r="BF11" s="102"/>
      <c r="BG11" s="102"/>
      <c r="BH11" s="102"/>
      <c r="BI11" s="102"/>
      <c r="BJ11" s="102"/>
      <c r="BK11" s="102"/>
      <c r="BL11" s="102"/>
      <c r="BM11" s="102"/>
      <c r="BN11" s="102"/>
      <c r="BO11" s="102"/>
      <c r="BP11" s="102"/>
      <c r="BQ11" s="102"/>
      <c r="BR11" s="102"/>
      <c r="BS11" s="102"/>
      <c r="BT11" s="102"/>
      <c r="BU11" s="102"/>
      <c r="BV11" s="102"/>
      <c r="BW11" s="102"/>
      <c r="BX11" s="102"/>
      <c r="BY11" s="102"/>
      <c r="BZ11" s="102"/>
      <c r="CA11" s="102"/>
      <c r="CB11" s="102"/>
      <c r="CC11" s="102"/>
      <c r="CD11" s="102"/>
      <c r="CE11" s="102"/>
      <c r="CF11" s="102"/>
      <c r="CG11" s="102"/>
      <c r="CH11" s="102"/>
      <c r="CI11" s="102"/>
      <c r="CJ11" s="102"/>
      <c r="CK11" s="102"/>
      <c r="CL11" s="102"/>
      <c r="CM11" s="102"/>
      <c r="CN11" s="102"/>
      <c r="CO11" s="102"/>
      <c r="CP11" s="102"/>
      <c r="CQ11" s="102"/>
      <c r="CR11" s="102"/>
      <c r="CS11" s="102"/>
      <c r="CT11" s="102"/>
      <c r="CU11" s="102"/>
      <c r="CV11" s="102"/>
      <c r="CW11" s="102"/>
      <c r="CX11" s="102"/>
      <c r="CY11" s="102"/>
      <c r="CZ11" s="102"/>
      <c r="DA11" s="102"/>
      <c r="DB11" s="102"/>
      <c r="DC11" s="102"/>
      <c r="DD11" s="102"/>
      <c r="DE11" s="102"/>
      <c r="DF11" s="102"/>
      <c r="DG11" s="102"/>
      <c r="DH11" s="102"/>
      <c r="DI11" s="102"/>
      <c r="DJ11" s="102"/>
      <c r="DK11" s="102"/>
      <c r="DL11" s="102"/>
      <c r="DM11" s="102"/>
      <c r="DN11" s="102"/>
      <c r="DO11" s="102"/>
      <c r="DP11" s="102"/>
      <c r="DQ11" s="102"/>
      <c r="DR11" s="102"/>
      <c r="DS11" s="102"/>
      <c r="DT11" s="102"/>
      <c r="DU11" s="102"/>
      <c r="DV11" s="102"/>
      <c r="DW11" s="102"/>
      <c r="DX11" s="102"/>
      <c r="DY11" s="102"/>
      <c r="DZ11" s="102"/>
      <c r="EA11" s="102"/>
      <c r="EB11" s="102"/>
      <c r="EC11" s="102"/>
      <c r="ED11" s="102"/>
      <c r="EE11" s="102"/>
      <c r="EF11" s="102"/>
      <c r="EG11" s="102"/>
      <c r="EH11" s="102"/>
      <c r="EI11" s="102"/>
      <c r="EJ11" s="102"/>
      <c r="EK11" s="102"/>
      <c r="EL11" s="102"/>
      <c r="EM11" s="102"/>
      <c r="EN11" s="102"/>
      <c r="EO11" s="102"/>
      <c r="EP11" s="102"/>
      <c r="EQ11" s="102"/>
      <c r="ER11" s="102"/>
      <c r="ES11" s="102"/>
      <c r="ET11" s="102"/>
      <c r="EU11" s="102"/>
      <c r="EV11" s="102"/>
      <c r="EW11" s="102"/>
      <c r="EX11" s="102"/>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6"/>
      <c r="FZ11" s="136"/>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6"/>
      <c r="HS11" s="136"/>
      <c r="HT11" s="136"/>
      <c r="HU11" s="136"/>
      <c r="HV11" s="136"/>
      <c r="HW11" s="136"/>
      <c r="HX11" s="136"/>
      <c r="HY11" s="136"/>
      <c r="HZ11" s="136"/>
      <c r="IA11" s="136"/>
      <c r="IB11" s="136"/>
      <c r="IC11" s="136"/>
      <c r="ID11" s="136"/>
      <c r="IE11" s="136"/>
      <c r="IF11" s="136"/>
      <c r="IG11" s="136"/>
      <c r="IH11" s="136"/>
      <c r="II11" s="136"/>
      <c r="IJ11" s="136"/>
      <c r="IK11" s="136"/>
      <c r="IL11" s="136"/>
    </row>
    <row r="12" customHeight="true" spans="1:246">
      <c r="A12" s="119" t="s">
        <v>473</v>
      </c>
      <c r="B12" s="95"/>
      <c r="C12" s="123" t="s">
        <v>382</v>
      </c>
      <c r="D12" s="122">
        <v>680.47</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36"/>
      <c r="EZ12" s="136"/>
      <c r="FA12" s="136"/>
      <c r="FB12" s="136"/>
      <c r="FC12" s="136"/>
      <c r="FD12" s="136"/>
      <c r="FE12" s="136"/>
      <c r="FF12" s="136"/>
      <c r="FG12" s="136"/>
      <c r="FH12" s="136"/>
      <c r="FI12" s="136"/>
      <c r="FJ12" s="136"/>
      <c r="FK12" s="136"/>
      <c r="FL12" s="136"/>
      <c r="FM12" s="136"/>
      <c r="FN12" s="136"/>
      <c r="FO12" s="136"/>
      <c r="FP12" s="136"/>
      <c r="FQ12" s="136"/>
      <c r="FR12" s="136"/>
      <c r="FS12" s="136"/>
      <c r="FT12" s="136"/>
      <c r="FU12" s="136"/>
      <c r="FV12" s="136"/>
      <c r="FW12" s="136"/>
      <c r="FX12" s="136"/>
      <c r="FY12" s="136"/>
      <c r="FZ12" s="136"/>
      <c r="GA12" s="136"/>
      <c r="GB12" s="136"/>
      <c r="GC12" s="136"/>
      <c r="GD12" s="136"/>
      <c r="GE12" s="136"/>
      <c r="GF12" s="136"/>
      <c r="GG12" s="136"/>
      <c r="GH12" s="136"/>
      <c r="GI12" s="136"/>
      <c r="GJ12" s="136"/>
      <c r="GK12" s="136"/>
      <c r="GL12" s="136"/>
      <c r="GM12" s="136"/>
      <c r="GN12" s="136"/>
      <c r="GO12" s="136"/>
      <c r="GP12" s="136"/>
      <c r="GQ12" s="136"/>
      <c r="GR12" s="136"/>
      <c r="GS12" s="136"/>
      <c r="GT12" s="136"/>
      <c r="GU12" s="136"/>
      <c r="GV12" s="136"/>
      <c r="GW12" s="136"/>
      <c r="GX12" s="136"/>
      <c r="GY12" s="136"/>
      <c r="GZ12" s="136"/>
      <c r="HA12" s="136"/>
      <c r="HB12" s="136"/>
      <c r="HC12" s="136"/>
      <c r="HD12" s="136"/>
      <c r="HE12" s="136"/>
      <c r="HF12" s="136"/>
      <c r="HG12" s="136"/>
      <c r="HH12" s="136"/>
      <c r="HI12" s="136"/>
      <c r="HJ12" s="136"/>
      <c r="HK12" s="136"/>
      <c r="HL12" s="136"/>
      <c r="HM12" s="136"/>
      <c r="HN12" s="136"/>
      <c r="HO12" s="136"/>
      <c r="HP12" s="136"/>
      <c r="HQ12" s="136"/>
      <c r="HR12" s="136"/>
      <c r="HS12" s="136"/>
      <c r="HT12" s="136"/>
      <c r="HU12" s="136"/>
      <c r="HV12" s="136"/>
      <c r="HW12" s="136"/>
      <c r="HX12" s="136"/>
      <c r="HY12" s="136"/>
      <c r="HZ12" s="136"/>
      <c r="IA12" s="136"/>
      <c r="IB12" s="136"/>
      <c r="IC12" s="136"/>
      <c r="ID12" s="136"/>
      <c r="IE12" s="136"/>
      <c r="IF12" s="136"/>
      <c r="IG12" s="136"/>
      <c r="IH12" s="136"/>
      <c r="II12" s="136"/>
      <c r="IJ12" s="136"/>
      <c r="IK12" s="136"/>
      <c r="IL12" s="136"/>
    </row>
    <row r="13" customHeight="true" spans="1:246">
      <c r="A13" s="119"/>
      <c r="B13" s="124"/>
      <c r="C13" s="123" t="s">
        <v>474</v>
      </c>
      <c r="D13" s="122">
        <v>260</v>
      </c>
      <c r="E13" s="102"/>
      <c r="F13" s="102"/>
      <c r="G13" s="102"/>
      <c r="H13" s="102"/>
      <c r="I13" s="102"/>
      <c r="J13" s="102"/>
      <c r="K13" s="102"/>
      <c r="L13" s="102"/>
      <c r="M13" s="102"/>
      <c r="N13" s="102"/>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102"/>
      <c r="AU13" s="102"/>
      <c r="AV13" s="102"/>
      <c r="AW13" s="102"/>
      <c r="AX13" s="102"/>
      <c r="AY13" s="102"/>
      <c r="AZ13" s="102"/>
      <c r="BA13" s="102"/>
      <c r="BB13" s="102"/>
      <c r="BC13" s="102"/>
      <c r="BD13" s="102"/>
      <c r="BE13" s="102"/>
      <c r="BF13" s="102"/>
      <c r="BG13" s="102"/>
      <c r="BH13" s="102"/>
      <c r="BI13" s="102"/>
      <c r="BJ13" s="102"/>
      <c r="BK13" s="102"/>
      <c r="BL13" s="102"/>
      <c r="BM13" s="102"/>
      <c r="BN13" s="102"/>
      <c r="BO13" s="102"/>
      <c r="BP13" s="102"/>
      <c r="BQ13" s="102"/>
      <c r="BR13" s="102"/>
      <c r="BS13" s="102"/>
      <c r="BT13" s="102"/>
      <c r="BU13" s="102"/>
      <c r="BV13" s="102"/>
      <c r="BW13" s="102"/>
      <c r="BX13" s="102"/>
      <c r="BY13" s="102"/>
      <c r="BZ13" s="102"/>
      <c r="CA13" s="102"/>
      <c r="CB13" s="102"/>
      <c r="CC13" s="102"/>
      <c r="CD13" s="102"/>
      <c r="CE13" s="102"/>
      <c r="CF13" s="102"/>
      <c r="CG13" s="102"/>
      <c r="CH13" s="102"/>
      <c r="CI13" s="102"/>
      <c r="CJ13" s="102"/>
      <c r="CK13" s="102"/>
      <c r="CL13" s="102"/>
      <c r="CM13" s="102"/>
      <c r="CN13" s="102"/>
      <c r="CO13" s="102"/>
      <c r="CP13" s="102"/>
      <c r="CQ13" s="102"/>
      <c r="CR13" s="102"/>
      <c r="CS13" s="102"/>
      <c r="CT13" s="102"/>
      <c r="CU13" s="102"/>
      <c r="CV13" s="102"/>
      <c r="CW13" s="102"/>
      <c r="CX13" s="102"/>
      <c r="CY13" s="102"/>
      <c r="CZ13" s="102"/>
      <c r="DA13" s="102"/>
      <c r="DB13" s="102"/>
      <c r="DC13" s="102"/>
      <c r="DD13" s="102"/>
      <c r="DE13" s="102"/>
      <c r="DF13" s="102"/>
      <c r="DG13" s="102"/>
      <c r="DH13" s="102"/>
      <c r="DI13" s="102"/>
      <c r="DJ13" s="102"/>
      <c r="DK13" s="102"/>
      <c r="DL13" s="102"/>
      <c r="DM13" s="102"/>
      <c r="DN13" s="102"/>
      <c r="DO13" s="102"/>
      <c r="DP13" s="102"/>
      <c r="DQ13" s="102"/>
      <c r="DR13" s="102"/>
      <c r="DS13" s="102"/>
      <c r="DT13" s="102"/>
      <c r="DU13" s="102"/>
      <c r="DV13" s="102"/>
      <c r="DW13" s="102"/>
      <c r="DX13" s="102"/>
      <c r="DY13" s="102"/>
      <c r="DZ13" s="102"/>
      <c r="EA13" s="102"/>
      <c r="EB13" s="102"/>
      <c r="EC13" s="102"/>
      <c r="ED13" s="102"/>
      <c r="EE13" s="102"/>
      <c r="EF13" s="102"/>
      <c r="EG13" s="102"/>
      <c r="EH13" s="102"/>
      <c r="EI13" s="102"/>
      <c r="EJ13" s="102"/>
      <c r="EK13" s="102"/>
      <c r="EL13" s="102"/>
      <c r="EM13" s="102"/>
      <c r="EN13" s="102"/>
      <c r="EO13" s="102"/>
      <c r="EP13" s="102"/>
      <c r="EQ13" s="102"/>
      <c r="ER13" s="102"/>
      <c r="ES13" s="102"/>
      <c r="ET13" s="102"/>
      <c r="EU13" s="102"/>
      <c r="EV13" s="102"/>
      <c r="EW13" s="102"/>
      <c r="EX13" s="102"/>
      <c r="EY13" s="136"/>
      <c r="EZ13" s="136"/>
      <c r="FA13" s="136"/>
      <c r="FB13" s="136"/>
      <c r="FC13" s="136"/>
      <c r="FD13" s="136"/>
      <c r="FE13" s="136"/>
      <c r="FF13" s="136"/>
      <c r="FG13" s="136"/>
      <c r="FH13" s="136"/>
      <c r="FI13" s="136"/>
      <c r="FJ13" s="136"/>
      <c r="FK13" s="136"/>
      <c r="FL13" s="136"/>
      <c r="FM13" s="136"/>
      <c r="FN13" s="136"/>
      <c r="FO13" s="136"/>
      <c r="FP13" s="136"/>
      <c r="FQ13" s="136"/>
      <c r="FR13" s="136"/>
      <c r="FS13" s="136"/>
      <c r="FT13" s="136"/>
      <c r="FU13" s="136"/>
      <c r="FV13" s="136"/>
      <c r="FW13" s="136"/>
      <c r="FX13" s="136"/>
      <c r="FY13" s="136"/>
      <c r="FZ13" s="136"/>
      <c r="GA13" s="136"/>
      <c r="GB13" s="136"/>
      <c r="GC13" s="136"/>
      <c r="GD13" s="136"/>
      <c r="GE13" s="136"/>
      <c r="GF13" s="136"/>
      <c r="GG13" s="136"/>
      <c r="GH13" s="136"/>
      <c r="GI13" s="136"/>
      <c r="GJ13" s="136"/>
      <c r="GK13" s="136"/>
      <c r="GL13" s="136"/>
      <c r="GM13" s="136"/>
      <c r="GN13" s="136"/>
      <c r="GO13" s="136"/>
      <c r="GP13" s="136"/>
      <c r="GQ13" s="136"/>
      <c r="GR13" s="136"/>
      <c r="GS13" s="136"/>
      <c r="GT13" s="136"/>
      <c r="GU13" s="136"/>
      <c r="GV13" s="136"/>
      <c r="GW13" s="136"/>
      <c r="GX13" s="136"/>
      <c r="GY13" s="136"/>
      <c r="GZ13" s="136"/>
      <c r="HA13" s="136"/>
      <c r="HB13" s="136"/>
      <c r="HC13" s="136"/>
      <c r="HD13" s="136"/>
      <c r="HE13" s="136"/>
      <c r="HF13" s="136"/>
      <c r="HG13" s="136"/>
      <c r="HH13" s="136"/>
      <c r="HI13" s="136"/>
      <c r="HJ13" s="136"/>
      <c r="HK13" s="136"/>
      <c r="HL13" s="136"/>
      <c r="HM13" s="136"/>
      <c r="HN13" s="136"/>
      <c r="HO13" s="136"/>
      <c r="HP13" s="136"/>
      <c r="HQ13" s="136"/>
      <c r="HR13" s="136"/>
      <c r="HS13" s="136"/>
      <c r="HT13" s="136"/>
      <c r="HU13" s="136"/>
      <c r="HV13" s="136"/>
      <c r="HW13" s="136"/>
      <c r="HX13" s="136"/>
      <c r="HY13" s="136"/>
      <c r="HZ13" s="136"/>
      <c r="IA13" s="136"/>
      <c r="IB13" s="136"/>
      <c r="IC13" s="136"/>
      <c r="ID13" s="136"/>
      <c r="IE13" s="136"/>
      <c r="IF13" s="136"/>
      <c r="IG13" s="136"/>
      <c r="IH13" s="136"/>
      <c r="II13" s="136"/>
      <c r="IJ13" s="136"/>
      <c r="IK13" s="136"/>
      <c r="IL13" s="136"/>
    </row>
    <row r="14" customHeight="true" spans="1:246">
      <c r="A14" s="119"/>
      <c r="B14" s="125"/>
      <c r="C14" s="126" t="s">
        <v>475</v>
      </c>
      <c r="D14" s="122">
        <v>458.03</v>
      </c>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36"/>
      <c r="EZ14" s="136"/>
      <c r="FA14" s="136"/>
      <c r="FB14" s="136"/>
      <c r="FC14" s="136"/>
      <c r="FD14" s="136"/>
      <c r="FE14" s="136"/>
      <c r="FF14" s="136"/>
      <c r="FG14" s="136"/>
      <c r="FH14" s="136"/>
      <c r="FI14" s="136"/>
      <c r="FJ14" s="136"/>
      <c r="FK14" s="136"/>
      <c r="FL14" s="136"/>
      <c r="FM14" s="136"/>
      <c r="FN14" s="136"/>
      <c r="FO14" s="136"/>
      <c r="FP14" s="136"/>
      <c r="FQ14" s="136"/>
      <c r="FR14" s="136"/>
      <c r="FS14" s="136"/>
      <c r="FT14" s="136"/>
      <c r="FU14" s="136"/>
      <c r="FV14" s="136"/>
      <c r="FW14" s="136"/>
      <c r="FX14" s="136"/>
      <c r="FY14" s="136"/>
      <c r="FZ14" s="136"/>
      <c r="GA14" s="136"/>
      <c r="GB14" s="136"/>
      <c r="GC14" s="136"/>
      <c r="GD14" s="136"/>
      <c r="GE14" s="136"/>
      <c r="GF14" s="136"/>
      <c r="GG14" s="136"/>
      <c r="GH14" s="136"/>
      <c r="GI14" s="136"/>
      <c r="GJ14" s="136"/>
      <c r="GK14" s="136"/>
      <c r="GL14" s="136"/>
      <c r="GM14" s="136"/>
      <c r="GN14" s="136"/>
      <c r="GO14" s="136"/>
      <c r="GP14" s="136"/>
      <c r="GQ14" s="136"/>
      <c r="GR14" s="136"/>
      <c r="GS14" s="136"/>
      <c r="GT14" s="136"/>
      <c r="GU14" s="136"/>
      <c r="GV14" s="136"/>
      <c r="GW14" s="136"/>
      <c r="GX14" s="136"/>
      <c r="GY14" s="136"/>
      <c r="GZ14" s="136"/>
      <c r="HA14" s="136"/>
      <c r="HB14" s="136"/>
      <c r="HC14" s="136"/>
      <c r="HD14" s="136"/>
      <c r="HE14" s="136"/>
      <c r="HF14" s="136"/>
      <c r="HG14" s="136"/>
      <c r="HH14" s="136"/>
      <c r="HI14" s="136"/>
      <c r="HJ14" s="136"/>
      <c r="HK14" s="136"/>
      <c r="HL14" s="136"/>
      <c r="HM14" s="136"/>
      <c r="HN14" s="136"/>
      <c r="HO14" s="136"/>
      <c r="HP14" s="136"/>
      <c r="HQ14" s="136"/>
      <c r="HR14" s="136"/>
      <c r="HS14" s="136"/>
      <c r="HT14" s="136"/>
      <c r="HU14" s="136"/>
      <c r="HV14" s="136"/>
      <c r="HW14" s="136"/>
      <c r="HX14" s="136"/>
      <c r="HY14" s="136"/>
      <c r="HZ14" s="136"/>
      <c r="IA14" s="136"/>
      <c r="IB14" s="136"/>
      <c r="IC14" s="136"/>
      <c r="ID14" s="136"/>
      <c r="IE14" s="136"/>
      <c r="IF14" s="136"/>
      <c r="IG14" s="136"/>
      <c r="IH14" s="136"/>
      <c r="II14" s="136"/>
      <c r="IJ14" s="136"/>
      <c r="IK14" s="136"/>
      <c r="IL14" s="136"/>
    </row>
    <row r="15" customHeight="true" spans="1:246">
      <c r="A15" s="119"/>
      <c r="B15" s="125"/>
      <c r="C15" s="121"/>
      <c r="D15" s="122"/>
      <c r="E15" s="102"/>
      <c r="F15" s="102"/>
      <c r="G15" s="102"/>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36"/>
      <c r="EZ15" s="136"/>
      <c r="FA15" s="136"/>
      <c r="FB15" s="136"/>
      <c r="FC15" s="136"/>
      <c r="FD15" s="136"/>
      <c r="FE15" s="136"/>
      <c r="FF15" s="136"/>
      <c r="FG15" s="136"/>
      <c r="FH15" s="136"/>
      <c r="FI15" s="136"/>
      <c r="FJ15" s="136"/>
      <c r="FK15" s="136"/>
      <c r="FL15" s="136"/>
      <c r="FM15" s="136"/>
      <c r="FN15" s="136"/>
      <c r="FO15" s="136"/>
      <c r="FP15" s="136"/>
      <c r="FQ15" s="136"/>
      <c r="FR15" s="136"/>
      <c r="FS15" s="136"/>
      <c r="FT15" s="136"/>
      <c r="FU15" s="136"/>
      <c r="FV15" s="136"/>
      <c r="FW15" s="136"/>
      <c r="FX15" s="136"/>
      <c r="FY15" s="136"/>
      <c r="FZ15" s="136"/>
      <c r="GA15" s="136"/>
      <c r="GB15" s="136"/>
      <c r="GC15" s="136"/>
      <c r="GD15" s="136"/>
      <c r="GE15" s="136"/>
      <c r="GF15" s="136"/>
      <c r="GG15" s="136"/>
      <c r="GH15" s="136"/>
      <c r="GI15" s="136"/>
      <c r="GJ15" s="136"/>
      <c r="GK15" s="136"/>
      <c r="GL15" s="136"/>
      <c r="GM15" s="136"/>
      <c r="GN15" s="136"/>
      <c r="GO15" s="136"/>
      <c r="GP15" s="136"/>
      <c r="GQ15" s="136"/>
      <c r="GR15" s="136"/>
      <c r="GS15" s="136"/>
      <c r="GT15" s="136"/>
      <c r="GU15" s="136"/>
      <c r="GV15" s="136"/>
      <c r="GW15" s="136"/>
      <c r="GX15" s="136"/>
      <c r="GY15" s="136"/>
      <c r="GZ15" s="136"/>
      <c r="HA15" s="136"/>
      <c r="HB15" s="136"/>
      <c r="HC15" s="136"/>
      <c r="HD15" s="136"/>
      <c r="HE15" s="136"/>
      <c r="HF15" s="136"/>
      <c r="HG15" s="136"/>
      <c r="HH15" s="136"/>
      <c r="HI15" s="136"/>
      <c r="HJ15" s="136"/>
      <c r="HK15" s="136"/>
      <c r="HL15" s="136"/>
      <c r="HM15" s="136"/>
      <c r="HN15" s="136"/>
      <c r="HO15" s="136"/>
      <c r="HP15" s="136"/>
      <c r="HQ15" s="136"/>
      <c r="HR15" s="136"/>
      <c r="HS15" s="136"/>
      <c r="HT15" s="136"/>
      <c r="HU15" s="136"/>
      <c r="HV15" s="136"/>
      <c r="HW15" s="136"/>
      <c r="HX15" s="136"/>
      <c r="HY15" s="136"/>
      <c r="HZ15" s="136"/>
      <c r="IA15" s="136"/>
      <c r="IB15" s="136"/>
      <c r="IC15" s="136"/>
      <c r="ID15" s="136"/>
      <c r="IE15" s="136"/>
      <c r="IF15" s="136"/>
      <c r="IG15" s="136"/>
      <c r="IH15" s="136"/>
      <c r="II15" s="136"/>
      <c r="IJ15" s="136"/>
      <c r="IK15" s="136"/>
      <c r="IL15" s="136"/>
    </row>
    <row r="16" customHeight="true" spans="1:246">
      <c r="A16" s="119"/>
      <c r="B16" s="125"/>
      <c r="C16" s="127"/>
      <c r="D16" s="116"/>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36"/>
      <c r="EZ16" s="136"/>
      <c r="FA16" s="136"/>
      <c r="FB16" s="136"/>
      <c r="FC16" s="136"/>
      <c r="FD16" s="136"/>
      <c r="FE16" s="136"/>
      <c r="FF16" s="136"/>
      <c r="FG16" s="136"/>
      <c r="FH16" s="136"/>
      <c r="FI16" s="136"/>
      <c r="FJ16" s="136"/>
      <c r="FK16" s="136"/>
      <c r="FL16" s="136"/>
      <c r="FM16" s="136"/>
      <c r="FN16" s="136"/>
      <c r="FO16" s="136"/>
      <c r="FP16" s="136"/>
      <c r="FQ16" s="136"/>
      <c r="FR16" s="136"/>
      <c r="FS16" s="136"/>
      <c r="FT16" s="136"/>
      <c r="FU16" s="136"/>
      <c r="FV16" s="136"/>
      <c r="FW16" s="136"/>
      <c r="FX16" s="136"/>
      <c r="FY16" s="136"/>
      <c r="FZ16" s="136"/>
      <c r="GA16" s="136"/>
      <c r="GB16" s="136"/>
      <c r="GC16" s="136"/>
      <c r="GD16" s="136"/>
      <c r="GE16" s="136"/>
      <c r="GF16" s="136"/>
      <c r="GG16" s="136"/>
      <c r="GH16" s="136"/>
      <c r="GI16" s="136"/>
      <c r="GJ16" s="136"/>
      <c r="GK16" s="136"/>
      <c r="GL16" s="136"/>
      <c r="GM16" s="136"/>
      <c r="GN16" s="136"/>
      <c r="GO16" s="136"/>
      <c r="GP16" s="136"/>
      <c r="GQ16" s="136"/>
      <c r="GR16" s="136"/>
      <c r="GS16" s="136"/>
      <c r="GT16" s="136"/>
      <c r="GU16" s="136"/>
      <c r="GV16" s="136"/>
      <c r="GW16" s="136"/>
      <c r="GX16" s="136"/>
      <c r="GY16" s="136"/>
      <c r="GZ16" s="136"/>
      <c r="HA16" s="136"/>
      <c r="HB16" s="136"/>
      <c r="HC16" s="136"/>
      <c r="HD16" s="136"/>
      <c r="HE16" s="136"/>
      <c r="HF16" s="136"/>
      <c r="HG16" s="136"/>
      <c r="HH16" s="136"/>
      <c r="HI16" s="136"/>
      <c r="HJ16" s="136"/>
      <c r="HK16" s="136"/>
      <c r="HL16" s="136"/>
      <c r="HM16" s="136"/>
      <c r="HN16" s="136"/>
      <c r="HO16" s="136"/>
      <c r="HP16" s="136"/>
      <c r="HQ16" s="136"/>
      <c r="HR16" s="136"/>
      <c r="HS16" s="136"/>
      <c r="HT16" s="136"/>
      <c r="HU16" s="136"/>
      <c r="HV16" s="136"/>
      <c r="HW16" s="136"/>
      <c r="HX16" s="136"/>
      <c r="HY16" s="136"/>
      <c r="HZ16" s="136"/>
      <c r="IA16" s="136"/>
      <c r="IB16" s="136"/>
      <c r="IC16" s="136"/>
      <c r="ID16" s="136"/>
      <c r="IE16" s="136"/>
      <c r="IF16" s="136"/>
      <c r="IG16" s="136"/>
      <c r="IH16" s="136"/>
      <c r="II16" s="136"/>
      <c r="IJ16" s="136"/>
      <c r="IK16" s="136"/>
      <c r="IL16" s="136"/>
    </row>
    <row r="17" customHeight="true" spans="1:246">
      <c r="A17" s="119"/>
      <c r="B17" s="125"/>
      <c r="C17" s="127"/>
      <c r="D17" s="116"/>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2"/>
      <c r="AX17" s="102"/>
      <c r="AY17" s="102"/>
      <c r="AZ17" s="102"/>
      <c r="BA17" s="102"/>
      <c r="BB17" s="102"/>
      <c r="BC17" s="102"/>
      <c r="BD17" s="102"/>
      <c r="BE17" s="102"/>
      <c r="BF17" s="102"/>
      <c r="BG17" s="102"/>
      <c r="BH17" s="102"/>
      <c r="BI17" s="102"/>
      <c r="BJ17" s="102"/>
      <c r="BK17" s="102"/>
      <c r="BL17" s="102"/>
      <c r="BM17" s="102"/>
      <c r="BN17" s="102"/>
      <c r="BO17" s="102"/>
      <c r="BP17" s="102"/>
      <c r="BQ17" s="102"/>
      <c r="BR17" s="102"/>
      <c r="BS17" s="102"/>
      <c r="BT17" s="102"/>
      <c r="BU17" s="102"/>
      <c r="BV17" s="102"/>
      <c r="BW17" s="102"/>
      <c r="BX17" s="102"/>
      <c r="BY17" s="102"/>
      <c r="BZ17" s="102"/>
      <c r="CA17" s="102"/>
      <c r="CB17" s="102"/>
      <c r="CC17" s="102"/>
      <c r="CD17" s="102"/>
      <c r="CE17" s="102"/>
      <c r="CF17" s="102"/>
      <c r="CG17" s="102"/>
      <c r="CH17" s="102"/>
      <c r="CI17" s="102"/>
      <c r="CJ17" s="102"/>
      <c r="CK17" s="102"/>
      <c r="CL17" s="102"/>
      <c r="CM17" s="102"/>
      <c r="CN17" s="102"/>
      <c r="CO17" s="102"/>
      <c r="CP17" s="102"/>
      <c r="CQ17" s="102"/>
      <c r="CR17" s="102"/>
      <c r="CS17" s="102"/>
      <c r="CT17" s="102"/>
      <c r="CU17" s="102"/>
      <c r="CV17" s="102"/>
      <c r="CW17" s="102"/>
      <c r="CX17" s="102"/>
      <c r="CY17" s="102"/>
      <c r="CZ17" s="102"/>
      <c r="DA17" s="102"/>
      <c r="DB17" s="102"/>
      <c r="DC17" s="102"/>
      <c r="DD17" s="102"/>
      <c r="DE17" s="102"/>
      <c r="DF17" s="102"/>
      <c r="DG17" s="102"/>
      <c r="DH17" s="102"/>
      <c r="DI17" s="102"/>
      <c r="DJ17" s="102"/>
      <c r="DK17" s="102"/>
      <c r="DL17" s="102"/>
      <c r="DM17" s="102"/>
      <c r="DN17" s="102"/>
      <c r="DO17" s="102"/>
      <c r="DP17" s="102"/>
      <c r="DQ17" s="102"/>
      <c r="DR17" s="102"/>
      <c r="DS17" s="102"/>
      <c r="DT17" s="102"/>
      <c r="DU17" s="102"/>
      <c r="DV17" s="102"/>
      <c r="DW17" s="102"/>
      <c r="DX17" s="102"/>
      <c r="DY17" s="102"/>
      <c r="DZ17" s="102"/>
      <c r="EA17" s="102"/>
      <c r="EB17" s="102"/>
      <c r="EC17" s="102"/>
      <c r="ED17" s="102"/>
      <c r="EE17" s="102"/>
      <c r="EF17" s="102"/>
      <c r="EG17" s="102"/>
      <c r="EH17" s="102"/>
      <c r="EI17" s="102"/>
      <c r="EJ17" s="102"/>
      <c r="EK17" s="102"/>
      <c r="EL17" s="102"/>
      <c r="EM17" s="102"/>
      <c r="EN17" s="102"/>
      <c r="EO17" s="102"/>
      <c r="EP17" s="102"/>
      <c r="EQ17" s="102"/>
      <c r="ER17" s="102"/>
      <c r="ES17" s="102"/>
      <c r="ET17" s="102"/>
      <c r="EU17" s="102"/>
      <c r="EV17" s="102"/>
      <c r="EW17" s="102"/>
      <c r="EX17" s="102"/>
      <c r="EY17" s="136"/>
      <c r="EZ17" s="136"/>
      <c r="FA17" s="136"/>
      <c r="FB17" s="136"/>
      <c r="FC17" s="136"/>
      <c r="FD17" s="136"/>
      <c r="FE17" s="136"/>
      <c r="FF17" s="136"/>
      <c r="FG17" s="136"/>
      <c r="FH17" s="136"/>
      <c r="FI17" s="136"/>
      <c r="FJ17" s="136"/>
      <c r="FK17" s="136"/>
      <c r="FL17" s="136"/>
      <c r="FM17" s="136"/>
      <c r="FN17" s="136"/>
      <c r="FO17" s="136"/>
      <c r="FP17" s="136"/>
      <c r="FQ17" s="136"/>
      <c r="FR17" s="136"/>
      <c r="FS17" s="136"/>
      <c r="FT17" s="136"/>
      <c r="FU17" s="136"/>
      <c r="FV17" s="136"/>
      <c r="FW17" s="136"/>
      <c r="FX17" s="136"/>
      <c r="FY17" s="136"/>
      <c r="FZ17" s="136"/>
      <c r="GA17" s="136"/>
      <c r="GB17" s="136"/>
      <c r="GC17" s="136"/>
      <c r="GD17" s="136"/>
      <c r="GE17" s="136"/>
      <c r="GF17" s="136"/>
      <c r="GG17" s="136"/>
      <c r="GH17" s="136"/>
      <c r="GI17" s="136"/>
      <c r="GJ17" s="136"/>
      <c r="GK17" s="136"/>
      <c r="GL17" s="136"/>
      <c r="GM17" s="136"/>
      <c r="GN17" s="136"/>
      <c r="GO17" s="136"/>
      <c r="GP17" s="136"/>
      <c r="GQ17" s="136"/>
      <c r="GR17" s="136"/>
      <c r="GS17" s="136"/>
      <c r="GT17" s="136"/>
      <c r="GU17" s="136"/>
      <c r="GV17" s="136"/>
      <c r="GW17" s="136"/>
      <c r="GX17" s="136"/>
      <c r="GY17" s="136"/>
      <c r="GZ17" s="136"/>
      <c r="HA17" s="136"/>
      <c r="HB17" s="136"/>
      <c r="HC17" s="136"/>
      <c r="HD17" s="136"/>
      <c r="HE17" s="136"/>
      <c r="HF17" s="136"/>
      <c r="HG17" s="136"/>
      <c r="HH17" s="136"/>
      <c r="HI17" s="136"/>
      <c r="HJ17" s="136"/>
      <c r="HK17" s="136"/>
      <c r="HL17" s="136"/>
      <c r="HM17" s="136"/>
      <c r="HN17" s="136"/>
      <c r="HO17" s="136"/>
      <c r="HP17" s="136"/>
      <c r="HQ17" s="136"/>
      <c r="HR17" s="136"/>
      <c r="HS17" s="136"/>
      <c r="HT17" s="136"/>
      <c r="HU17" s="136"/>
      <c r="HV17" s="136"/>
      <c r="HW17" s="136"/>
      <c r="HX17" s="136"/>
      <c r="HY17" s="136"/>
      <c r="HZ17" s="136"/>
      <c r="IA17" s="136"/>
      <c r="IB17" s="136"/>
      <c r="IC17" s="136"/>
      <c r="ID17" s="136"/>
      <c r="IE17" s="136"/>
      <c r="IF17" s="136"/>
      <c r="IG17" s="136"/>
      <c r="IH17" s="136"/>
      <c r="II17" s="136"/>
      <c r="IJ17" s="136"/>
      <c r="IK17" s="136"/>
      <c r="IL17" s="136"/>
    </row>
    <row r="18" customHeight="true" spans="1:246">
      <c r="A18" s="128"/>
      <c r="B18" s="125"/>
      <c r="C18" s="127"/>
      <c r="D18" s="116"/>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2"/>
      <c r="BA18" s="102"/>
      <c r="BB18" s="102"/>
      <c r="BC18" s="102"/>
      <c r="BD18" s="102"/>
      <c r="BE18" s="102"/>
      <c r="BF18" s="102"/>
      <c r="BG18" s="102"/>
      <c r="BH18" s="102"/>
      <c r="BI18" s="102"/>
      <c r="BJ18" s="102"/>
      <c r="BK18" s="102"/>
      <c r="BL18" s="102"/>
      <c r="BM18" s="102"/>
      <c r="BN18" s="102"/>
      <c r="BO18" s="102"/>
      <c r="BP18" s="102"/>
      <c r="BQ18" s="102"/>
      <c r="BR18" s="102"/>
      <c r="BS18" s="102"/>
      <c r="BT18" s="102"/>
      <c r="BU18" s="102"/>
      <c r="BV18" s="102"/>
      <c r="BW18" s="102"/>
      <c r="BX18" s="102"/>
      <c r="BY18" s="102"/>
      <c r="BZ18" s="102"/>
      <c r="CA18" s="102"/>
      <c r="CB18" s="102"/>
      <c r="CC18" s="102"/>
      <c r="CD18" s="102"/>
      <c r="CE18" s="102"/>
      <c r="CF18" s="102"/>
      <c r="CG18" s="102"/>
      <c r="CH18" s="102"/>
      <c r="CI18" s="102"/>
      <c r="CJ18" s="102"/>
      <c r="CK18" s="102"/>
      <c r="CL18" s="102"/>
      <c r="CM18" s="102"/>
      <c r="CN18" s="102"/>
      <c r="CO18" s="102"/>
      <c r="CP18" s="102"/>
      <c r="CQ18" s="102"/>
      <c r="CR18" s="102"/>
      <c r="CS18" s="102"/>
      <c r="CT18" s="102"/>
      <c r="CU18" s="102"/>
      <c r="CV18" s="102"/>
      <c r="CW18" s="102"/>
      <c r="CX18" s="102"/>
      <c r="CY18" s="102"/>
      <c r="CZ18" s="102"/>
      <c r="DA18" s="102"/>
      <c r="DB18" s="102"/>
      <c r="DC18" s="102"/>
      <c r="DD18" s="102"/>
      <c r="DE18" s="102"/>
      <c r="DF18" s="102"/>
      <c r="DG18" s="102"/>
      <c r="DH18" s="102"/>
      <c r="DI18" s="102"/>
      <c r="DJ18" s="102"/>
      <c r="DK18" s="102"/>
      <c r="DL18" s="102"/>
      <c r="DM18" s="102"/>
      <c r="DN18" s="102"/>
      <c r="DO18" s="102"/>
      <c r="DP18" s="102"/>
      <c r="DQ18" s="102"/>
      <c r="DR18" s="102"/>
      <c r="DS18" s="102"/>
      <c r="DT18" s="102"/>
      <c r="DU18" s="102"/>
      <c r="DV18" s="102"/>
      <c r="DW18" s="102"/>
      <c r="DX18" s="102"/>
      <c r="DY18" s="102"/>
      <c r="DZ18" s="102"/>
      <c r="EA18" s="102"/>
      <c r="EB18" s="102"/>
      <c r="EC18" s="102"/>
      <c r="ED18" s="102"/>
      <c r="EE18" s="102"/>
      <c r="EF18" s="102"/>
      <c r="EG18" s="102"/>
      <c r="EH18" s="102"/>
      <c r="EI18" s="102"/>
      <c r="EJ18" s="102"/>
      <c r="EK18" s="102"/>
      <c r="EL18" s="102"/>
      <c r="EM18" s="102"/>
      <c r="EN18" s="102"/>
      <c r="EO18" s="102"/>
      <c r="EP18" s="102"/>
      <c r="EQ18" s="102"/>
      <c r="ER18" s="102"/>
      <c r="ES18" s="102"/>
      <c r="ET18" s="102"/>
      <c r="EU18" s="102"/>
      <c r="EV18" s="102"/>
      <c r="EW18" s="102"/>
      <c r="EX18" s="102"/>
      <c r="EY18" s="136"/>
      <c r="EZ18" s="136"/>
      <c r="FA18" s="136"/>
      <c r="FB18" s="136"/>
      <c r="FC18" s="136"/>
      <c r="FD18" s="136"/>
      <c r="FE18" s="136"/>
      <c r="FF18" s="136"/>
      <c r="FG18" s="136"/>
      <c r="FH18" s="136"/>
      <c r="FI18" s="136"/>
      <c r="FJ18" s="136"/>
      <c r="FK18" s="136"/>
      <c r="FL18" s="136"/>
      <c r="FM18" s="136"/>
      <c r="FN18" s="136"/>
      <c r="FO18" s="136"/>
      <c r="FP18" s="136"/>
      <c r="FQ18" s="136"/>
      <c r="FR18" s="136"/>
      <c r="FS18" s="136"/>
      <c r="FT18" s="136"/>
      <c r="FU18" s="136"/>
      <c r="FV18" s="136"/>
      <c r="FW18" s="136"/>
      <c r="FX18" s="136"/>
      <c r="FY18" s="136"/>
      <c r="FZ18" s="136"/>
      <c r="GA18" s="136"/>
      <c r="GB18" s="136"/>
      <c r="GC18" s="136"/>
      <c r="GD18" s="136"/>
      <c r="GE18" s="136"/>
      <c r="GF18" s="136"/>
      <c r="GG18" s="136"/>
      <c r="GH18" s="136"/>
      <c r="GI18" s="136"/>
      <c r="GJ18" s="136"/>
      <c r="GK18" s="136"/>
      <c r="GL18" s="136"/>
      <c r="GM18" s="136"/>
      <c r="GN18" s="136"/>
      <c r="GO18" s="136"/>
      <c r="GP18" s="136"/>
      <c r="GQ18" s="136"/>
      <c r="GR18" s="136"/>
      <c r="GS18" s="136"/>
      <c r="GT18" s="136"/>
      <c r="GU18" s="136"/>
      <c r="GV18" s="136"/>
      <c r="GW18" s="136"/>
      <c r="GX18" s="136"/>
      <c r="GY18" s="136"/>
      <c r="GZ18" s="136"/>
      <c r="HA18" s="136"/>
      <c r="HB18" s="136"/>
      <c r="HC18" s="136"/>
      <c r="HD18" s="136"/>
      <c r="HE18" s="136"/>
      <c r="HF18" s="136"/>
      <c r="HG18" s="136"/>
      <c r="HH18" s="136"/>
      <c r="HI18" s="136"/>
      <c r="HJ18" s="136"/>
      <c r="HK18" s="136"/>
      <c r="HL18" s="136"/>
      <c r="HM18" s="136"/>
      <c r="HN18" s="136"/>
      <c r="HO18" s="136"/>
      <c r="HP18" s="136"/>
      <c r="HQ18" s="136"/>
      <c r="HR18" s="136"/>
      <c r="HS18" s="136"/>
      <c r="HT18" s="136"/>
      <c r="HU18" s="136"/>
      <c r="HV18" s="136"/>
      <c r="HW18" s="136"/>
      <c r="HX18" s="136"/>
      <c r="HY18" s="136"/>
      <c r="HZ18" s="136"/>
      <c r="IA18" s="136"/>
      <c r="IB18" s="136"/>
      <c r="IC18" s="136"/>
      <c r="ID18" s="136"/>
      <c r="IE18" s="136"/>
      <c r="IF18" s="136"/>
      <c r="IG18" s="136"/>
      <c r="IH18" s="136"/>
      <c r="II18" s="136"/>
      <c r="IJ18" s="136"/>
      <c r="IK18" s="136"/>
      <c r="IL18" s="136"/>
    </row>
    <row r="19" customHeight="true" spans="1:246">
      <c r="A19" s="128"/>
      <c r="B19" s="125"/>
      <c r="C19" s="129"/>
      <c r="D19" s="116"/>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2"/>
      <c r="BA19" s="102"/>
      <c r="BB19" s="102"/>
      <c r="BC19" s="102"/>
      <c r="BD19" s="102"/>
      <c r="BE19" s="102"/>
      <c r="BF19" s="102"/>
      <c r="BG19" s="102"/>
      <c r="BH19" s="102"/>
      <c r="BI19" s="102"/>
      <c r="BJ19" s="102"/>
      <c r="BK19" s="102"/>
      <c r="BL19" s="102"/>
      <c r="BM19" s="102"/>
      <c r="BN19" s="102"/>
      <c r="BO19" s="102"/>
      <c r="BP19" s="102"/>
      <c r="BQ19" s="102"/>
      <c r="BR19" s="102"/>
      <c r="BS19" s="102"/>
      <c r="BT19" s="102"/>
      <c r="BU19" s="102"/>
      <c r="BV19" s="102"/>
      <c r="BW19" s="102"/>
      <c r="BX19" s="102"/>
      <c r="BY19" s="102"/>
      <c r="BZ19" s="102"/>
      <c r="CA19" s="102"/>
      <c r="CB19" s="102"/>
      <c r="CC19" s="102"/>
      <c r="CD19" s="102"/>
      <c r="CE19" s="102"/>
      <c r="CF19" s="102"/>
      <c r="CG19" s="102"/>
      <c r="CH19" s="102"/>
      <c r="CI19" s="102"/>
      <c r="CJ19" s="102"/>
      <c r="CK19" s="102"/>
      <c r="CL19" s="102"/>
      <c r="CM19" s="102"/>
      <c r="CN19" s="102"/>
      <c r="CO19" s="102"/>
      <c r="CP19" s="102"/>
      <c r="CQ19" s="102"/>
      <c r="CR19" s="102"/>
      <c r="CS19" s="102"/>
      <c r="CT19" s="102"/>
      <c r="CU19" s="102"/>
      <c r="CV19" s="102"/>
      <c r="CW19" s="102"/>
      <c r="CX19" s="102"/>
      <c r="CY19" s="102"/>
      <c r="CZ19" s="102"/>
      <c r="DA19" s="102"/>
      <c r="DB19" s="102"/>
      <c r="DC19" s="102"/>
      <c r="DD19" s="102"/>
      <c r="DE19" s="102"/>
      <c r="DF19" s="102"/>
      <c r="DG19" s="102"/>
      <c r="DH19" s="102"/>
      <c r="DI19" s="102"/>
      <c r="DJ19" s="102"/>
      <c r="DK19" s="102"/>
      <c r="DL19" s="102"/>
      <c r="DM19" s="102"/>
      <c r="DN19" s="102"/>
      <c r="DO19" s="102"/>
      <c r="DP19" s="102"/>
      <c r="DQ19" s="102"/>
      <c r="DR19" s="102"/>
      <c r="DS19" s="102"/>
      <c r="DT19" s="102"/>
      <c r="DU19" s="102"/>
      <c r="DV19" s="102"/>
      <c r="DW19" s="102"/>
      <c r="DX19" s="102"/>
      <c r="DY19" s="102"/>
      <c r="DZ19" s="102"/>
      <c r="EA19" s="102"/>
      <c r="EB19" s="102"/>
      <c r="EC19" s="102"/>
      <c r="ED19" s="102"/>
      <c r="EE19" s="102"/>
      <c r="EF19" s="102"/>
      <c r="EG19" s="102"/>
      <c r="EH19" s="102"/>
      <c r="EI19" s="102"/>
      <c r="EJ19" s="102"/>
      <c r="EK19" s="102"/>
      <c r="EL19" s="102"/>
      <c r="EM19" s="102"/>
      <c r="EN19" s="102"/>
      <c r="EO19" s="102"/>
      <c r="EP19" s="102"/>
      <c r="EQ19" s="102"/>
      <c r="ER19" s="102"/>
      <c r="ES19" s="102"/>
      <c r="ET19" s="102"/>
      <c r="EU19" s="102"/>
      <c r="EV19" s="102"/>
      <c r="EW19" s="102"/>
      <c r="EX19" s="102"/>
      <c r="EY19" s="136"/>
      <c r="EZ19" s="136"/>
      <c r="FA19" s="136"/>
      <c r="FB19" s="136"/>
      <c r="FC19" s="136"/>
      <c r="FD19" s="136"/>
      <c r="FE19" s="136"/>
      <c r="FF19" s="136"/>
      <c r="FG19" s="136"/>
      <c r="FH19" s="136"/>
      <c r="FI19" s="136"/>
      <c r="FJ19" s="136"/>
      <c r="FK19" s="136"/>
      <c r="FL19" s="136"/>
      <c r="FM19" s="136"/>
      <c r="FN19" s="136"/>
      <c r="FO19" s="136"/>
      <c r="FP19" s="136"/>
      <c r="FQ19" s="136"/>
      <c r="FR19" s="136"/>
      <c r="FS19" s="136"/>
      <c r="FT19" s="136"/>
      <c r="FU19" s="136"/>
      <c r="FV19" s="136"/>
      <c r="FW19" s="136"/>
      <c r="FX19" s="136"/>
      <c r="FY19" s="136"/>
      <c r="FZ19" s="136"/>
      <c r="GA19" s="136"/>
      <c r="GB19" s="136"/>
      <c r="GC19" s="136"/>
      <c r="GD19" s="136"/>
      <c r="GE19" s="136"/>
      <c r="GF19" s="136"/>
      <c r="GG19" s="136"/>
      <c r="GH19" s="136"/>
      <c r="GI19" s="136"/>
      <c r="GJ19" s="136"/>
      <c r="GK19" s="136"/>
      <c r="GL19" s="136"/>
      <c r="GM19" s="136"/>
      <c r="GN19" s="136"/>
      <c r="GO19" s="136"/>
      <c r="GP19" s="136"/>
      <c r="GQ19" s="136"/>
      <c r="GR19" s="136"/>
      <c r="GS19" s="136"/>
      <c r="GT19" s="136"/>
      <c r="GU19" s="136"/>
      <c r="GV19" s="136"/>
      <c r="GW19" s="136"/>
      <c r="GX19" s="136"/>
      <c r="GY19" s="136"/>
      <c r="GZ19" s="136"/>
      <c r="HA19" s="136"/>
      <c r="HB19" s="136"/>
      <c r="HC19" s="136"/>
      <c r="HD19" s="136"/>
      <c r="HE19" s="136"/>
      <c r="HF19" s="136"/>
      <c r="HG19" s="136"/>
      <c r="HH19" s="136"/>
      <c r="HI19" s="136"/>
      <c r="HJ19" s="136"/>
      <c r="HK19" s="136"/>
      <c r="HL19" s="136"/>
      <c r="HM19" s="136"/>
      <c r="HN19" s="136"/>
      <c r="HO19" s="136"/>
      <c r="HP19" s="136"/>
      <c r="HQ19" s="136"/>
      <c r="HR19" s="136"/>
      <c r="HS19" s="136"/>
      <c r="HT19" s="136"/>
      <c r="HU19" s="136"/>
      <c r="HV19" s="136"/>
      <c r="HW19" s="136"/>
      <c r="HX19" s="136"/>
      <c r="HY19" s="136"/>
      <c r="HZ19" s="136"/>
      <c r="IA19" s="136"/>
      <c r="IB19" s="136"/>
      <c r="IC19" s="136"/>
      <c r="ID19" s="136"/>
      <c r="IE19" s="136"/>
      <c r="IF19" s="136"/>
      <c r="IG19" s="136"/>
      <c r="IH19" s="136"/>
      <c r="II19" s="136"/>
      <c r="IJ19" s="136"/>
      <c r="IK19" s="136"/>
      <c r="IL19" s="136"/>
    </row>
    <row r="20" customHeight="true" spans="1:246">
      <c r="A20" s="128"/>
      <c r="B20" s="125"/>
      <c r="C20" s="127"/>
      <c r="D20" s="116"/>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02"/>
      <c r="BZ20" s="102"/>
      <c r="CA20" s="102"/>
      <c r="CB20" s="102"/>
      <c r="CC20" s="102"/>
      <c r="CD20" s="102"/>
      <c r="CE20" s="102"/>
      <c r="CF20" s="102"/>
      <c r="CG20" s="102"/>
      <c r="CH20" s="102"/>
      <c r="CI20" s="102"/>
      <c r="CJ20" s="102"/>
      <c r="CK20" s="102"/>
      <c r="CL20" s="102"/>
      <c r="CM20" s="102"/>
      <c r="CN20" s="102"/>
      <c r="CO20" s="102"/>
      <c r="CP20" s="102"/>
      <c r="CQ20" s="102"/>
      <c r="CR20" s="102"/>
      <c r="CS20" s="102"/>
      <c r="CT20" s="102"/>
      <c r="CU20" s="102"/>
      <c r="CV20" s="102"/>
      <c r="CW20" s="102"/>
      <c r="CX20" s="102"/>
      <c r="CY20" s="102"/>
      <c r="CZ20" s="102"/>
      <c r="DA20" s="102"/>
      <c r="DB20" s="102"/>
      <c r="DC20" s="102"/>
      <c r="DD20" s="102"/>
      <c r="DE20" s="102"/>
      <c r="DF20" s="102"/>
      <c r="DG20" s="102"/>
      <c r="DH20" s="102"/>
      <c r="DI20" s="102"/>
      <c r="DJ20" s="102"/>
      <c r="DK20" s="102"/>
      <c r="DL20" s="102"/>
      <c r="DM20" s="102"/>
      <c r="DN20" s="102"/>
      <c r="DO20" s="102"/>
      <c r="DP20" s="102"/>
      <c r="DQ20" s="102"/>
      <c r="DR20" s="102"/>
      <c r="DS20" s="102"/>
      <c r="DT20" s="102"/>
      <c r="DU20" s="102"/>
      <c r="DV20" s="102"/>
      <c r="DW20" s="102"/>
      <c r="DX20" s="102"/>
      <c r="DY20" s="102"/>
      <c r="DZ20" s="102"/>
      <c r="EA20" s="102"/>
      <c r="EB20" s="102"/>
      <c r="EC20" s="102"/>
      <c r="ED20" s="102"/>
      <c r="EE20" s="102"/>
      <c r="EF20" s="102"/>
      <c r="EG20" s="102"/>
      <c r="EH20" s="102"/>
      <c r="EI20" s="102"/>
      <c r="EJ20" s="102"/>
      <c r="EK20" s="102"/>
      <c r="EL20" s="102"/>
      <c r="EM20" s="102"/>
      <c r="EN20" s="102"/>
      <c r="EO20" s="102"/>
      <c r="EP20" s="102"/>
      <c r="EQ20" s="102"/>
      <c r="ER20" s="102"/>
      <c r="ES20" s="102"/>
      <c r="ET20" s="102"/>
      <c r="EU20" s="102"/>
      <c r="EV20" s="102"/>
      <c r="EW20" s="102"/>
      <c r="EX20" s="102"/>
      <c r="EY20" s="136"/>
      <c r="EZ20" s="136"/>
      <c r="FA20" s="136"/>
      <c r="FB20" s="136"/>
      <c r="FC20" s="136"/>
      <c r="FD20" s="136"/>
      <c r="FE20" s="136"/>
      <c r="FF20" s="136"/>
      <c r="FG20" s="136"/>
      <c r="FH20" s="136"/>
      <c r="FI20" s="136"/>
      <c r="FJ20" s="136"/>
      <c r="FK20" s="136"/>
      <c r="FL20" s="136"/>
      <c r="FM20" s="136"/>
      <c r="FN20" s="136"/>
      <c r="FO20" s="136"/>
      <c r="FP20" s="136"/>
      <c r="FQ20" s="136"/>
      <c r="FR20" s="136"/>
      <c r="FS20" s="136"/>
      <c r="FT20" s="136"/>
      <c r="FU20" s="136"/>
      <c r="FV20" s="136"/>
      <c r="FW20" s="136"/>
      <c r="FX20" s="136"/>
      <c r="FY20" s="136"/>
      <c r="FZ20" s="136"/>
      <c r="GA20" s="136"/>
      <c r="GB20" s="136"/>
      <c r="GC20" s="136"/>
      <c r="GD20" s="136"/>
      <c r="GE20" s="136"/>
      <c r="GF20" s="136"/>
      <c r="GG20" s="136"/>
      <c r="GH20" s="136"/>
      <c r="GI20" s="136"/>
      <c r="GJ20" s="136"/>
      <c r="GK20" s="136"/>
      <c r="GL20" s="136"/>
      <c r="GM20" s="136"/>
      <c r="GN20" s="136"/>
      <c r="GO20" s="136"/>
      <c r="GP20" s="136"/>
      <c r="GQ20" s="136"/>
      <c r="GR20" s="136"/>
      <c r="GS20" s="136"/>
      <c r="GT20" s="136"/>
      <c r="GU20" s="136"/>
      <c r="GV20" s="136"/>
      <c r="GW20" s="136"/>
      <c r="GX20" s="136"/>
      <c r="GY20" s="136"/>
      <c r="GZ20" s="136"/>
      <c r="HA20" s="136"/>
      <c r="HB20" s="136"/>
      <c r="HC20" s="136"/>
      <c r="HD20" s="136"/>
      <c r="HE20" s="136"/>
      <c r="HF20" s="136"/>
      <c r="HG20" s="136"/>
      <c r="HH20" s="136"/>
      <c r="HI20" s="136"/>
      <c r="HJ20" s="136"/>
      <c r="HK20" s="136"/>
      <c r="HL20" s="136"/>
      <c r="HM20" s="136"/>
      <c r="HN20" s="136"/>
      <c r="HO20" s="136"/>
      <c r="HP20" s="136"/>
      <c r="HQ20" s="136"/>
      <c r="HR20" s="136"/>
      <c r="HS20" s="136"/>
      <c r="HT20" s="136"/>
      <c r="HU20" s="136"/>
      <c r="HV20" s="136"/>
      <c r="HW20" s="136"/>
      <c r="HX20" s="136"/>
      <c r="HY20" s="136"/>
      <c r="HZ20" s="136"/>
      <c r="IA20" s="136"/>
      <c r="IB20" s="136"/>
      <c r="IC20" s="136"/>
      <c r="ID20" s="136"/>
      <c r="IE20" s="136"/>
      <c r="IF20" s="136"/>
      <c r="IG20" s="136"/>
      <c r="IH20" s="136"/>
      <c r="II20" s="136"/>
      <c r="IJ20" s="136"/>
      <c r="IK20" s="136"/>
      <c r="IL20" s="136"/>
    </row>
    <row r="21" customHeight="true" spans="1:246">
      <c r="A21" s="128"/>
      <c r="B21" s="125"/>
      <c r="C21" s="127"/>
      <c r="D21" s="116"/>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102"/>
      <c r="AQ21" s="102"/>
      <c r="AR21" s="102"/>
      <c r="AS21" s="102"/>
      <c r="AT21" s="102"/>
      <c r="AU21" s="102"/>
      <c r="AV21" s="102"/>
      <c r="AW21" s="102"/>
      <c r="AX21" s="102"/>
      <c r="AY21" s="102"/>
      <c r="AZ21" s="102"/>
      <c r="BA21" s="102"/>
      <c r="BB21" s="102"/>
      <c r="BC21" s="102"/>
      <c r="BD21" s="102"/>
      <c r="BE21" s="102"/>
      <c r="BF21" s="102"/>
      <c r="BG21" s="102"/>
      <c r="BH21" s="102"/>
      <c r="BI21" s="102"/>
      <c r="BJ21" s="102"/>
      <c r="BK21" s="102"/>
      <c r="BL21" s="102"/>
      <c r="BM21" s="102"/>
      <c r="BN21" s="102"/>
      <c r="BO21" s="102"/>
      <c r="BP21" s="102"/>
      <c r="BQ21" s="102"/>
      <c r="BR21" s="102"/>
      <c r="BS21" s="102"/>
      <c r="BT21" s="102"/>
      <c r="BU21" s="102"/>
      <c r="BV21" s="102"/>
      <c r="BW21" s="102"/>
      <c r="BX21" s="102"/>
      <c r="BY21" s="102"/>
      <c r="BZ21" s="102"/>
      <c r="CA21" s="102"/>
      <c r="CB21" s="102"/>
      <c r="CC21" s="102"/>
      <c r="CD21" s="102"/>
      <c r="CE21" s="102"/>
      <c r="CF21" s="102"/>
      <c r="CG21" s="102"/>
      <c r="CH21" s="102"/>
      <c r="CI21" s="102"/>
      <c r="CJ21" s="102"/>
      <c r="CK21" s="102"/>
      <c r="CL21" s="102"/>
      <c r="CM21" s="102"/>
      <c r="CN21" s="102"/>
      <c r="CO21" s="102"/>
      <c r="CP21" s="102"/>
      <c r="CQ21" s="102"/>
      <c r="CR21" s="102"/>
      <c r="CS21" s="102"/>
      <c r="CT21" s="102"/>
      <c r="CU21" s="102"/>
      <c r="CV21" s="102"/>
      <c r="CW21" s="102"/>
      <c r="CX21" s="102"/>
      <c r="CY21" s="102"/>
      <c r="CZ21" s="102"/>
      <c r="DA21" s="102"/>
      <c r="DB21" s="102"/>
      <c r="DC21" s="102"/>
      <c r="DD21" s="102"/>
      <c r="DE21" s="102"/>
      <c r="DF21" s="102"/>
      <c r="DG21" s="102"/>
      <c r="DH21" s="102"/>
      <c r="DI21" s="102"/>
      <c r="DJ21" s="102"/>
      <c r="DK21" s="102"/>
      <c r="DL21" s="102"/>
      <c r="DM21" s="102"/>
      <c r="DN21" s="102"/>
      <c r="DO21" s="102"/>
      <c r="DP21" s="102"/>
      <c r="DQ21" s="102"/>
      <c r="DR21" s="102"/>
      <c r="DS21" s="102"/>
      <c r="DT21" s="102"/>
      <c r="DU21" s="102"/>
      <c r="DV21" s="102"/>
      <c r="DW21" s="102"/>
      <c r="DX21" s="102"/>
      <c r="DY21" s="102"/>
      <c r="DZ21" s="102"/>
      <c r="EA21" s="102"/>
      <c r="EB21" s="102"/>
      <c r="EC21" s="102"/>
      <c r="ED21" s="102"/>
      <c r="EE21" s="102"/>
      <c r="EF21" s="102"/>
      <c r="EG21" s="102"/>
      <c r="EH21" s="102"/>
      <c r="EI21" s="102"/>
      <c r="EJ21" s="102"/>
      <c r="EK21" s="102"/>
      <c r="EL21" s="102"/>
      <c r="EM21" s="102"/>
      <c r="EN21" s="102"/>
      <c r="EO21" s="102"/>
      <c r="EP21" s="102"/>
      <c r="EQ21" s="102"/>
      <c r="ER21" s="102"/>
      <c r="ES21" s="102"/>
      <c r="ET21" s="102"/>
      <c r="EU21" s="102"/>
      <c r="EV21" s="102"/>
      <c r="EW21" s="102"/>
      <c r="EX21" s="102"/>
      <c r="EY21" s="136"/>
      <c r="EZ21" s="136"/>
      <c r="FA21" s="136"/>
      <c r="FB21" s="136"/>
      <c r="FC21" s="136"/>
      <c r="FD21" s="136"/>
      <c r="FE21" s="136"/>
      <c r="FF21" s="136"/>
      <c r="FG21" s="136"/>
      <c r="FH21" s="136"/>
      <c r="FI21" s="136"/>
      <c r="FJ21" s="136"/>
      <c r="FK21" s="136"/>
      <c r="FL21" s="136"/>
      <c r="FM21" s="136"/>
      <c r="FN21" s="136"/>
      <c r="FO21" s="136"/>
      <c r="FP21" s="136"/>
      <c r="FQ21" s="136"/>
      <c r="FR21" s="136"/>
      <c r="FS21" s="136"/>
      <c r="FT21" s="136"/>
      <c r="FU21" s="136"/>
      <c r="FV21" s="136"/>
      <c r="FW21" s="136"/>
      <c r="FX21" s="136"/>
      <c r="FY21" s="136"/>
      <c r="FZ21" s="136"/>
      <c r="GA21" s="136"/>
      <c r="GB21" s="136"/>
      <c r="GC21" s="136"/>
      <c r="GD21" s="136"/>
      <c r="GE21" s="136"/>
      <c r="GF21" s="136"/>
      <c r="GG21" s="136"/>
      <c r="GH21" s="136"/>
      <c r="GI21" s="136"/>
      <c r="GJ21" s="136"/>
      <c r="GK21" s="136"/>
      <c r="GL21" s="136"/>
      <c r="GM21" s="136"/>
      <c r="GN21" s="136"/>
      <c r="GO21" s="136"/>
      <c r="GP21" s="136"/>
      <c r="GQ21" s="136"/>
      <c r="GR21" s="136"/>
      <c r="GS21" s="136"/>
      <c r="GT21" s="136"/>
      <c r="GU21" s="136"/>
      <c r="GV21" s="136"/>
      <c r="GW21" s="136"/>
      <c r="GX21" s="136"/>
      <c r="GY21" s="136"/>
      <c r="GZ21" s="136"/>
      <c r="HA21" s="136"/>
      <c r="HB21" s="136"/>
      <c r="HC21" s="136"/>
      <c r="HD21" s="136"/>
      <c r="HE21" s="136"/>
      <c r="HF21" s="136"/>
      <c r="HG21" s="136"/>
      <c r="HH21" s="136"/>
      <c r="HI21" s="136"/>
      <c r="HJ21" s="136"/>
      <c r="HK21" s="136"/>
      <c r="HL21" s="136"/>
      <c r="HM21" s="136"/>
      <c r="HN21" s="136"/>
      <c r="HO21" s="136"/>
      <c r="HP21" s="136"/>
      <c r="HQ21" s="136"/>
      <c r="HR21" s="136"/>
      <c r="HS21" s="136"/>
      <c r="HT21" s="136"/>
      <c r="HU21" s="136"/>
      <c r="HV21" s="136"/>
      <c r="HW21" s="136"/>
      <c r="HX21" s="136"/>
      <c r="HY21" s="136"/>
      <c r="HZ21" s="136"/>
      <c r="IA21" s="136"/>
      <c r="IB21" s="136"/>
      <c r="IC21" s="136"/>
      <c r="ID21" s="136"/>
      <c r="IE21" s="136"/>
      <c r="IF21" s="136"/>
      <c r="IG21" s="136"/>
      <c r="IH21" s="136"/>
      <c r="II21" s="136"/>
      <c r="IJ21" s="136"/>
      <c r="IK21" s="136"/>
      <c r="IL21" s="136"/>
    </row>
    <row r="22" customHeight="true" spans="1:246">
      <c r="A22" s="130"/>
      <c r="B22" s="125"/>
      <c r="C22" s="127"/>
      <c r="D22" s="116"/>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102"/>
      <c r="AQ22" s="102"/>
      <c r="AR22" s="102"/>
      <c r="AS22" s="102"/>
      <c r="AT22" s="102"/>
      <c r="AU22" s="102"/>
      <c r="AV22" s="102"/>
      <c r="AW22" s="102"/>
      <c r="AX22" s="102"/>
      <c r="AY22" s="102"/>
      <c r="AZ22" s="102"/>
      <c r="BA22" s="102"/>
      <c r="BB22" s="102"/>
      <c r="BC22" s="102"/>
      <c r="BD22" s="102"/>
      <c r="BE22" s="102"/>
      <c r="BF22" s="102"/>
      <c r="BG22" s="102"/>
      <c r="BH22" s="102"/>
      <c r="BI22" s="102"/>
      <c r="BJ22" s="102"/>
      <c r="BK22" s="102"/>
      <c r="BL22" s="102"/>
      <c r="BM22" s="102"/>
      <c r="BN22" s="102"/>
      <c r="BO22" s="102"/>
      <c r="BP22" s="102"/>
      <c r="BQ22" s="102"/>
      <c r="BR22" s="102"/>
      <c r="BS22" s="102"/>
      <c r="BT22" s="102"/>
      <c r="BU22" s="102"/>
      <c r="BV22" s="102"/>
      <c r="BW22" s="102"/>
      <c r="BX22" s="102"/>
      <c r="BY22" s="102"/>
      <c r="BZ22" s="102"/>
      <c r="CA22" s="102"/>
      <c r="CB22" s="102"/>
      <c r="CC22" s="102"/>
      <c r="CD22" s="102"/>
      <c r="CE22" s="102"/>
      <c r="CF22" s="102"/>
      <c r="CG22" s="102"/>
      <c r="CH22" s="102"/>
      <c r="CI22" s="102"/>
      <c r="CJ22" s="102"/>
      <c r="CK22" s="102"/>
      <c r="CL22" s="102"/>
      <c r="CM22" s="102"/>
      <c r="CN22" s="102"/>
      <c r="CO22" s="102"/>
      <c r="CP22" s="102"/>
      <c r="CQ22" s="102"/>
      <c r="CR22" s="102"/>
      <c r="CS22" s="102"/>
      <c r="CT22" s="102"/>
      <c r="CU22" s="102"/>
      <c r="CV22" s="102"/>
      <c r="CW22" s="102"/>
      <c r="CX22" s="102"/>
      <c r="CY22" s="102"/>
      <c r="CZ22" s="102"/>
      <c r="DA22" s="102"/>
      <c r="DB22" s="102"/>
      <c r="DC22" s="102"/>
      <c r="DD22" s="102"/>
      <c r="DE22" s="102"/>
      <c r="DF22" s="102"/>
      <c r="DG22" s="102"/>
      <c r="DH22" s="102"/>
      <c r="DI22" s="102"/>
      <c r="DJ22" s="102"/>
      <c r="DK22" s="102"/>
      <c r="DL22" s="102"/>
      <c r="DM22" s="102"/>
      <c r="DN22" s="102"/>
      <c r="DO22" s="102"/>
      <c r="DP22" s="102"/>
      <c r="DQ22" s="102"/>
      <c r="DR22" s="102"/>
      <c r="DS22" s="102"/>
      <c r="DT22" s="102"/>
      <c r="DU22" s="102"/>
      <c r="DV22" s="102"/>
      <c r="DW22" s="102"/>
      <c r="DX22" s="102"/>
      <c r="DY22" s="102"/>
      <c r="DZ22" s="102"/>
      <c r="EA22" s="102"/>
      <c r="EB22" s="102"/>
      <c r="EC22" s="102"/>
      <c r="ED22" s="102"/>
      <c r="EE22" s="102"/>
      <c r="EF22" s="102"/>
      <c r="EG22" s="102"/>
      <c r="EH22" s="102"/>
      <c r="EI22" s="102"/>
      <c r="EJ22" s="102"/>
      <c r="EK22" s="102"/>
      <c r="EL22" s="102"/>
      <c r="EM22" s="102"/>
      <c r="EN22" s="102"/>
      <c r="EO22" s="102"/>
      <c r="EP22" s="102"/>
      <c r="EQ22" s="102"/>
      <c r="ER22" s="102"/>
      <c r="ES22" s="102"/>
      <c r="ET22" s="102"/>
      <c r="EU22" s="102"/>
      <c r="EV22" s="102"/>
      <c r="EW22" s="102"/>
      <c r="EX22" s="102"/>
      <c r="EY22" s="136"/>
      <c r="EZ22" s="136"/>
      <c r="FA22" s="136"/>
      <c r="FB22" s="136"/>
      <c r="FC22" s="136"/>
      <c r="FD22" s="136"/>
      <c r="FE22" s="136"/>
      <c r="FF22" s="136"/>
      <c r="FG22" s="136"/>
      <c r="FH22" s="136"/>
      <c r="FI22" s="136"/>
      <c r="FJ22" s="136"/>
      <c r="FK22" s="136"/>
      <c r="FL22" s="136"/>
      <c r="FM22" s="136"/>
      <c r="FN22" s="136"/>
      <c r="FO22" s="136"/>
      <c r="FP22" s="136"/>
      <c r="FQ22" s="136"/>
      <c r="FR22" s="136"/>
      <c r="FS22" s="136"/>
      <c r="FT22" s="136"/>
      <c r="FU22" s="136"/>
      <c r="FV22" s="136"/>
      <c r="FW22" s="136"/>
      <c r="FX22" s="136"/>
      <c r="FY22" s="136"/>
      <c r="FZ22" s="136"/>
      <c r="GA22" s="136"/>
      <c r="GB22" s="136"/>
      <c r="GC22" s="136"/>
      <c r="GD22" s="136"/>
      <c r="GE22" s="136"/>
      <c r="GF22" s="136"/>
      <c r="GG22" s="136"/>
      <c r="GH22" s="136"/>
      <c r="GI22" s="136"/>
      <c r="GJ22" s="136"/>
      <c r="GK22" s="136"/>
      <c r="GL22" s="136"/>
      <c r="GM22" s="136"/>
      <c r="GN22" s="136"/>
      <c r="GO22" s="136"/>
      <c r="GP22" s="136"/>
      <c r="GQ22" s="136"/>
      <c r="GR22" s="136"/>
      <c r="GS22" s="136"/>
      <c r="GT22" s="136"/>
      <c r="GU22" s="136"/>
      <c r="GV22" s="136"/>
      <c r="GW22" s="136"/>
      <c r="GX22" s="136"/>
      <c r="GY22" s="136"/>
      <c r="GZ22" s="136"/>
      <c r="HA22" s="136"/>
      <c r="HB22" s="136"/>
      <c r="HC22" s="136"/>
      <c r="HD22" s="136"/>
      <c r="HE22" s="136"/>
      <c r="HF22" s="136"/>
      <c r="HG22" s="136"/>
      <c r="HH22" s="136"/>
      <c r="HI22" s="136"/>
      <c r="HJ22" s="136"/>
      <c r="HK22" s="136"/>
      <c r="HL22" s="136"/>
      <c r="HM22" s="136"/>
      <c r="HN22" s="136"/>
      <c r="HO22" s="136"/>
      <c r="HP22" s="136"/>
      <c r="HQ22" s="136"/>
      <c r="HR22" s="136"/>
      <c r="HS22" s="136"/>
      <c r="HT22" s="136"/>
      <c r="HU22" s="136"/>
      <c r="HV22" s="136"/>
      <c r="HW22" s="136"/>
      <c r="HX22" s="136"/>
      <c r="HY22" s="136"/>
      <c r="HZ22" s="136"/>
      <c r="IA22" s="136"/>
      <c r="IB22" s="136"/>
      <c r="IC22" s="136"/>
      <c r="ID22" s="136"/>
      <c r="IE22" s="136"/>
      <c r="IF22" s="136"/>
      <c r="IG22" s="136"/>
      <c r="IH22" s="136"/>
      <c r="II22" s="136"/>
      <c r="IJ22" s="136"/>
      <c r="IK22" s="136"/>
      <c r="IL22" s="136"/>
    </row>
    <row r="23" customHeight="true" spans="1:246">
      <c r="A23" s="130"/>
      <c r="B23" s="125"/>
      <c r="C23" s="127"/>
      <c r="D23" s="116"/>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102"/>
      <c r="AQ23" s="102"/>
      <c r="AR23" s="102"/>
      <c r="AS23" s="102"/>
      <c r="AT23" s="102"/>
      <c r="AU23" s="102"/>
      <c r="AV23" s="102"/>
      <c r="AW23" s="102"/>
      <c r="AX23" s="102"/>
      <c r="AY23" s="102"/>
      <c r="AZ23" s="102"/>
      <c r="BA23" s="102"/>
      <c r="BB23" s="102"/>
      <c r="BC23" s="102"/>
      <c r="BD23" s="102"/>
      <c r="BE23" s="102"/>
      <c r="BF23" s="102"/>
      <c r="BG23" s="102"/>
      <c r="BH23" s="102"/>
      <c r="BI23" s="102"/>
      <c r="BJ23" s="102"/>
      <c r="BK23" s="102"/>
      <c r="BL23" s="102"/>
      <c r="BM23" s="102"/>
      <c r="BN23" s="102"/>
      <c r="BO23" s="102"/>
      <c r="BP23" s="102"/>
      <c r="BQ23" s="102"/>
      <c r="BR23" s="102"/>
      <c r="BS23" s="102"/>
      <c r="BT23" s="102"/>
      <c r="BU23" s="102"/>
      <c r="BV23" s="102"/>
      <c r="BW23" s="102"/>
      <c r="BX23" s="102"/>
      <c r="BY23" s="102"/>
      <c r="BZ23" s="102"/>
      <c r="CA23" s="102"/>
      <c r="CB23" s="102"/>
      <c r="CC23" s="102"/>
      <c r="CD23" s="102"/>
      <c r="CE23" s="102"/>
      <c r="CF23" s="102"/>
      <c r="CG23" s="102"/>
      <c r="CH23" s="102"/>
      <c r="CI23" s="102"/>
      <c r="CJ23" s="102"/>
      <c r="CK23" s="102"/>
      <c r="CL23" s="102"/>
      <c r="CM23" s="102"/>
      <c r="CN23" s="102"/>
      <c r="CO23" s="102"/>
      <c r="CP23" s="102"/>
      <c r="CQ23" s="102"/>
      <c r="CR23" s="102"/>
      <c r="CS23" s="102"/>
      <c r="CT23" s="102"/>
      <c r="CU23" s="102"/>
      <c r="CV23" s="102"/>
      <c r="CW23" s="102"/>
      <c r="CX23" s="102"/>
      <c r="CY23" s="102"/>
      <c r="CZ23" s="102"/>
      <c r="DA23" s="102"/>
      <c r="DB23" s="102"/>
      <c r="DC23" s="102"/>
      <c r="DD23" s="102"/>
      <c r="DE23" s="102"/>
      <c r="DF23" s="102"/>
      <c r="DG23" s="102"/>
      <c r="DH23" s="102"/>
      <c r="DI23" s="102"/>
      <c r="DJ23" s="102"/>
      <c r="DK23" s="102"/>
      <c r="DL23" s="102"/>
      <c r="DM23" s="102"/>
      <c r="DN23" s="102"/>
      <c r="DO23" s="102"/>
      <c r="DP23" s="102"/>
      <c r="DQ23" s="102"/>
      <c r="DR23" s="102"/>
      <c r="DS23" s="102"/>
      <c r="DT23" s="102"/>
      <c r="DU23" s="102"/>
      <c r="DV23" s="102"/>
      <c r="DW23" s="102"/>
      <c r="DX23" s="102"/>
      <c r="DY23" s="102"/>
      <c r="DZ23" s="102"/>
      <c r="EA23" s="102"/>
      <c r="EB23" s="102"/>
      <c r="EC23" s="102"/>
      <c r="ED23" s="102"/>
      <c r="EE23" s="102"/>
      <c r="EF23" s="102"/>
      <c r="EG23" s="102"/>
      <c r="EH23" s="102"/>
      <c r="EI23" s="102"/>
      <c r="EJ23" s="102"/>
      <c r="EK23" s="102"/>
      <c r="EL23" s="102"/>
      <c r="EM23" s="102"/>
      <c r="EN23" s="102"/>
      <c r="EO23" s="102"/>
      <c r="EP23" s="102"/>
      <c r="EQ23" s="102"/>
      <c r="ER23" s="102"/>
      <c r="ES23" s="102"/>
      <c r="ET23" s="102"/>
      <c r="EU23" s="102"/>
      <c r="EV23" s="102"/>
      <c r="EW23" s="102"/>
      <c r="EX23" s="102"/>
      <c r="EY23" s="136"/>
      <c r="EZ23" s="136"/>
      <c r="FA23" s="136"/>
      <c r="FB23" s="136"/>
      <c r="FC23" s="136"/>
      <c r="FD23" s="136"/>
      <c r="FE23" s="136"/>
      <c r="FF23" s="136"/>
      <c r="FG23" s="136"/>
      <c r="FH23" s="136"/>
      <c r="FI23" s="136"/>
      <c r="FJ23" s="136"/>
      <c r="FK23" s="136"/>
      <c r="FL23" s="136"/>
      <c r="FM23" s="136"/>
      <c r="FN23" s="136"/>
      <c r="FO23" s="136"/>
      <c r="FP23" s="136"/>
      <c r="FQ23" s="136"/>
      <c r="FR23" s="136"/>
      <c r="FS23" s="136"/>
      <c r="FT23" s="136"/>
      <c r="FU23" s="136"/>
      <c r="FV23" s="136"/>
      <c r="FW23" s="136"/>
      <c r="FX23" s="136"/>
      <c r="FY23" s="136"/>
      <c r="FZ23" s="136"/>
      <c r="GA23" s="136"/>
      <c r="GB23" s="136"/>
      <c r="GC23" s="136"/>
      <c r="GD23" s="136"/>
      <c r="GE23" s="136"/>
      <c r="GF23" s="136"/>
      <c r="GG23" s="136"/>
      <c r="GH23" s="136"/>
      <c r="GI23" s="136"/>
      <c r="GJ23" s="136"/>
      <c r="GK23" s="136"/>
      <c r="GL23" s="136"/>
      <c r="GM23" s="136"/>
      <c r="GN23" s="136"/>
      <c r="GO23" s="136"/>
      <c r="GP23" s="136"/>
      <c r="GQ23" s="136"/>
      <c r="GR23" s="136"/>
      <c r="GS23" s="136"/>
      <c r="GT23" s="136"/>
      <c r="GU23" s="136"/>
      <c r="GV23" s="136"/>
      <c r="GW23" s="136"/>
      <c r="GX23" s="136"/>
      <c r="GY23" s="136"/>
      <c r="GZ23" s="136"/>
      <c r="HA23" s="136"/>
      <c r="HB23" s="136"/>
      <c r="HC23" s="136"/>
      <c r="HD23" s="136"/>
      <c r="HE23" s="136"/>
      <c r="HF23" s="136"/>
      <c r="HG23" s="136"/>
      <c r="HH23" s="136"/>
      <c r="HI23" s="136"/>
      <c r="HJ23" s="136"/>
      <c r="HK23" s="136"/>
      <c r="HL23" s="136"/>
      <c r="HM23" s="136"/>
      <c r="HN23" s="136"/>
      <c r="HO23" s="136"/>
      <c r="HP23" s="136"/>
      <c r="HQ23" s="136"/>
      <c r="HR23" s="136"/>
      <c r="HS23" s="136"/>
      <c r="HT23" s="136"/>
      <c r="HU23" s="136"/>
      <c r="HV23" s="136"/>
      <c r="HW23" s="136"/>
      <c r="HX23" s="136"/>
      <c r="HY23" s="136"/>
      <c r="HZ23" s="136"/>
      <c r="IA23" s="136"/>
      <c r="IB23" s="136"/>
      <c r="IC23" s="136"/>
      <c r="ID23" s="136"/>
      <c r="IE23" s="136"/>
      <c r="IF23" s="136"/>
      <c r="IG23" s="136"/>
      <c r="IH23" s="136"/>
      <c r="II23" s="136"/>
      <c r="IJ23" s="136"/>
      <c r="IK23" s="136"/>
      <c r="IL23" s="136"/>
    </row>
    <row r="24" customHeight="true" spans="1:246">
      <c r="A24" s="130"/>
      <c r="B24" s="125"/>
      <c r="C24" s="126"/>
      <c r="D24" s="12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CE24" s="102"/>
      <c r="CF24" s="102"/>
      <c r="CG24" s="102"/>
      <c r="CH24" s="102"/>
      <c r="CI24" s="102"/>
      <c r="CJ24" s="102"/>
      <c r="CK24" s="102"/>
      <c r="CL24" s="102"/>
      <c r="CM24" s="102"/>
      <c r="CN24" s="102"/>
      <c r="CO24" s="102"/>
      <c r="CP24" s="102"/>
      <c r="CQ24" s="102"/>
      <c r="CR24" s="102"/>
      <c r="CS24" s="102"/>
      <c r="CT24" s="102"/>
      <c r="CU24" s="102"/>
      <c r="CV24" s="102"/>
      <c r="CW24" s="102"/>
      <c r="CX24" s="102"/>
      <c r="CY24" s="102"/>
      <c r="CZ24" s="102"/>
      <c r="DA24" s="102"/>
      <c r="DB24" s="102"/>
      <c r="DC24" s="102"/>
      <c r="DD24" s="102"/>
      <c r="DE24" s="102"/>
      <c r="DF24" s="102"/>
      <c r="DG24" s="102"/>
      <c r="DH24" s="102"/>
      <c r="DI24" s="102"/>
      <c r="DJ24" s="102"/>
      <c r="DK24" s="102"/>
      <c r="DL24" s="102"/>
      <c r="DM24" s="102"/>
      <c r="DN24" s="102"/>
      <c r="DO24" s="102"/>
      <c r="DP24" s="102"/>
      <c r="DQ24" s="102"/>
      <c r="DR24" s="102"/>
      <c r="DS24" s="102"/>
      <c r="DT24" s="102"/>
      <c r="DU24" s="102"/>
      <c r="DV24" s="102"/>
      <c r="DW24" s="102"/>
      <c r="DX24" s="102"/>
      <c r="DY24" s="102"/>
      <c r="DZ24" s="102"/>
      <c r="EA24" s="102"/>
      <c r="EB24" s="102"/>
      <c r="EC24" s="102"/>
      <c r="ED24" s="102"/>
      <c r="EE24" s="102"/>
      <c r="EF24" s="102"/>
      <c r="EG24" s="102"/>
      <c r="EH24" s="102"/>
      <c r="EI24" s="102"/>
      <c r="EJ24" s="102"/>
      <c r="EK24" s="102"/>
      <c r="EL24" s="102"/>
      <c r="EM24" s="102"/>
      <c r="EN24" s="102"/>
      <c r="EO24" s="102"/>
      <c r="EP24" s="102"/>
      <c r="EQ24" s="102"/>
      <c r="ER24" s="102"/>
      <c r="ES24" s="102"/>
      <c r="ET24" s="102"/>
      <c r="EU24" s="102"/>
      <c r="EV24" s="102"/>
      <c r="EW24" s="102"/>
      <c r="EX24" s="102"/>
      <c r="EY24" s="136"/>
      <c r="EZ24" s="136"/>
      <c r="FA24" s="136"/>
      <c r="FB24" s="136"/>
      <c r="FC24" s="136"/>
      <c r="FD24" s="136"/>
      <c r="FE24" s="136"/>
      <c r="FF24" s="136"/>
      <c r="FG24" s="136"/>
      <c r="FH24" s="136"/>
      <c r="FI24" s="136"/>
      <c r="FJ24" s="136"/>
      <c r="FK24" s="136"/>
      <c r="FL24" s="136"/>
      <c r="FM24" s="136"/>
      <c r="FN24" s="136"/>
      <c r="FO24" s="136"/>
      <c r="FP24" s="136"/>
      <c r="FQ24" s="136"/>
      <c r="FR24" s="136"/>
      <c r="FS24" s="136"/>
      <c r="FT24" s="136"/>
      <c r="FU24" s="136"/>
      <c r="FV24" s="136"/>
      <c r="FW24" s="136"/>
      <c r="FX24" s="136"/>
      <c r="FY24" s="136"/>
      <c r="FZ24" s="136"/>
      <c r="GA24" s="136"/>
      <c r="GB24" s="136"/>
      <c r="GC24" s="136"/>
      <c r="GD24" s="136"/>
      <c r="GE24" s="136"/>
      <c r="GF24" s="136"/>
      <c r="GG24" s="136"/>
      <c r="GH24" s="136"/>
      <c r="GI24" s="136"/>
      <c r="GJ24" s="136"/>
      <c r="GK24" s="136"/>
      <c r="GL24" s="136"/>
      <c r="GM24" s="136"/>
      <c r="GN24" s="136"/>
      <c r="GO24" s="136"/>
      <c r="GP24" s="136"/>
      <c r="GQ24" s="136"/>
      <c r="GR24" s="136"/>
      <c r="GS24" s="136"/>
      <c r="GT24" s="136"/>
      <c r="GU24" s="136"/>
      <c r="GV24" s="136"/>
      <c r="GW24" s="136"/>
      <c r="GX24" s="136"/>
      <c r="GY24" s="136"/>
      <c r="GZ24" s="136"/>
      <c r="HA24" s="136"/>
      <c r="HB24" s="136"/>
      <c r="HC24" s="136"/>
      <c r="HD24" s="136"/>
      <c r="HE24" s="136"/>
      <c r="HF24" s="136"/>
      <c r="HG24" s="136"/>
      <c r="HH24" s="136"/>
      <c r="HI24" s="136"/>
      <c r="HJ24" s="136"/>
      <c r="HK24" s="136"/>
      <c r="HL24" s="136"/>
      <c r="HM24" s="136"/>
      <c r="HN24" s="136"/>
      <c r="HO24" s="136"/>
      <c r="HP24" s="136"/>
      <c r="HQ24" s="136"/>
      <c r="HR24" s="136"/>
      <c r="HS24" s="136"/>
      <c r="HT24" s="136"/>
      <c r="HU24" s="136"/>
      <c r="HV24" s="136"/>
      <c r="HW24" s="136"/>
      <c r="HX24" s="136"/>
      <c r="HY24" s="136"/>
      <c r="HZ24" s="136"/>
      <c r="IA24" s="136"/>
      <c r="IB24" s="136"/>
      <c r="IC24" s="136"/>
      <c r="ID24" s="136"/>
      <c r="IE24" s="136"/>
      <c r="IF24" s="136"/>
      <c r="IG24" s="136"/>
      <c r="IH24" s="136"/>
      <c r="II24" s="136"/>
      <c r="IJ24" s="136"/>
      <c r="IK24" s="136"/>
      <c r="IL24" s="136"/>
    </row>
    <row r="25" customHeight="true" spans="1:246">
      <c r="A25" s="131" t="s">
        <v>476</v>
      </c>
      <c r="B25" s="132">
        <f>SUM(B7:B17)</f>
        <v>2275.99</v>
      </c>
      <c r="C25" s="133" t="s">
        <v>477</v>
      </c>
      <c r="D25" s="122">
        <f>SUM(D7:D24)</f>
        <v>6133.07</v>
      </c>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2"/>
      <c r="BG25" s="102"/>
      <c r="BH25" s="102"/>
      <c r="BI25" s="102"/>
      <c r="BJ25" s="102"/>
      <c r="BK25" s="102"/>
      <c r="BL25" s="102"/>
      <c r="BM25" s="102"/>
      <c r="BN25" s="102"/>
      <c r="BO25" s="102"/>
      <c r="BP25" s="102"/>
      <c r="BQ25" s="102"/>
      <c r="BR25" s="102"/>
      <c r="BS25" s="102"/>
      <c r="BT25" s="102"/>
      <c r="BU25" s="102"/>
      <c r="BV25" s="102"/>
      <c r="BW25" s="102"/>
      <c r="BX25" s="102"/>
      <c r="BY25" s="102"/>
      <c r="BZ25" s="102"/>
      <c r="CA25" s="102"/>
      <c r="CB25" s="102"/>
      <c r="CC25" s="102"/>
      <c r="CD25" s="102"/>
      <c r="CE25" s="102"/>
      <c r="CF25" s="102"/>
      <c r="CG25" s="102"/>
      <c r="CH25" s="102"/>
      <c r="CI25" s="102"/>
      <c r="CJ25" s="102"/>
      <c r="CK25" s="102"/>
      <c r="CL25" s="102"/>
      <c r="CM25" s="102"/>
      <c r="CN25" s="102"/>
      <c r="CO25" s="102"/>
      <c r="CP25" s="102"/>
      <c r="CQ25" s="102"/>
      <c r="CR25" s="102"/>
      <c r="CS25" s="102"/>
      <c r="CT25" s="102"/>
      <c r="CU25" s="102"/>
      <c r="CV25" s="102"/>
      <c r="CW25" s="102"/>
      <c r="CX25" s="102"/>
      <c r="CY25" s="102"/>
      <c r="CZ25" s="102"/>
      <c r="DA25" s="102"/>
      <c r="DB25" s="102"/>
      <c r="DC25" s="102"/>
      <c r="DD25" s="102"/>
      <c r="DE25" s="102"/>
      <c r="DF25" s="102"/>
      <c r="DG25" s="102"/>
      <c r="DH25" s="102"/>
      <c r="DI25" s="102"/>
      <c r="DJ25" s="102"/>
      <c r="DK25" s="102"/>
      <c r="DL25" s="102"/>
      <c r="DM25" s="102"/>
      <c r="DN25" s="102"/>
      <c r="DO25" s="102"/>
      <c r="DP25" s="102"/>
      <c r="DQ25" s="102"/>
      <c r="DR25" s="102"/>
      <c r="DS25" s="102"/>
      <c r="DT25" s="102"/>
      <c r="DU25" s="102"/>
      <c r="DV25" s="102"/>
      <c r="DW25" s="102"/>
      <c r="DX25" s="102"/>
      <c r="DY25" s="102"/>
      <c r="DZ25" s="102"/>
      <c r="EA25" s="102"/>
      <c r="EB25" s="102"/>
      <c r="EC25" s="102"/>
      <c r="ED25" s="102"/>
      <c r="EE25" s="102"/>
      <c r="EF25" s="102"/>
      <c r="EG25" s="102"/>
      <c r="EH25" s="102"/>
      <c r="EI25" s="102"/>
      <c r="EJ25" s="102"/>
      <c r="EK25" s="102"/>
      <c r="EL25" s="102"/>
      <c r="EM25" s="102"/>
      <c r="EN25" s="102"/>
      <c r="EO25" s="102"/>
      <c r="EP25" s="102"/>
      <c r="EQ25" s="102"/>
      <c r="ER25" s="102"/>
      <c r="ES25" s="102"/>
      <c r="ET25" s="102"/>
      <c r="EU25" s="102"/>
      <c r="EV25" s="102"/>
      <c r="EW25" s="102"/>
      <c r="EX25" s="102"/>
      <c r="EY25" s="136"/>
      <c r="EZ25" s="136"/>
      <c r="FA25" s="136"/>
      <c r="FB25" s="136"/>
      <c r="FC25" s="136"/>
      <c r="FD25" s="136"/>
      <c r="FE25" s="136"/>
      <c r="FF25" s="136"/>
      <c r="FG25" s="136"/>
      <c r="FH25" s="136"/>
      <c r="FI25" s="136"/>
      <c r="FJ25" s="136"/>
      <c r="FK25" s="136"/>
      <c r="FL25" s="136"/>
      <c r="FM25" s="136"/>
      <c r="FN25" s="136"/>
      <c r="FO25" s="136"/>
      <c r="FP25" s="136"/>
      <c r="FQ25" s="136"/>
      <c r="FR25" s="136"/>
      <c r="FS25" s="136"/>
      <c r="FT25" s="136"/>
      <c r="FU25" s="136"/>
      <c r="FV25" s="136"/>
      <c r="FW25" s="136"/>
      <c r="FX25" s="136"/>
      <c r="FY25" s="136"/>
      <c r="FZ25" s="136"/>
      <c r="GA25" s="136"/>
      <c r="GB25" s="136"/>
      <c r="GC25" s="136"/>
      <c r="GD25" s="136"/>
      <c r="GE25" s="136"/>
      <c r="GF25" s="136"/>
      <c r="GG25" s="136"/>
      <c r="GH25" s="136"/>
      <c r="GI25" s="136"/>
      <c r="GJ25" s="136"/>
      <c r="GK25" s="136"/>
      <c r="GL25" s="136"/>
      <c r="GM25" s="136"/>
      <c r="GN25" s="136"/>
      <c r="GO25" s="136"/>
      <c r="GP25" s="136"/>
      <c r="GQ25" s="136"/>
      <c r="GR25" s="136"/>
      <c r="GS25" s="136"/>
      <c r="GT25" s="136"/>
      <c r="GU25" s="136"/>
      <c r="GV25" s="136"/>
      <c r="GW25" s="136"/>
      <c r="GX25" s="136"/>
      <c r="GY25" s="136"/>
      <c r="GZ25" s="136"/>
      <c r="HA25" s="136"/>
      <c r="HB25" s="136"/>
      <c r="HC25" s="136"/>
      <c r="HD25" s="136"/>
      <c r="HE25" s="136"/>
      <c r="HF25" s="136"/>
      <c r="HG25" s="136"/>
      <c r="HH25" s="136"/>
      <c r="HI25" s="136"/>
      <c r="HJ25" s="136"/>
      <c r="HK25" s="136"/>
      <c r="HL25" s="136"/>
      <c r="HM25" s="136"/>
      <c r="HN25" s="136"/>
      <c r="HO25" s="136"/>
      <c r="HP25" s="136"/>
      <c r="HQ25" s="136"/>
      <c r="HR25" s="136"/>
      <c r="HS25" s="136"/>
      <c r="HT25" s="136"/>
      <c r="HU25" s="136"/>
      <c r="HV25" s="136"/>
      <c r="HW25" s="136"/>
      <c r="HX25" s="136"/>
      <c r="HY25" s="136"/>
      <c r="HZ25" s="136"/>
      <c r="IA25" s="136"/>
      <c r="IB25" s="136"/>
      <c r="IC25" s="136"/>
      <c r="ID25" s="136"/>
      <c r="IE25" s="136"/>
      <c r="IF25" s="136"/>
      <c r="IG25" s="136"/>
      <c r="IH25" s="136"/>
      <c r="II25" s="136"/>
      <c r="IJ25" s="136"/>
      <c r="IK25" s="136"/>
      <c r="IL25" s="136"/>
    </row>
    <row r="26" customHeight="true" spans="1:246">
      <c r="A26" s="119" t="s">
        <v>478</v>
      </c>
      <c r="B26" s="132"/>
      <c r="C26" s="127" t="s">
        <v>479</v>
      </c>
      <c r="D26" s="12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102"/>
      <c r="AQ26" s="102"/>
      <c r="AR26" s="102"/>
      <c r="AS26" s="102"/>
      <c r="AT26" s="102"/>
      <c r="AU26" s="102"/>
      <c r="AV26" s="102"/>
      <c r="AW26" s="102"/>
      <c r="AX26" s="102"/>
      <c r="AY26" s="102"/>
      <c r="AZ26" s="102"/>
      <c r="BA26" s="102"/>
      <c r="BB26" s="102"/>
      <c r="BC26" s="102"/>
      <c r="BD26" s="102"/>
      <c r="BE26" s="102"/>
      <c r="BF26" s="102"/>
      <c r="BG26" s="102"/>
      <c r="BH26" s="102"/>
      <c r="BI26" s="102"/>
      <c r="BJ26" s="102"/>
      <c r="BK26" s="102"/>
      <c r="BL26" s="102"/>
      <c r="BM26" s="102"/>
      <c r="BN26" s="102"/>
      <c r="BO26" s="102"/>
      <c r="BP26" s="102"/>
      <c r="BQ26" s="102"/>
      <c r="BR26" s="102"/>
      <c r="BS26" s="102"/>
      <c r="BT26" s="102"/>
      <c r="BU26" s="102"/>
      <c r="BV26" s="102"/>
      <c r="BW26" s="102"/>
      <c r="BX26" s="102"/>
      <c r="BY26" s="102"/>
      <c r="BZ26" s="102"/>
      <c r="CA26" s="102"/>
      <c r="CB26" s="102"/>
      <c r="CC26" s="102"/>
      <c r="CD26" s="102"/>
      <c r="CE26" s="102"/>
      <c r="CF26" s="102"/>
      <c r="CG26" s="102"/>
      <c r="CH26" s="102"/>
      <c r="CI26" s="102"/>
      <c r="CJ26" s="102"/>
      <c r="CK26" s="102"/>
      <c r="CL26" s="102"/>
      <c r="CM26" s="102"/>
      <c r="CN26" s="102"/>
      <c r="CO26" s="102"/>
      <c r="CP26" s="102"/>
      <c r="CQ26" s="102"/>
      <c r="CR26" s="102"/>
      <c r="CS26" s="102"/>
      <c r="CT26" s="102"/>
      <c r="CU26" s="102"/>
      <c r="CV26" s="102"/>
      <c r="CW26" s="102"/>
      <c r="CX26" s="102"/>
      <c r="CY26" s="102"/>
      <c r="CZ26" s="102"/>
      <c r="DA26" s="102"/>
      <c r="DB26" s="102"/>
      <c r="DC26" s="102"/>
      <c r="DD26" s="102"/>
      <c r="DE26" s="102"/>
      <c r="DF26" s="102"/>
      <c r="DG26" s="102"/>
      <c r="DH26" s="102"/>
      <c r="DI26" s="102"/>
      <c r="DJ26" s="102"/>
      <c r="DK26" s="102"/>
      <c r="DL26" s="102"/>
      <c r="DM26" s="102"/>
      <c r="DN26" s="102"/>
      <c r="DO26" s="102"/>
      <c r="DP26" s="102"/>
      <c r="DQ26" s="102"/>
      <c r="DR26" s="102"/>
      <c r="DS26" s="102"/>
      <c r="DT26" s="102"/>
      <c r="DU26" s="102"/>
      <c r="DV26" s="102"/>
      <c r="DW26" s="102"/>
      <c r="DX26" s="102"/>
      <c r="DY26" s="102"/>
      <c r="DZ26" s="102"/>
      <c r="EA26" s="102"/>
      <c r="EB26" s="102"/>
      <c r="EC26" s="102"/>
      <c r="ED26" s="102"/>
      <c r="EE26" s="102"/>
      <c r="EF26" s="102"/>
      <c r="EG26" s="102"/>
      <c r="EH26" s="102"/>
      <c r="EI26" s="102"/>
      <c r="EJ26" s="102"/>
      <c r="EK26" s="102"/>
      <c r="EL26" s="102"/>
      <c r="EM26" s="102"/>
      <c r="EN26" s="102"/>
      <c r="EO26" s="102"/>
      <c r="EP26" s="102"/>
      <c r="EQ26" s="102"/>
      <c r="ER26" s="102"/>
      <c r="ES26" s="102"/>
      <c r="ET26" s="102"/>
      <c r="EU26" s="102"/>
      <c r="EV26" s="102"/>
      <c r="EW26" s="102"/>
      <c r="EX26" s="102"/>
      <c r="EY26" s="136"/>
      <c r="EZ26" s="136"/>
      <c r="FA26" s="136"/>
      <c r="FB26" s="136"/>
      <c r="FC26" s="136"/>
      <c r="FD26" s="136"/>
      <c r="FE26" s="136"/>
      <c r="FF26" s="136"/>
      <c r="FG26" s="136"/>
      <c r="FH26" s="136"/>
      <c r="FI26" s="136"/>
      <c r="FJ26" s="136"/>
      <c r="FK26" s="136"/>
      <c r="FL26" s="136"/>
      <c r="FM26" s="136"/>
      <c r="FN26" s="136"/>
      <c r="FO26" s="136"/>
      <c r="FP26" s="136"/>
      <c r="FQ26" s="136"/>
      <c r="FR26" s="136"/>
      <c r="FS26" s="136"/>
      <c r="FT26" s="136"/>
      <c r="FU26" s="136"/>
      <c r="FV26" s="136"/>
      <c r="FW26" s="136"/>
      <c r="FX26" s="136"/>
      <c r="FY26" s="136"/>
      <c r="FZ26" s="136"/>
      <c r="GA26" s="136"/>
      <c r="GB26" s="136"/>
      <c r="GC26" s="136"/>
      <c r="GD26" s="136"/>
      <c r="GE26" s="136"/>
      <c r="GF26" s="136"/>
      <c r="GG26" s="136"/>
      <c r="GH26" s="136"/>
      <c r="GI26" s="136"/>
      <c r="GJ26" s="136"/>
      <c r="GK26" s="136"/>
      <c r="GL26" s="136"/>
      <c r="GM26" s="136"/>
      <c r="GN26" s="136"/>
      <c r="GO26" s="136"/>
      <c r="GP26" s="136"/>
      <c r="GQ26" s="136"/>
      <c r="GR26" s="136"/>
      <c r="GS26" s="136"/>
      <c r="GT26" s="136"/>
      <c r="GU26" s="136"/>
      <c r="GV26" s="136"/>
      <c r="GW26" s="136"/>
      <c r="GX26" s="136"/>
      <c r="GY26" s="136"/>
      <c r="GZ26" s="136"/>
      <c r="HA26" s="136"/>
      <c r="HB26" s="136"/>
      <c r="HC26" s="136"/>
      <c r="HD26" s="136"/>
      <c r="HE26" s="136"/>
      <c r="HF26" s="136"/>
      <c r="HG26" s="136"/>
      <c r="HH26" s="136"/>
      <c r="HI26" s="136"/>
      <c r="HJ26" s="136"/>
      <c r="HK26" s="136"/>
      <c r="HL26" s="136"/>
      <c r="HM26" s="136"/>
      <c r="HN26" s="136"/>
      <c r="HO26" s="136"/>
      <c r="HP26" s="136"/>
      <c r="HQ26" s="136"/>
      <c r="HR26" s="136"/>
      <c r="HS26" s="136"/>
      <c r="HT26" s="136"/>
      <c r="HU26" s="136"/>
      <c r="HV26" s="136"/>
      <c r="HW26" s="136"/>
      <c r="HX26" s="136"/>
      <c r="HY26" s="136"/>
      <c r="HZ26" s="136"/>
      <c r="IA26" s="136"/>
      <c r="IB26" s="136"/>
      <c r="IC26" s="136"/>
      <c r="ID26" s="136"/>
      <c r="IE26" s="136"/>
      <c r="IF26" s="136"/>
      <c r="IG26" s="136"/>
      <c r="IH26" s="136"/>
      <c r="II26" s="136"/>
      <c r="IJ26" s="136"/>
      <c r="IK26" s="136"/>
      <c r="IL26" s="136"/>
    </row>
    <row r="27" customHeight="true" spans="1:246">
      <c r="A27" s="119" t="s">
        <v>480</v>
      </c>
      <c r="B27" s="95">
        <v>3857.08</v>
      </c>
      <c r="C27" s="129"/>
      <c r="D27" s="12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102"/>
      <c r="AQ27" s="102"/>
      <c r="AR27" s="102"/>
      <c r="AS27" s="102"/>
      <c r="AT27" s="102"/>
      <c r="AU27" s="102"/>
      <c r="AV27" s="102"/>
      <c r="AW27" s="102"/>
      <c r="AX27" s="102"/>
      <c r="AY27" s="102"/>
      <c r="AZ27" s="102"/>
      <c r="BA27" s="102"/>
      <c r="BB27" s="102"/>
      <c r="BC27" s="102"/>
      <c r="BD27" s="102"/>
      <c r="BE27" s="102"/>
      <c r="BF27" s="102"/>
      <c r="BG27" s="102"/>
      <c r="BH27" s="102"/>
      <c r="BI27" s="102"/>
      <c r="BJ27" s="102"/>
      <c r="BK27" s="102"/>
      <c r="BL27" s="102"/>
      <c r="BM27" s="102"/>
      <c r="BN27" s="102"/>
      <c r="BO27" s="102"/>
      <c r="BP27" s="102"/>
      <c r="BQ27" s="102"/>
      <c r="BR27" s="102"/>
      <c r="BS27" s="102"/>
      <c r="BT27" s="102"/>
      <c r="BU27" s="102"/>
      <c r="BV27" s="102"/>
      <c r="BW27" s="102"/>
      <c r="BX27" s="102"/>
      <c r="BY27" s="102"/>
      <c r="BZ27" s="102"/>
      <c r="CA27" s="102"/>
      <c r="CB27" s="102"/>
      <c r="CC27" s="102"/>
      <c r="CD27" s="102"/>
      <c r="CE27" s="102"/>
      <c r="CF27" s="102"/>
      <c r="CG27" s="102"/>
      <c r="CH27" s="102"/>
      <c r="CI27" s="102"/>
      <c r="CJ27" s="102"/>
      <c r="CK27" s="102"/>
      <c r="CL27" s="102"/>
      <c r="CM27" s="102"/>
      <c r="CN27" s="102"/>
      <c r="CO27" s="102"/>
      <c r="CP27" s="102"/>
      <c r="CQ27" s="102"/>
      <c r="CR27" s="102"/>
      <c r="CS27" s="102"/>
      <c r="CT27" s="102"/>
      <c r="CU27" s="102"/>
      <c r="CV27" s="102"/>
      <c r="CW27" s="102"/>
      <c r="CX27" s="102"/>
      <c r="CY27" s="102"/>
      <c r="CZ27" s="102"/>
      <c r="DA27" s="102"/>
      <c r="DB27" s="102"/>
      <c r="DC27" s="102"/>
      <c r="DD27" s="102"/>
      <c r="DE27" s="102"/>
      <c r="DF27" s="102"/>
      <c r="DG27" s="102"/>
      <c r="DH27" s="102"/>
      <c r="DI27" s="102"/>
      <c r="DJ27" s="102"/>
      <c r="DK27" s="102"/>
      <c r="DL27" s="102"/>
      <c r="DM27" s="102"/>
      <c r="DN27" s="102"/>
      <c r="DO27" s="102"/>
      <c r="DP27" s="102"/>
      <c r="DQ27" s="102"/>
      <c r="DR27" s="102"/>
      <c r="DS27" s="102"/>
      <c r="DT27" s="102"/>
      <c r="DU27" s="102"/>
      <c r="DV27" s="102"/>
      <c r="DW27" s="102"/>
      <c r="DX27" s="102"/>
      <c r="DY27" s="102"/>
      <c r="DZ27" s="102"/>
      <c r="EA27" s="102"/>
      <c r="EB27" s="102"/>
      <c r="EC27" s="102"/>
      <c r="ED27" s="102"/>
      <c r="EE27" s="102"/>
      <c r="EF27" s="102"/>
      <c r="EG27" s="102"/>
      <c r="EH27" s="102"/>
      <c r="EI27" s="102"/>
      <c r="EJ27" s="102"/>
      <c r="EK27" s="102"/>
      <c r="EL27" s="102"/>
      <c r="EM27" s="102"/>
      <c r="EN27" s="102"/>
      <c r="EO27" s="102"/>
      <c r="EP27" s="102"/>
      <c r="EQ27" s="102"/>
      <c r="ER27" s="102"/>
      <c r="ES27" s="102"/>
      <c r="ET27" s="102"/>
      <c r="EU27" s="102"/>
      <c r="EV27" s="102"/>
      <c r="EW27" s="102"/>
      <c r="EX27" s="102"/>
      <c r="EY27" s="136"/>
      <c r="EZ27" s="136"/>
      <c r="FA27" s="136"/>
      <c r="FB27" s="136"/>
      <c r="FC27" s="136"/>
      <c r="FD27" s="136"/>
      <c r="FE27" s="136"/>
      <c r="FF27" s="136"/>
      <c r="FG27" s="136"/>
      <c r="FH27" s="136"/>
      <c r="FI27" s="136"/>
      <c r="FJ27" s="136"/>
      <c r="FK27" s="136"/>
      <c r="FL27" s="136"/>
      <c r="FM27" s="136"/>
      <c r="FN27" s="136"/>
      <c r="FO27" s="136"/>
      <c r="FP27" s="136"/>
      <c r="FQ27" s="136"/>
      <c r="FR27" s="136"/>
      <c r="FS27" s="136"/>
      <c r="FT27" s="136"/>
      <c r="FU27" s="136"/>
      <c r="FV27" s="136"/>
      <c r="FW27" s="136"/>
      <c r="FX27" s="136"/>
      <c r="FY27" s="136"/>
      <c r="FZ27" s="136"/>
      <c r="GA27" s="136"/>
      <c r="GB27" s="136"/>
      <c r="GC27" s="136"/>
      <c r="GD27" s="136"/>
      <c r="GE27" s="136"/>
      <c r="GF27" s="136"/>
      <c r="GG27" s="136"/>
      <c r="GH27" s="136"/>
      <c r="GI27" s="136"/>
      <c r="GJ27" s="136"/>
      <c r="GK27" s="136"/>
      <c r="GL27" s="136"/>
      <c r="GM27" s="136"/>
      <c r="GN27" s="136"/>
      <c r="GO27" s="136"/>
      <c r="GP27" s="136"/>
      <c r="GQ27" s="136"/>
      <c r="GR27" s="136"/>
      <c r="GS27" s="136"/>
      <c r="GT27" s="136"/>
      <c r="GU27" s="136"/>
      <c r="GV27" s="136"/>
      <c r="GW27" s="136"/>
      <c r="GX27" s="136"/>
      <c r="GY27" s="136"/>
      <c r="GZ27" s="136"/>
      <c r="HA27" s="136"/>
      <c r="HB27" s="136"/>
      <c r="HC27" s="136"/>
      <c r="HD27" s="136"/>
      <c r="HE27" s="136"/>
      <c r="HF27" s="136"/>
      <c r="HG27" s="136"/>
      <c r="HH27" s="136"/>
      <c r="HI27" s="136"/>
      <c r="HJ27" s="136"/>
      <c r="HK27" s="136"/>
      <c r="HL27" s="136"/>
      <c r="HM27" s="136"/>
      <c r="HN27" s="136"/>
      <c r="HO27" s="136"/>
      <c r="HP27" s="136"/>
      <c r="HQ27" s="136"/>
      <c r="HR27" s="136"/>
      <c r="HS27" s="136"/>
      <c r="HT27" s="136"/>
      <c r="HU27" s="136"/>
      <c r="HV27" s="136"/>
      <c r="HW27" s="136"/>
      <c r="HX27" s="136"/>
      <c r="HY27" s="136"/>
      <c r="HZ27" s="136"/>
      <c r="IA27" s="136"/>
      <c r="IB27" s="136"/>
      <c r="IC27" s="136"/>
      <c r="ID27" s="136"/>
      <c r="IE27" s="136"/>
      <c r="IF27" s="136"/>
      <c r="IG27" s="136"/>
      <c r="IH27" s="136"/>
      <c r="II27" s="136"/>
      <c r="IJ27" s="136"/>
      <c r="IK27" s="136"/>
      <c r="IL27" s="136"/>
    </row>
    <row r="28" customHeight="true" spans="1:4">
      <c r="A28" s="134" t="s">
        <v>481</v>
      </c>
      <c r="B28" s="135">
        <f>B27+B25</f>
        <v>6133.07</v>
      </c>
      <c r="C28" s="126" t="s">
        <v>482</v>
      </c>
      <c r="D28" s="122">
        <f>D25+D26</f>
        <v>6133.07</v>
      </c>
    </row>
    <row r="35" customHeight="true" spans="3:3">
      <c r="C35" s="63"/>
    </row>
  </sheetData>
  <mergeCells count="2">
    <mergeCell ref="A5:B5"/>
    <mergeCell ref="C5:D5"/>
  </mergeCells>
  <printOptions horizontalCentered="true"/>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L42"/>
  <sheetViews>
    <sheetView showGridLines="0" showZeros="0" zoomScale="75" zoomScaleNormal="75" workbookViewId="0">
      <selection activeCell="F10" sqref="F10"/>
    </sheetView>
  </sheetViews>
  <sheetFormatPr defaultColWidth="6.875" defaultRowHeight="12.75" customHeight="true"/>
  <cols>
    <col min="1" max="1" width="25.5" style="61" customWidth="true"/>
    <col min="2" max="2" width="52.875" style="61" customWidth="true"/>
    <col min="3" max="3" width="29.625" style="61" customWidth="true"/>
    <col min="4" max="4" width="28.5" style="61" customWidth="true"/>
    <col min="5" max="5" width="28" style="61" customWidth="true"/>
    <col min="6" max="7" width="28.625" style="61" customWidth="true"/>
    <col min="8" max="9" width="24.125" style="61" customWidth="true"/>
    <col min="10" max="10" width="26.875" style="61" customWidth="true"/>
    <col min="11" max="11" width="24.125" style="61" customWidth="true"/>
    <col min="12" max="12" width="27.5" style="61" customWidth="true"/>
    <col min="13" max="252" width="6.875" style="61"/>
    <col min="253" max="253" width="9.25" style="61" customWidth="true"/>
    <col min="254" max="254" width="44.625" style="61" customWidth="true"/>
    <col min="255" max="264" width="12.625" style="61" customWidth="true"/>
    <col min="265" max="508" width="6.875" style="61"/>
    <col min="509" max="509" width="9.25" style="61" customWidth="true"/>
    <col min="510" max="510" width="44.625" style="61" customWidth="true"/>
    <col min="511" max="520" width="12.625" style="61" customWidth="true"/>
    <col min="521" max="764" width="6.875" style="61"/>
    <col min="765" max="765" width="9.25" style="61" customWidth="true"/>
    <col min="766" max="766" width="44.625" style="61" customWidth="true"/>
    <col min="767" max="776" width="12.625" style="61" customWidth="true"/>
    <col min="777" max="1020" width="6.875" style="61"/>
    <col min="1021" max="1021" width="9.25" style="61" customWidth="true"/>
    <col min="1022" max="1022" width="44.625" style="61" customWidth="true"/>
    <col min="1023" max="1032" width="12.625" style="61" customWidth="true"/>
    <col min="1033" max="1276" width="6.875" style="61"/>
    <col min="1277" max="1277" width="9.25" style="61" customWidth="true"/>
    <col min="1278" max="1278" width="44.625" style="61" customWidth="true"/>
    <col min="1279" max="1288" width="12.625" style="61" customWidth="true"/>
    <col min="1289" max="1532" width="6.875" style="61"/>
    <col min="1533" max="1533" width="9.25" style="61" customWidth="true"/>
    <col min="1534" max="1534" width="44.625" style="61" customWidth="true"/>
    <col min="1535" max="1544" width="12.625" style="61" customWidth="true"/>
    <col min="1545" max="1788" width="6.875" style="61"/>
    <col min="1789" max="1789" width="9.25" style="61" customWidth="true"/>
    <col min="1790" max="1790" width="44.625" style="61" customWidth="true"/>
    <col min="1791" max="1800" width="12.625" style="61" customWidth="true"/>
    <col min="1801" max="2044" width="6.875" style="61"/>
    <col min="2045" max="2045" width="9.25" style="61" customWidth="true"/>
    <col min="2046" max="2046" width="44.625" style="61" customWidth="true"/>
    <col min="2047" max="2056" width="12.625" style="61" customWidth="true"/>
    <col min="2057" max="2300" width="6.875" style="61"/>
    <col min="2301" max="2301" width="9.25" style="61" customWidth="true"/>
    <col min="2302" max="2302" width="44.625" style="61" customWidth="true"/>
    <col min="2303" max="2312" width="12.625" style="61" customWidth="true"/>
    <col min="2313" max="2556" width="6.875" style="61"/>
    <col min="2557" max="2557" width="9.25" style="61" customWidth="true"/>
    <col min="2558" max="2558" width="44.625" style="61" customWidth="true"/>
    <col min="2559" max="2568" width="12.625" style="61" customWidth="true"/>
    <col min="2569" max="2812" width="6.875" style="61"/>
    <col min="2813" max="2813" width="9.25" style="61" customWidth="true"/>
    <col min="2814" max="2814" width="44.625" style="61" customWidth="true"/>
    <col min="2815" max="2824" width="12.625" style="61" customWidth="true"/>
    <col min="2825" max="3068" width="6.875" style="61"/>
    <col min="3069" max="3069" width="9.25" style="61" customWidth="true"/>
    <col min="3070" max="3070" width="44.625" style="61" customWidth="true"/>
    <col min="3071" max="3080" width="12.625" style="61" customWidth="true"/>
    <col min="3081" max="3324" width="6.875" style="61"/>
    <col min="3325" max="3325" width="9.25" style="61" customWidth="true"/>
    <col min="3326" max="3326" width="44.625" style="61" customWidth="true"/>
    <col min="3327" max="3336" width="12.625" style="61" customWidth="true"/>
    <col min="3337" max="3580" width="6.875" style="61"/>
    <col min="3581" max="3581" width="9.25" style="61" customWidth="true"/>
    <col min="3582" max="3582" width="44.625" style="61" customWidth="true"/>
    <col min="3583" max="3592" width="12.625" style="61" customWidth="true"/>
    <col min="3593" max="3836" width="6.875" style="61"/>
    <col min="3837" max="3837" width="9.25" style="61" customWidth="true"/>
    <col min="3838" max="3838" width="44.625" style="61" customWidth="true"/>
    <col min="3839" max="3848" width="12.625" style="61" customWidth="true"/>
    <col min="3849" max="4092" width="6.875" style="61"/>
    <col min="4093" max="4093" width="9.25" style="61" customWidth="true"/>
    <col min="4094" max="4094" width="44.625" style="61" customWidth="true"/>
    <col min="4095" max="4104" width="12.625" style="61" customWidth="true"/>
    <col min="4105" max="4348" width="6.875" style="61"/>
    <col min="4349" max="4349" width="9.25" style="61" customWidth="true"/>
    <col min="4350" max="4350" width="44.625" style="61" customWidth="true"/>
    <col min="4351" max="4360" width="12.625" style="61" customWidth="true"/>
    <col min="4361" max="4604" width="6.875" style="61"/>
    <col min="4605" max="4605" width="9.25" style="61" customWidth="true"/>
    <col min="4606" max="4606" width="44.625" style="61" customWidth="true"/>
    <col min="4607" max="4616" width="12.625" style="61" customWidth="true"/>
    <col min="4617" max="4860" width="6.875" style="61"/>
    <col min="4861" max="4861" width="9.25" style="61" customWidth="true"/>
    <col min="4862" max="4862" width="44.625" style="61" customWidth="true"/>
    <col min="4863" max="4872" width="12.625" style="61" customWidth="true"/>
    <col min="4873" max="5116" width="6.875" style="61"/>
    <col min="5117" max="5117" width="9.25" style="61" customWidth="true"/>
    <col min="5118" max="5118" width="44.625" style="61" customWidth="true"/>
    <col min="5119" max="5128" width="12.625" style="61" customWidth="true"/>
    <col min="5129" max="5372" width="6.875" style="61"/>
    <col min="5373" max="5373" width="9.25" style="61" customWidth="true"/>
    <col min="5374" max="5374" width="44.625" style="61" customWidth="true"/>
    <col min="5375" max="5384" width="12.625" style="61" customWidth="true"/>
    <col min="5385" max="5628" width="6.875" style="61"/>
    <col min="5629" max="5629" width="9.25" style="61" customWidth="true"/>
    <col min="5630" max="5630" width="44.625" style="61" customWidth="true"/>
    <col min="5631" max="5640" width="12.625" style="61" customWidth="true"/>
    <col min="5641" max="5884" width="6.875" style="61"/>
    <col min="5885" max="5885" width="9.25" style="61" customWidth="true"/>
    <col min="5886" max="5886" width="44.625" style="61" customWidth="true"/>
    <col min="5887" max="5896" width="12.625" style="61" customWidth="true"/>
    <col min="5897" max="6140" width="6.875" style="61"/>
    <col min="6141" max="6141" width="9.25" style="61" customWidth="true"/>
    <col min="6142" max="6142" width="44.625" style="61" customWidth="true"/>
    <col min="6143" max="6152" width="12.625" style="61" customWidth="true"/>
    <col min="6153" max="6396" width="6.875" style="61"/>
    <col min="6397" max="6397" width="9.25" style="61" customWidth="true"/>
    <col min="6398" max="6398" width="44.625" style="61" customWidth="true"/>
    <col min="6399" max="6408" width="12.625" style="61" customWidth="true"/>
    <col min="6409" max="6652" width="6.875" style="61"/>
    <col min="6653" max="6653" width="9.25" style="61" customWidth="true"/>
    <col min="6654" max="6654" width="44.625" style="61" customWidth="true"/>
    <col min="6655" max="6664" width="12.625" style="61" customWidth="true"/>
    <col min="6665" max="6908" width="6.875" style="61"/>
    <col min="6909" max="6909" width="9.25" style="61" customWidth="true"/>
    <col min="6910" max="6910" width="44.625" style="61" customWidth="true"/>
    <col min="6911" max="6920" width="12.625" style="61" customWidth="true"/>
    <col min="6921" max="7164" width="6.875" style="61"/>
    <col min="7165" max="7165" width="9.25" style="61" customWidth="true"/>
    <col min="7166" max="7166" width="44.625" style="61" customWidth="true"/>
    <col min="7167" max="7176" width="12.625" style="61" customWidth="true"/>
    <col min="7177" max="7420" width="6.875" style="61"/>
    <col min="7421" max="7421" width="9.25" style="61" customWidth="true"/>
    <col min="7422" max="7422" width="44.625" style="61" customWidth="true"/>
    <col min="7423" max="7432" width="12.625" style="61" customWidth="true"/>
    <col min="7433" max="7676" width="6.875" style="61"/>
    <col min="7677" max="7677" width="9.25" style="61" customWidth="true"/>
    <col min="7678" max="7678" width="44.625" style="61" customWidth="true"/>
    <col min="7679" max="7688" width="12.625" style="61" customWidth="true"/>
    <col min="7689" max="7932" width="6.875" style="61"/>
    <col min="7933" max="7933" width="9.25" style="61" customWidth="true"/>
    <col min="7934" max="7934" width="44.625" style="61" customWidth="true"/>
    <col min="7935" max="7944" width="12.625" style="61" customWidth="true"/>
    <col min="7945" max="8188" width="6.875" style="61"/>
    <col min="8189" max="8189" width="9.25" style="61" customWidth="true"/>
    <col min="8190" max="8190" width="44.625" style="61" customWidth="true"/>
    <col min="8191" max="8200" width="12.625" style="61" customWidth="true"/>
    <col min="8201" max="8444" width="6.875" style="61"/>
    <col min="8445" max="8445" width="9.25" style="61" customWidth="true"/>
    <col min="8446" max="8446" width="44.625" style="61" customWidth="true"/>
    <col min="8447" max="8456" width="12.625" style="61" customWidth="true"/>
    <col min="8457" max="8700" width="6.875" style="61"/>
    <col min="8701" max="8701" width="9.25" style="61" customWidth="true"/>
    <col min="8702" max="8702" width="44.625" style="61" customWidth="true"/>
    <col min="8703" max="8712" width="12.625" style="61" customWidth="true"/>
    <col min="8713" max="8956" width="6.875" style="61"/>
    <col min="8957" max="8957" width="9.25" style="61" customWidth="true"/>
    <col min="8958" max="8958" width="44.625" style="61" customWidth="true"/>
    <col min="8959" max="8968" width="12.625" style="61" customWidth="true"/>
    <col min="8969" max="9212" width="6.875" style="61"/>
    <col min="9213" max="9213" width="9.25" style="61" customWidth="true"/>
    <col min="9214" max="9214" width="44.625" style="61" customWidth="true"/>
    <col min="9215" max="9224" width="12.625" style="61" customWidth="true"/>
    <col min="9225" max="9468" width="6.875" style="61"/>
    <col min="9469" max="9469" width="9.25" style="61" customWidth="true"/>
    <col min="9470" max="9470" width="44.625" style="61" customWidth="true"/>
    <col min="9471" max="9480" width="12.625" style="61" customWidth="true"/>
    <col min="9481" max="9724" width="6.875" style="61"/>
    <col min="9725" max="9725" width="9.25" style="61" customWidth="true"/>
    <col min="9726" max="9726" width="44.625" style="61" customWidth="true"/>
    <col min="9727" max="9736" width="12.625" style="61" customWidth="true"/>
    <col min="9737" max="9980" width="6.875" style="61"/>
    <col min="9981" max="9981" width="9.25" style="61" customWidth="true"/>
    <col min="9982" max="9982" width="44.625" style="61" customWidth="true"/>
    <col min="9983" max="9992" width="12.625" style="61" customWidth="true"/>
    <col min="9993" max="10236" width="6.875" style="61"/>
    <col min="10237" max="10237" width="9.25" style="61" customWidth="true"/>
    <col min="10238" max="10238" width="44.625" style="61" customWidth="true"/>
    <col min="10239" max="10248" width="12.625" style="61" customWidth="true"/>
    <col min="10249" max="10492" width="6.875" style="61"/>
    <col min="10493" max="10493" width="9.25" style="61" customWidth="true"/>
    <col min="10494" max="10494" width="44.625" style="61" customWidth="true"/>
    <col min="10495" max="10504" width="12.625" style="61" customWidth="true"/>
    <col min="10505" max="10748" width="6.875" style="61"/>
    <col min="10749" max="10749" width="9.25" style="61" customWidth="true"/>
    <col min="10750" max="10750" width="44.625" style="61" customWidth="true"/>
    <col min="10751" max="10760" width="12.625" style="61" customWidth="true"/>
    <col min="10761" max="11004" width="6.875" style="61"/>
    <col min="11005" max="11005" width="9.25" style="61" customWidth="true"/>
    <col min="11006" max="11006" width="44.625" style="61" customWidth="true"/>
    <col min="11007" max="11016" width="12.625" style="61" customWidth="true"/>
    <col min="11017" max="11260" width="6.875" style="61"/>
    <col min="11261" max="11261" width="9.25" style="61" customWidth="true"/>
    <col min="11262" max="11262" width="44.625" style="61" customWidth="true"/>
    <col min="11263" max="11272" width="12.625" style="61" customWidth="true"/>
    <col min="11273" max="11516" width="6.875" style="61"/>
    <col min="11517" max="11517" width="9.25" style="61" customWidth="true"/>
    <col min="11518" max="11518" width="44.625" style="61" customWidth="true"/>
    <col min="11519" max="11528" width="12.625" style="61" customWidth="true"/>
    <col min="11529" max="11772" width="6.875" style="61"/>
    <col min="11773" max="11773" width="9.25" style="61" customWidth="true"/>
    <col min="11774" max="11774" width="44.625" style="61" customWidth="true"/>
    <col min="11775" max="11784" width="12.625" style="61" customWidth="true"/>
    <col min="11785" max="12028" width="6.875" style="61"/>
    <col min="12029" max="12029" width="9.25" style="61" customWidth="true"/>
    <col min="12030" max="12030" width="44.625" style="61" customWidth="true"/>
    <col min="12031" max="12040" width="12.625" style="61" customWidth="true"/>
    <col min="12041" max="12284" width="6.875" style="61"/>
    <col min="12285" max="12285" width="9.25" style="61" customWidth="true"/>
    <col min="12286" max="12286" width="44.625" style="61" customWidth="true"/>
    <col min="12287" max="12296" width="12.625" style="61" customWidth="true"/>
    <col min="12297" max="12540" width="6.875" style="61"/>
    <col min="12541" max="12541" width="9.25" style="61" customWidth="true"/>
    <col min="12542" max="12542" width="44.625" style="61" customWidth="true"/>
    <col min="12543" max="12552" width="12.625" style="61" customWidth="true"/>
    <col min="12553" max="12796" width="6.875" style="61"/>
    <col min="12797" max="12797" width="9.25" style="61" customWidth="true"/>
    <col min="12798" max="12798" width="44.625" style="61" customWidth="true"/>
    <col min="12799" max="12808" width="12.625" style="61" customWidth="true"/>
    <col min="12809" max="13052" width="6.875" style="61"/>
    <col min="13053" max="13053" width="9.25" style="61" customWidth="true"/>
    <col min="13054" max="13054" width="44.625" style="61" customWidth="true"/>
    <col min="13055" max="13064" width="12.625" style="61" customWidth="true"/>
    <col min="13065" max="13308" width="6.875" style="61"/>
    <col min="13309" max="13309" width="9.25" style="61" customWidth="true"/>
    <col min="13310" max="13310" width="44.625" style="61" customWidth="true"/>
    <col min="13311" max="13320" width="12.625" style="61" customWidth="true"/>
    <col min="13321" max="13564" width="6.875" style="61"/>
    <col min="13565" max="13565" width="9.25" style="61" customWidth="true"/>
    <col min="13566" max="13566" width="44.625" style="61" customWidth="true"/>
    <col min="13567" max="13576" width="12.625" style="61" customWidth="true"/>
    <col min="13577" max="13820" width="6.875" style="61"/>
    <col min="13821" max="13821" width="9.25" style="61" customWidth="true"/>
    <col min="13822" max="13822" width="44.625" style="61" customWidth="true"/>
    <col min="13823" max="13832" width="12.625" style="61" customWidth="true"/>
    <col min="13833" max="14076" width="6.875" style="61"/>
    <col min="14077" max="14077" width="9.25" style="61" customWidth="true"/>
    <col min="14078" max="14078" width="44.625" style="61" customWidth="true"/>
    <col min="14079" max="14088" width="12.625" style="61" customWidth="true"/>
    <col min="14089" max="14332" width="6.875" style="61"/>
    <col min="14333" max="14333" width="9.25" style="61" customWidth="true"/>
    <col min="14334" max="14334" width="44.625" style="61" customWidth="true"/>
    <col min="14335" max="14344" width="12.625" style="61" customWidth="true"/>
    <col min="14345" max="14588" width="6.875" style="61"/>
    <col min="14589" max="14589" width="9.25" style="61" customWidth="true"/>
    <col min="14590" max="14590" width="44.625" style="61" customWidth="true"/>
    <col min="14591" max="14600" width="12.625" style="61" customWidth="true"/>
    <col min="14601" max="14844" width="6.875" style="61"/>
    <col min="14845" max="14845" width="9.25" style="61" customWidth="true"/>
    <col min="14846" max="14846" width="44.625" style="61" customWidth="true"/>
    <col min="14847" max="14856" width="12.625" style="61" customWidth="true"/>
    <col min="14857" max="15100" width="6.875" style="61"/>
    <col min="15101" max="15101" width="9.25" style="61" customWidth="true"/>
    <col min="15102" max="15102" width="44.625" style="61" customWidth="true"/>
    <col min="15103" max="15112" width="12.625" style="61" customWidth="true"/>
    <col min="15113" max="15356" width="6.875" style="61"/>
    <col min="15357" max="15357" width="9.25" style="61" customWidth="true"/>
    <col min="15358" max="15358" width="44.625" style="61" customWidth="true"/>
    <col min="15359" max="15368" width="12.625" style="61" customWidth="true"/>
    <col min="15369" max="15612" width="6.875" style="61"/>
    <col min="15613" max="15613" width="9.25" style="61" customWidth="true"/>
    <col min="15614" max="15614" width="44.625" style="61" customWidth="true"/>
    <col min="15615" max="15624" width="12.625" style="61" customWidth="true"/>
    <col min="15625" max="15868" width="6.875" style="61"/>
    <col min="15869" max="15869" width="9.25" style="61" customWidth="true"/>
    <col min="15870" max="15870" width="44.625" style="61" customWidth="true"/>
    <col min="15871" max="15880" width="12.625" style="61" customWidth="true"/>
    <col min="15881" max="16124" width="6.875" style="61"/>
    <col min="16125" max="16125" width="9.25" style="61" customWidth="true"/>
    <col min="16126" max="16126" width="44.625" style="61" customWidth="true"/>
    <col min="16127" max="16136" width="12.625" style="61" customWidth="true"/>
    <col min="16137" max="16384" width="6.875" style="61"/>
  </cols>
  <sheetData>
    <row r="1" ht="20.1" customHeight="true" spans="1:12">
      <c r="A1" s="62" t="s">
        <v>483</v>
      </c>
      <c r="L1" s="99"/>
    </row>
    <row r="2" ht="33.95" customHeight="true" spans="1:12">
      <c r="A2" s="80" t="s">
        <v>484</v>
      </c>
      <c r="B2" s="77"/>
      <c r="C2" s="77"/>
      <c r="D2" s="77"/>
      <c r="E2" s="77"/>
      <c r="F2" s="77"/>
      <c r="G2" s="77"/>
      <c r="H2" s="77"/>
      <c r="I2" s="77"/>
      <c r="J2" s="77"/>
      <c r="K2" s="77"/>
      <c r="L2" s="77"/>
    </row>
    <row r="3" ht="20.1" customHeight="true" spans="1:12">
      <c r="A3" s="81"/>
      <c r="B3" s="81"/>
      <c r="C3" s="81"/>
      <c r="D3" s="81"/>
      <c r="E3" s="81"/>
      <c r="F3" s="81"/>
      <c r="G3" s="81"/>
      <c r="H3" s="81"/>
      <c r="I3" s="81"/>
      <c r="J3" s="81"/>
      <c r="K3" s="81"/>
      <c r="L3" s="81"/>
    </row>
    <row r="4" ht="20.1" customHeight="true" spans="1:12">
      <c r="A4" s="82"/>
      <c r="B4" s="82"/>
      <c r="C4" s="82"/>
      <c r="D4" s="82"/>
      <c r="E4" s="82"/>
      <c r="F4" s="82"/>
      <c r="G4" s="82"/>
      <c r="H4" s="82"/>
      <c r="I4" s="82"/>
      <c r="J4" s="82"/>
      <c r="K4" s="82"/>
      <c r="L4" s="100" t="s">
        <v>313</v>
      </c>
    </row>
    <row r="5" ht="24" customHeight="true" spans="1:12">
      <c r="A5" s="83" t="s">
        <v>485</v>
      </c>
      <c r="B5" s="83"/>
      <c r="C5" s="84" t="s">
        <v>318</v>
      </c>
      <c r="D5" s="56" t="s">
        <v>480</v>
      </c>
      <c r="E5" s="56" t="s">
        <v>486</v>
      </c>
      <c r="F5" s="56" t="s">
        <v>468</v>
      </c>
      <c r="G5" s="56" t="s">
        <v>469</v>
      </c>
      <c r="H5" s="93" t="s">
        <v>470</v>
      </c>
      <c r="I5" s="84"/>
      <c r="J5" s="56" t="s">
        <v>472</v>
      </c>
      <c r="K5" s="56" t="s">
        <v>473</v>
      </c>
      <c r="L5" s="79" t="s">
        <v>478</v>
      </c>
    </row>
    <row r="6" ht="42" customHeight="true" spans="1:12">
      <c r="A6" s="85" t="s">
        <v>335</v>
      </c>
      <c r="B6" s="86" t="s">
        <v>336</v>
      </c>
      <c r="C6" s="87"/>
      <c r="D6" s="87"/>
      <c r="E6" s="87"/>
      <c r="F6" s="87"/>
      <c r="G6" s="87"/>
      <c r="H6" s="56" t="s">
        <v>487</v>
      </c>
      <c r="I6" s="56" t="s">
        <v>488</v>
      </c>
      <c r="J6" s="87"/>
      <c r="K6" s="87"/>
      <c r="L6" s="87"/>
    </row>
    <row r="7" ht="30" customHeight="true" spans="1:12">
      <c r="A7" s="88" t="s">
        <v>318</v>
      </c>
      <c r="B7" s="89"/>
      <c r="C7" s="90">
        <f>C8+C17+C22+C26+C29+C34+C37+C40</f>
        <v>6133.07</v>
      </c>
      <c r="D7" s="90">
        <f t="shared" ref="D7:E7" si="0">D8+D17+D22+D26+D29+D34+D37+D40</f>
        <v>3857.08</v>
      </c>
      <c r="E7" s="90">
        <f t="shared" si="0"/>
        <v>2275.99</v>
      </c>
      <c r="F7" s="87"/>
      <c r="G7" s="94"/>
      <c r="H7" s="93"/>
      <c r="I7" s="93"/>
      <c r="J7" s="87"/>
      <c r="K7" s="94"/>
      <c r="L7" s="87"/>
    </row>
    <row r="8" ht="30" customHeight="true" spans="1:12">
      <c r="A8" s="76" t="s">
        <v>340</v>
      </c>
      <c r="B8" s="71" t="s">
        <v>341</v>
      </c>
      <c r="C8" s="91">
        <f>SUM(D8:E8)</f>
        <v>1448.84</v>
      </c>
      <c r="D8" s="91">
        <v>62.8</v>
      </c>
      <c r="E8" s="91">
        <f>E9+E14</f>
        <v>1386.04</v>
      </c>
      <c r="F8" s="87"/>
      <c r="G8" s="94"/>
      <c r="H8" s="93"/>
      <c r="I8" s="93"/>
      <c r="J8" s="87"/>
      <c r="K8" s="94"/>
      <c r="L8" s="87"/>
    </row>
    <row r="9" ht="30" customHeight="true" spans="1:12">
      <c r="A9" s="76" t="s">
        <v>342</v>
      </c>
      <c r="B9" s="71" t="s">
        <v>343</v>
      </c>
      <c r="C9" s="91">
        <f t="shared" ref="C9:C42" si="1">SUM(D9:E9)</f>
        <v>1326.04</v>
      </c>
      <c r="D9" s="91">
        <f>SUM(D10:D13)</f>
        <v>0</v>
      </c>
      <c r="E9" s="91">
        <f>SUM(E10:E13)</f>
        <v>1326.04</v>
      </c>
      <c r="F9" s="87"/>
      <c r="G9" s="94"/>
      <c r="H9" s="93"/>
      <c r="I9" s="93"/>
      <c r="J9" s="87"/>
      <c r="K9" s="94"/>
      <c r="L9" s="87"/>
    </row>
    <row r="10" ht="30" customHeight="true" spans="1:12">
      <c r="A10" s="76" t="s">
        <v>344</v>
      </c>
      <c r="B10" s="71" t="s">
        <v>345</v>
      </c>
      <c r="C10" s="91">
        <f t="shared" si="1"/>
        <v>397.54</v>
      </c>
      <c r="D10" s="91"/>
      <c r="E10" s="92">
        <v>397.54</v>
      </c>
      <c r="F10" s="87"/>
      <c r="G10" s="94"/>
      <c r="H10" s="93"/>
      <c r="I10" s="93"/>
      <c r="J10" s="87"/>
      <c r="K10" s="94"/>
      <c r="L10" s="87"/>
    </row>
    <row r="11" ht="30" customHeight="true" spans="1:12">
      <c r="A11" s="76" t="s">
        <v>346</v>
      </c>
      <c r="B11" s="71" t="s">
        <v>347</v>
      </c>
      <c r="C11" s="91">
        <f t="shared" si="1"/>
        <v>598.5</v>
      </c>
      <c r="D11" s="92"/>
      <c r="E11" s="92">
        <v>598.5</v>
      </c>
      <c r="F11" s="87"/>
      <c r="G11" s="94"/>
      <c r="H11" s="93"/>
      <c r="I11" s="93"/>
      <c r="J11" s="87"/>
      <c r="K11" s="94"/>
      <c r="L11" s="87"/>
    </row>
    <row r="12" ht="30" customHeight="true" spans="1:12">
      <c r="A12" s="76" t="s">
        <v>348</v>
      </c>
      <c r="B12" s="71" t="s">
        <v>349</v>
      </c>
      <c r="C12" s="91">
        <f t="shared" si="1"/>
        <v>200</v>
      </c>
      <c r="D12" s="92"/>
      <c r="E12" s="92">
        <v>200</v>
      </c>
      <c r="F12" s="87"/>
      <c r="G12" s="94"/>
      <c r="H12" s="93"/>
      <c r="I12" s="93"/>
      <c r="J12" s="87"/>
      <c r="K12" s="94"/>
      <c r="L12" s="87"/>
    </row>
    <row r="13" ht="30" customHeight="true" spans="1:12">
      <c r="A13" s="76" t="s">
        <v>350</v>
      </c>
      <c r="B13" s="71" t="s">
        <v>351</v>
      </c>
      <c r="C13" s="91">
        <f t="shared" si="1"/>
        <v>130</v>
      </c>
      <c r="D13" s="92"/>
      <c r="E13" s="92">
        <v>130</v>
      </c>
      <c r="F13" s="87"/>
      <c r="G13" s="94"/>
      <c r="H13" s="93"/>
      <c r="I13" s="93"/>
      <c r="J13" s="87"/>
      <c r="K13" s="94"/>
      <c r="L13" s="87"/>
    </row>
    <row r="14" ht="30" customHeight="true" spans="1:12">
      <c r="A14" s="76" t="s">
        <v>352</v>
      </c>
      <c r="B14" s="71" t="s">
        <v>353</v>
      </c>
      <c r="C14" s="91">
        <f t="shared" si="1"/>
        <v>122.8</v>
      </c>
      <c r="D14" s="92">
        <f>SUM(D15:D16)</f>
        <v>62.8</v>
      </c>
      <c r="E14" s="92">
        <v>60</v>
      </c>
      <c r="F14" s="87"/>
      <c r="G14" s="94"/>
      <c r="H14" s="93"/>
      <c r="I14" s="93"/>
      <c r="J14" s="87"/>
      <c r="K14" s="94"/>
      <c r="L14" s="87"/>
    </row>
    <row r="15" ht="30" customHeight="true" spans="1:12">
      <c r="A15" s="76" t="s">
        <v>354</v>
      </c>
      <c r="B15" s="71" t="s">
        <v>355</v>
      </c>
      <c r="C15" s="91">
        <f t="shared" si="1"/>
        <v>50</v>
      </c>
      <c r="D15" s="92"/>
      <c r="E15" s="92">
        <v>50</v>
      </c>
      <c r="F15" s="87"/>
      <c r="G15" s="94"/>
      <c r="H15" s="93"/>
      <c r="I15" s="93"/>
      <c r="J15" s="87"/>
      <c r="K15" s="94"/>
      <c r="L15" s="87"/>
    </row>
    <row r="16" ht="30" customHeight="true" spans="1:12">
      <c r="A16" s="76" t="s">
        <v>356</v>
      </c>
      <c r="B16" s="71" t="s">
        <v>357</v>
      </c>
      <c r="C16" s="91">
        <f t="shared" si="1"/>
        <v>72.8</v>
      </c>
      <c r="D16" s="92">
        <v>62.8</v>
      </c>
      <c r="E16" s="92">
        <v>10</v>
      </c>
      <c r="F16" s="87"/>
      <c r="G16" s="94"/>
      <c r="H16" s="93"/>
      <c r="I16" s="93"/>
      <c r="J16" s="87"/>
      <c r="K16" s="94"/>
      <c r="L16" s="87"/>
    </row>
    <row r="17" ht="30" customHeight="true" spans="1:12">
      <c r="A17" s="76" t="s">
        <v>358</v>
      </c>
      <c r="B17" s="71" t="s">
        <v>359</v>
      </c>
      <c r="C17" s="91">
        <f t="shared" si="1"/>
        <v>196.49</v>
      </c>
      <c r="D17" s="92">
        <f>D18</f>
        <v>0</v>
      </c>
      <c r="E17" s="92">
        <f>E18</f>
        <v>196.49</v>
      </c>
      <c r="F17" s="87"/>
      <c r="G17" s="94"/>
      <c r="H17" s="93"/>
      <c r="I17" s="93"/>
      <c r="J17" s="87"/>
      <c r="K17" s="94"/>
      <c r="L17" s="87"/>
    </row>
    <row r="18" ht="30" customHeight="true" spans="1:12">
      <c r="A18" s="76" t="s">
        <v>360</v>
      </c>
      <c r="B18" s="71" t="s">
        <v>361</v>
      </c>
      <c r="C18" s="91">
        <f t="shared" si="1"/>
        <v>196.49</v>
      </c>
      <c r="D18" s="92">
        <f>SUM(D19:D21)</f>
        <v>0</v>
      </c>
      <c r="E18" s="92">
        <f>SUM(E19:E21)</f>
        <v>196.49</v>
      </c>
      <c r="F18" s="87"/>
      <c r="G18" s="94"/>
      <c r="H18" s="93"/>
      <c r="I18" s="93"/>
      <c r="J18" s="87"/>
      <c r="K18" s="94"/>
      <c r="L18" s="87"/>
    </row>
    <row r="19" ht="30" customHeight="true" spans="1:12">
      <c r="A19" s="76" t="s">
        <v>362</v>
      </c>
      <c r="B19" s="73" t="s">
        <v>363</v>
      </c>
      <c r="C19" s="91">
        <f t="shared" si="1"/>
        <v>28.8</v>
      </c>
      <c r="D19" s="92"/>
      <c r="E19" s="92">
        <v>28.8</v>
      </c>
      <c r="F19" s="87"/>
      <c r="G19" s="94"/>
      <c r="H19" s="93"/>
      <c r="I19" s="93"/>
      <c r="J19" s="87"/>
      <c r="K19" s="94"/>
      <c r="L19" s="87"/>
    </row>
    <row r="20" ht="30" customHeight="true" spans="1:12">
      <c r="A20" s="76" t="s">
        <v>364</v>
      </c>
      <c r="B20" s="71" t="s">
        <v>365</v>
      </c>
      <c r="C20" s="91">
        <f t="shared" si="1"/>
        <v>14.39</v>
      </c>
      <c r="D20" s="92"/>
      <c r="E20" s="92">
        <v>14.39</v>
      </c>
      <c r="F20" s="87"/>
      <c r="G20" s="94"/>
      <c r="H20" s="93"/>
      <c r="I20" s="93"/>
      <c r="J20" s="87"/>
      <c r="K20" s="94"/>
      <c r="L20" s="87"/>
    </row>
    <row r="21" ht="30" customHeight="true" spans="1:12">
      <c r="A21" s="76" t="s">
        <v>366</v>
      </c>
      <c r="B21" s="71" t="s">
        <v>367</v>
      </c>
      <c r="C21" s="91">
        <f t="shared" si="1"/>
        <v>153.3</v>
      </c>
      <c r="D21" s="92"/>
      <c r="E21" s="92">
        <v>153.3</v>
      </c>
      <c r="F21" s="87"/>
      <c r="G21" s="94"/>
      <c r="H21" s="93"/>
      <c r="I21" s="93"/>
      <c r="J21" s="87"/>
      <c r="K21" s="94"/>
      <c r="L21" s="87"/>
    </row>
    <row r="22" ht="30" customHeight="true" spans="1:12">
      <c r="A22" s="76" t="s">
        <v>368</v>
      </c>
      <c r="B22" s="71" t="s">
        <v>369</v>
      </c>
      <c r="C22" s="91">
        <f t="shared" si="1"/>
        <v>38.36</v>
      </c>
      <c r="D22" s="91">
        <f>D23</f>
        <v>0</v>
      </c>
      <c r="E22" s="91">
        <v>38.36</v>
      </c>
      <c r="F22" s="87"/>
      <c r="G22" s="94"/>
      <c r="H22" s="93"/>
      <c r="I22" s="93"/>
      <c r="J22" s="87"/>
      <c r="K22" s="94"/>
      <c r="L22" s="87"/>
    </row>
    <row r="23" ht="30" customHeight="true" spans="1:12">
      <c r="A23" s="76" t="s">
        <v>370</v>
      </c>
      <c r="B23" s="71" t="s">
        <v>371</v>
      </c>
      <c r="C23" s="91">
        <f t="shared" si="1"/>
        <v>38.36</v>
      </c>
      <c r="D23" s="92">
        <f>SUM(D24:D25)</f>
        <v>0</v>
      </c>
      <c r="E23" s="92">
        <v>38.36</v>
      </c>
      <c r="F23" s="87"/>
      <c r="G23" s="94"/>
      <c r="H23" s="93"/>
      <c r="I23" s="93"/>
      <c r="J23" s="87"/>
      <c r="K23" s="94"/>
      <c r="L23" s="87"/>
    </row>
    <row r="24" ht="30" customHeight="true" spans="1:12">
      <c r="A24" s="76" t="s">
        <v>372</v>
      </c>
      <c r="B24" s="71" t="s">
        <v>373</v>
      </c>
      <c r="C24" s="91">
        <f t="shared" si="1"/>
        <v>23.16</v>
      </c>
      <c r="D24" s="92"/>
      <c r="E24" s="92">
        <v>23.16</v>
      </c>
      <c r="F24" s="87"/>
      <c r="G24" s="94"/>
      <c r="H24" s="93"/>
      <c r="I24" s="93"/>
      <c r="J24" s="87"/>
      <c r="K24" s="94"/>
      <c r="L24" s="87"/>
    </row>
    <row r="25" ht="30" customHeight="true" spans="1:12">
      <c r="A25" s="76" t="s">
        <v>374</v>
      </c>
      <c r="B25" s="71" t="s">
        <v>375</v>
      </c>
      <c r="C25" s="91">
        <f t="shared" si="1"/>
        <v>15.2</v>
      </c>
      <c r="D25" s="92"/>
      <c r="E25" s="92">
        <v>15.2</v>
      </c>
      <c r="F25" s="87"/>
      <c r="G25" s="94"/>
      <c r="H25" s="93"/>
      <c r="I25" s="93"/>
      <c r="J25" s="87"/>
      <c r="K25" s="94"/>
      <c r="L25" s="87"/>
    </row>
    <row r="26" ht="30" customHeight="true" spans="1:12">
      <c r="A26" s="76" t="s">
        <v>489</v>
      </c>
      <c r="B26" s="71" t="s">
        <v>471</v>
      </c>
      <c r="C26" s="91">
        <f t="shared" si="1"/>
        <v>5</v>
      </c>
      <c r="D26" s="92">
        <v>5</v>
      </c>
      <c r="E26" s="92"/>
      <c r="F26" s="87"/>
      <c r="G26" s="94"/>
      <c r="H26" s="93"/>
      <c r="I26" s="93"/>
      <c r="J26" s="87"/>
      <c r="K26" s="94"/>
      <c r="L26" s="87"/>
    </row>
    <row r="27" ht="30" customHeight="true" spans="1:12">
      <c r="A27" s="76" t="s">
        <v>490</v>
      </c>
      <c r="B27" s="71" t="s">
        <v>491</v>
      </c>
      <c r="C27" s="91">
        <f t="shared" si="1"/>
        <v>5</v>
      </c>
      <c r="D27" s="92">
        <v>5</v>
      </c>
      <c r="E27" s="92"/>
      <c r="F27" s="87"/>
      <c r="G27" s="94"/>
      <c r="H27" s="93"/>
      <c r="I27" s="93"/>
      <c r="J27" s="87"/>
      <c r="K27" s="94"/>
      <c r="L27" s="87"/>
    </row>
    <row r="28" ht="30" customHeight="true" spans="1:12">
      <c r="A28" s="76" t="s">
        <v>492</v>
      </c>
      <c r="B28" s="71" t="s">
        <v>493</v>
      </c>
      <c r="C28" s="91">
        <f t="shared" si="1"/>
        <v>5</v>
      </c>
      <c r="D28" s="92">
        <v>5</v>
      </c>
      <c r="E28" s="92"/>
      <c r="F28" s="87"/>
      <c r="G28" s="94"/>
      <c r="H28" s="93"/>
      <c r="I28" s="93"/>
      <c r="J28" s="87"/>
      <c r="K28" s="94"/>
      <c r="L28" s="87"/>
    </row>
    <row r="29" ht="30" customHeight="true" spans="1:12">
      <c r="A29" s="76" t="s">
        <v>376</v>
      </c>
      <c r="B29" s="71" t="s">
        <v>377</v>
      </c>
      <c r="C29" s="91">
        <f t="shared" si="1"/>
        <v>3045.88</v>
      </c>
      <c r="D29" s="92">
        <f>D30+D32</f>
        <v>3024.28</v>
      </c>
      <c r="E29" s="92">
        <f>E30+E32</f>
        <v>21.6</v>
      </c>
      <c r="F29" s="87"/>
      <c r="G29" s="94"/>
      <c r="H29" s="93"/>
      <c r="I29" s="93"/>
      <c r="J29" s="87"/>
      <c r="K29" s="94"/>
      <c r="L29" s="87"/>
    </row>
    <row r="30" ht="30" customHeight="true" spans="1:12">
      <c r="A30" s="76">
        <v>22101</v>
      </c>
      <c r="B30" s="71" t="s">
        <v>494</v>
      </c>
      <c r="C30" s="91">
        <f t="shared" si="1"/>
        <v>3024.28</v>
      </c>
      <c r="D30" s="92">
        <v>3024.28</v>
      </c>
      <c r="E30" s="92"/>
      <c r="F30" s="87"/>
      <c r="G30" s="94"/>
      <c r="H30" s="93"/>
      <c r="I30" s="93"/>
      <c r="J30" s="87"/>
      <c r="K30" s="94"/>
      <c r="L30" s="87"/>
    </row>
    <row r="31" ht="30" customHeight="true" spans="1:12">
      <c r="A31" s="76">
        <v>2210199</v>
      </c>
      <c r="B31" s="71" t="s">
        <v>495</v>
      </c>
      <c r="C31" s="91">
        <f t="shared" si="1"/>
        <v>3024.28</v>
      </c>
      <c r="D31" s="92">
        <v>3024.28</v>
      </c>
      <c r="E31" s="92"/>
      <c r="F31" s="87"/>
      <c r="G31" s="94"/>
      <c r="H31" s="93"/>
      <c r="I31" s="93"/>
      <c r="J31" s="87"/>
      <c r="K31" s="94"/>
      <c r="L31" s="87"/>
    </row>
    <row r="32" ht="30" customHeight="true" spans="1:12">
      <c r="A32" s="76" t="s">
        <v>378</v>
      </c>
      <c r="B32" s="71" t="s">
        <v>379</v>
      </c>
      <c r="C32" s="91">
        <f t="shared" si="1"/>
        <v>21.6</v>
      </c>
      <c r="D32" s="92"/>
      <c r="E32" s="92">
        <v>21.6</v>
      </c>
      <c r="F32" s="87"/>
      <c r="G32" s="94"/>
      <c r="H32" s="93"/>
      <c r="I32" s="93"/>
      <c r="J32" s="87"/>
      <c r="K32" s="94"/>
      <c r="L32" s="87"/>
    </row>
    <row r="33" ht="30" customHeight="true" spans="1:12">
      <c r="A33" s="76" t="s">
        <v>380</v>
      </c>
      <c r="B33" s="71" t="s">
        <v>381</v>
      </c>
      <c r="C33" s="91">
        <f t="shared" si="1"/>
        <v>21.6</v>
      </c>
      <c r="D33" s="92"/>
      <c r="E33" s="92">
        <v>21.6</v>
      </c>
      <c r="F33" s="87"/>
      <c r="G33" s="94"/>
      <c r="H33" s="93"/>
      <c r="I33" s="93"/>
      <c r="J33" s="87"/>
      <c r="K33" s="94"/>
      <c r="L33" s="87"/>
    </row>
    <row r="34" ht="30" customHeight="true" spans="1:12">
      <c r="A34" s="76">
        <v>222</v>
      </c>
      <c r="B34" s="76" t="s">
        <v>382</v>
      </c>
      <c r="C34" s="91">
        <f t="shared" si="1"/>
        <v>680.47</v>
      </c>
      <c r="D34" s="92">
        <v>46.97</v>
      </c>
      <c r="E34" s="92">
        <v>633.5</v>
      </c>
      <c r="F34" s="87"/>
      <c r="G34" s="94"/>
      <c r="H34" s="93"/>
      <c r="I34" s="93"/>
      <c r="J34" s="87"/>
      <c r="K34" s="94"/>
      <c r="L34" s="87"/>
    </row>
    <row r="35" ht="30" customHeight="true" spans="1:12">
      <c r="A35" s="76" t="s">
        <v>383</v>
      </c>
      <c r="B35" s="76" t="s">
        <v>384</v>
      </c>
      <c r="C35" s="91">
        <f t="shared" si="1"/>
        <v>680.47</v>
      </c>
      <c r="D35" s="92">
        <v>46.97</v>
      </c>
      <c r="E35" s="92">
        <v>633.5</v>
      </c>
      <c r="F35" s="87"/>
      <c r="G35" s="94"/>
      <c r="H35" s="93"/>
      <c r="I35" s="93"/>
      <c r="J35" s="87"/>
      <c r="K35" s="94"/>
      <c r="L35" s="87"/>
    </row>
    <row r="36" ht="30" customHeight="true" spans="1:12">
      <c r="A36" s="76" t="s">
        <v>385</v>
      </c>
      <c r="B36" s="76" t="s">
        <v>386</v>
      </c>
      <c r="C36" s="91">
        <f t="shared" si="1"/>
        <v>680.47</v>
      </c>
      <c r="D36" s="92">
        <v>46.97</v>
      </c>
      <c r="E36" s="92">
        <v>633.5</v>
      </c>
      <c r="F36" s="87"/>
      <c r="G36" s="94"/>
      <c r="H36" s="93"/>
      <c r="I36" s="93"/>
      <c r="J36" s="87"/>
      <c r="K36" s="94"/>
      <c r="L36" s="87"/>
    </row>
    <row r="37" ht="30" customHeight="true" spans="1:12">
      <c r="A37" s="76">
        <v>229</v>
      </c>
      <c r="B37" s="76" t="s">
        <v>474</v>
      </c>
      <c r="C37" s="91">
        <f t="shared" si="1"/>
        <v>260</v>
      </c>
      <c r="D37" s="92">
        <v>260</v>
      </c>
      <c r="E37" s="92"/>
      <c r="F37" s="87"/>
      <c r="G37" s="94"/>
      <c r="H37" s="93"/>
      <c r="I37" s="93"/>
      <c r="J37" s="87"/>
      <c r="K37" s="94"/>
      <c r="L37" s="87"/>
    </row>
    <row r="38" ht="30" customHeight="true" spans="1:12">
      <c r="A38" s="76" t="s">
        <v>496</v>
      </c>
      <c r="B38" s="76" t="s">
        <v>497</v>
      </c>
      <c r="C38" s="91">
        <f t="shared" si="1"/>
        <v>260</v>
      </c>
      <c r="D38" s="92">
        <v>260</v>
      </c>
      <c r="E38" s="92"/>
      <c r="F38" s="95"/>
      <c r="G38" s="96"/>
      <c r="H38" s="97"/>
      <c r="I38" s="97"/>
      <c r="J38" s="95"/>
      <c r="K38" s="96"/>
      <c r="L38" s="95"/>
    </row>
    <row r="39" ht="30" customHeight="true" spans="1:12">
      <c r="A39" s="76" t="s">
        <v>498</v>
      </c>
      <c r="B39" s="76" t="s">
        <v>499</v>
      </c>
      <c r="C39" s="91">
        <f t="shared" si="1"/>
        <v>260</v>
      </c>
      <c r="D39" s="92">
        <v>260</v>
      </c>
      <c r="E39" s="92"/>
      <c r="F39" s="98"/>
      <c r="G39" s="98"/>
      <c r="H39" s="98"/>
      <c r="I39" s="98"/>
      <c r="J39" s="98"/>
      <c r="K39" s="98"/>
      <c r="L39" s="98"/>
    </row>
    <row r="40" ht="30" customHeight="true" spans="1:12">
      <c r="A40" s="76">
        <v>234</v>
      </c>
      <c r="B40" s="76" t="s">
        <v>475</v>
      </c>
      <c r="C40" s="91">
        <f t="shared" si="1"/>
        <v>458.03</v>
      </c>
      <c r="D40" s="92">
        <v>458.03</v>
      </c>
      <c r="E40" s="92"/>
      <c r="F40" s="98"/>
      <c r="G40" s="98"/>
      <c r="H40" s="98"/>
      <c r="I40" s="98"/>
      <c r="J40" s="98"/>
      <c r="K40" s="98"/>
      <c r="L40" s="98"/>
    </row>
    <row r="41" ht="30" customHeight="true" spans="1:12">
      <c r="A41" s="76" t="s">
        <v>500</v>
      </c>
      <c r="B41" s="76" t="s">
        <v>501</v>
      </c>
      <c r="C41" s="91">
        <f t="shared" si="1"/>
        <v>458.03</v>
      </c>
      <c r="D41" s="92">
        <v>458.03</v>
      </c>
      <c r="E41" s="92"/>
      <c r="F41" s="98"/>
      <c r="G41" s="98"/>
      <c r="H41" s="98"/>
      <c r="I41" s="98"/>
      <c r="J41" s="98"/>
      <c r="K41" s="98"/>
      <c r="L41" s="98"/>
    </row>
    <row r="42" ht="30" customHeight="true" spans="1:12">
      <c r="A42" s="76" t="s">
        <v>502</v>
      </c>
      <c r="B42" s="76" t="s">
        <v>503</v>
      </c>
      <c r="C42" s="91">
        <f t="shared" si="1"/>
        <v>458.03</v>
      </c>
      <c r="D42" s="92">
        <v>458.03</v>
      </c>
      <c r="E42" s="92"/>
      <c r="F42" s="91"/>
      <c r="G42" s="98"/>
      <c r="H42" s="98"/>
      <c r="I42" s="98"/>
      <c r="J42" s="98"/>
      <c r="K42" s="98"/>
      <c r="L42" s="98"/>
    </row>
  </sheetData>
  <mergeCells count="11">
    <mergeCell ref="A5:B5"/>
    <mergeCell ref="H5:I5"/>
    <mergeCell ref="A7:B7"/>
    <mergeCell ref="C5:C6"/>
    <mergeCell ref="D5:D6"/>
    <mergeCell ref="E5:E6"/>
    <mergeCell ref="F5:F6"/>
    <mergeCell ref="G5:G6"/>
    <mergeCell ref="J5:J6"/>
    <mergeCell ref="K5:K6"/>
    <mergeCell ref="L5:L6"/>
  </mergeCells>
  <printOptions horizontalCentered="true"/>
  <pageMargins left="0" right="0" top="0.999305555555556" bottom="0.999305555555556" header="0.499305555555556" footer="0.499305555555556"/>
  <pageSetup paperSize="9" scale="31"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I57"/>
  <sheetViews>
    <sheetView showGridLines="0" showZeros="0" zoomScale="75" zoomScaleNormal="75" topLeftCell="A4" workbookViewId="0">
      <selection activeCell="D6" sqref="D6:E6"/>
    </sheetView>
  </sheetViews>
  <sheetFormatPr defaultColWidth="6.875" defaultRowHeight="12.75" customHeight="true"/>
  <cols>
    <col min="1" max="1" width="35.625" style="61" customWidth="true"/>
    <col min="2" max="2" width="70.875" style="61" customWidth="true"/>
    <col min="3" max="3" width="42.75" style="61" customWidth="true"/>
    <col min="4" max="5" width="36.75" style="61" customWidth="true"/>
    <col min="6" max="6" width="26" style="61" customWidth="true"/>
    <col min="7" max="8" width="21.5" style="61" customWidth="true"/>
    <col min="9" max="247" width="6.875" style="61"/>
    <col min="248" max="248" width="17.125" style="61" customWidth="true"/>
    <col min="249" max="249" width="34.875" style="61" customWidth="true"/>
    <col min="250" max="255" width="18" style="61" customWidth="true"/>
    <col min="256" max="503" width="6.875" style="61"/>
    <col min="504" max="504" width="17.125" style="61" customWidth="true"/>
    <col min="505" max="505" width="34.875" style="61" customWidth="true"/>
    <col min="506" max="511" width="18" style="61" customWidth="true"/>
    <col min="512" max="759" width="6.875" style="61"/>
    <col min="760" max="760" width="17.125" style="61" customWidth="true"/>
    <col min="761" max="761" width="34.875" style="61" customWidth="true"/>
    <col min="762" max="767" width="18" style="61" customWidth="true"/>
    <col min="768" max="1015" width="6.875" style="61"/>
    <col min="1016" max="1016" width="17.125" style="61" customWidth="true"/>
    <col min="1017" max="1017" width="34.875" style="61" customWidth="true"/>
    <col min="1018" max="1023" width="18" style="61" customWidth="true"/>
    <col min="1024" max="1271" width="6.875" style="61"/>
    <col min="1272" max="1272" width="17.125" style="61" customWidth="true"/>
    <col min="1273" max="1273" width="34.875" style="61" customWidth="true"/>
    <col min="1274" max="1279" width="18" style="61" customWidth="true"/>
    <col min="1280" max="1527" width="6.875" style="61"/>
    <col min="1528" max="1528" width="17.125" style="61" customWidth="true"/>
    <col min="1529" max="1529" width="34.875" style="61" customWidth="true"/>
    <col min="1530" max="1535" width="18" style="61" customWidth="true"/>
    <col min="1536" max="1783" width="6.875" style="61"/>
    <col min="1784" max="1784" width="17.125" style="61" customWidth="true"/>
    <col min="1785" max="1785" width="34.875" style="61" customWidth="true"/>
    <col min="1786" max="1791" width="18" style="61" customWidth="true"/>
    <col min="1792" max="2039" width="6.875" style="61"/>
    <col min="2040" max="2040" width="17.125" style="61" customWidth="true"/>
    <col min="2041" max="2041" width="34.875" style="61" customWidth="true"/>
    <col min="2042" max="2047" width="18" style="61" customWidth="true"/>
    <col min="2048" max="2295" width="6.875" style="61"/>
    <col min="2296" max="2296" width="17.125" style="61" customWidth="true"/>
    <col min="2297" max="2297" width="34.875" style="61" customWidth="true"/>
    <col min="2298" max="2303" width="18" style="61" customWidth="true"/>
    <col min="2304" max="2551" width="6.875" style="61"/>
    <col min="2552" max="2552" width="17.125" style="61" customWidth="true"/>
    <col min="2553" max="2553" width="34.875" style="61" customWidth="true"/>
    <col min="2554" max="2559" width="18" style="61" customWidth="true"/>
    <col min="2560" max="2807" width="6.875" style="61"/>
    <col min="2808" max="2808" width="17.125" style="61" customWidth="true"/>
    <col min="2809" max="2809" width="34.875" style="61" customWidth="true"/>
    <col min="2810" max="2815" width="18" style="61" customWidth="true"/>
    <col min="2816" max="3063" width="6.875" style="61"/>
    <col min="3064" max="3064" width="17.125" style="61" customWidth="true"/>
    <col min="3065" max="3065" width="34.875" style="61" customWidth="true"/>
    <col min="3066" max="3071" width="18" style="61" customWidth="true"/>
    <col min="3072" max="3319" width="6.875" style="61"/>
    <col min="3320" max="3320" width="17.125" style="61" customWidth="true"/>
    <col min="3321" max="3321" width="34.875" style="61" customWidth="true"/>
    <col min="3322" max="3327" width="18" style="61" customWidth="true"/>
    <col min="3328" max="3575" width="6.875" style="61"/>
    <col min="3576" max="3576" width="17.125" style="61" customWidth="true"/>
    <col min="3577" max="3577" width="34.875" style="61" customWidth="true"/>
    <col min="3578" max="3583" width="18" style="61" customWidth="true"/>
    <col min="3584" max="3831" width="6.875" style="61"/>
    <col min="3832" max="3832" width="17.125" style="61" customWidth="true"/>
    <col min="3833" max="3833" width="34.875" style="61" customWidth="true"/>
    <col min="3834" max="3839" width="18" style="61" customWidth="true"/>
    <col min="3840" max="4087" width="6.875" style="61"/>
    <col min="4088" max="4088" width="17.125" style="61" customWidth="true"/>
    <col min="4089" max="4089" width="34.875" style="61" customWidth="true"/>
    <col min="4090" max="4095" width="18" style="61" customWidth="true"/>
    <col min="4096" max="4343" width="6.875" style="61"/>
    <col min="4344" max="4344" width="17.125" style="61" customWidth="true"/>
    <col min="4345" max="4345" width="34.875" style="61" customWidth="true"/>
    <col min="4346" max="4351" width="18" style="61" customWidth="true"/>
    <col min="4352" max="4599" width="6.875" style="61"/>
    <col min="4600" max="4600" width="17.125" style="61" customWidth="true"/>
    <col min="4601" max="4601" width="34.875" style="61" customWidth="true"/>
    <col min="4602" max="4607" width="18" style="61" customWidth="true"/>
    <col min="4608" max="4855" width="6.875" style="61"/>
    <col min="4856" max="4856" width="17.125" style="61" customWidth="true"/>
    <col min="4857" max="4857" width="34.875" style="61" customWidth="true"/>
    <col min="4858" max="4863" width="18" style="61" customWidth="true"/>
    <col min="4864" max="5111" width="6.875" style="61"/>
    <col min="5112" max="5112" width="17.125" style="61" customWidth="true"/>
    <col min="5113" max="5113" width="34.875" style="61" customWidth="true"/>
    <col min="5114" max="5119" width="18" style="61" customWidth="true"/>
    <col min="5120" max="5367" width="6.875" style="61"/>
    <col min="5368" max="5368" width="17.125" style="61" customWidth="true"/>
    <col min="5369" max="5369" width="34.875" style="61" customWidth="true"/>
    <col min="5370" max="5375" width="18" style="61" customWidth="true"/>
    <col min="5376" max="5623" width="6.875" style="61"/>
    <col min="5624" max="5624" width="17.125" style="61" customWidth="true"/>
    <col min="5625" max="5625" width="34.875" style="61" customWidth="true"/>
    <col min="5626" max="5631" width="18" style="61" customWidth="true"/>
    <col min="5632" max="5879" width="6.875" style="61"/>
    <col min="5880" max="5880" width="17.125" style="61" customWidth="true"/>
    <col min="5881" max="5881" width="34.875" style="61" customWidth="true"/>
    <col min="5882" max="5887" width="18" style="61" customWidth="true"/>
    <col min="5888" max="6135" width="6.875" style="61"/>
    <col min="6136" max="6136" width="17.125" style="61" customWidth="true"/>
    <col min="6137" max="6137" width="34.875" style="61" customWidth="true"/>
    <col min="6138" max="6143" width="18" style="61" customWidth="true"/>
    <col min="6144" max="6391" width="6.875" style="61"/>
    <col min="6392" max="6392" width="17.125" style="61" customWidth="true"/>
    <col min="6393" max="6393" width="34.875" style="61" customWidth="true"/>
    <col min="6394" max="6399" width="18" style="61" customWidth="true"/>
    <col min="6400" max="6647" width="6.875" style="61"/>
    <col min="6648" max="6648" width="17.125" style="61" customWidth="true"/>
    <col min="6649" max="6649" width="34.875" style="61" customWidth="true"/>
    <col min="6650" max="6655" width="18" style="61" customWidth="true"/>
    <col min="6656" max="6903" width="6.875" style="61"/>
    <col min="6904" max="6904" width="17.125" style="61" customWidth="true"/>
    <col min="6905" max="6905" width="34.875" style="61" customWidth="true"/>
    <col min="6906" max="6911" width="18" style="61" customWidth="true"/>
    <col min="6912" max="7159" width="6.875" style="61"/>
    <col min="7160" max="7160" width="17.125" style="61" customWidth="true"/>
    <col min="7161" max="7161" width="34.875" style="61" customWidth="true"/>
    <col min="7162" max="7167" width="18" style="61" customWidth="true"/>
    <col min="7168" max="7415" width="6.875" style="61"/>
    <col min="7416" max="7416" width="17.125" style="61" customWidth="true"/>
    <col min="7417" max="7417" width="34.875" style="61" customWidth="true"/>
    <col min="7418" max="7423" width="18" style="61" customWidth="true"/>
    <col min="7424" max="7671" width="6.875" style="61"/>
    <col min="7672" max="7672" width="17.125" style="61" customWidth="true"/>
    <col min="7673" max="7673" width="34.875" style="61" customWidth="true"/>
    <col min="7674" max="7679" width="18" style="61" customWidth="true"/>
    <col min="7680" max="7927" width="6.875" style="61"/>
    <col min="7928" max="7928" width="17.125" style="61" customWidth="true"/>
    <col min="7929" max="7929" width="34.875" style="61" customWidth="true"/>
    <col min="7930" max="7935" width="18" style="61" customWidth="true"/>
    <col min="7936" max="8183" width="6.875" style="61"/>
    <col min="8184" max="8184" width="17.125" style="61" customWidth="true"/>
    <col min="8185" max="8185" width="34.875" style="61" customWidth="true"/>
    <col min="8186" max="8191" width="18" style="61" customWidth="true"/>
    <col min="8192" max="8439" width="6.875" style="61"/>
    <col min="8440" max="8440" width="17.125" style="61" customWidth="true"/>
    <col min="8441" max="8441" width="34.875" style="61" customWidth="true"/>
    <col min="8442" max="8447" width="18" style="61" customWidth="true"/>
    <col min="8448" max="8695" width="6.875" style="61"/>
    <col min="8696" max="8696" width="17.125" style="61" customWidth="true"/>
    <col min="8697" max="8697" width="34.875" style="61" customWidth="true"/>
    <col min="8698" max="8703" width="18" style="61" customWidth="true"/>
    <col min="8704" max="8951" width="6.875" style="61"/>
    <col min="8952" max="8952" width="17.125" style="61" customWidth="true"/>
    <col min="8953" max="8953" width="34.875" style="61" customWidth="true"/>
    <col min="8954" max="8959" width="18" style="61" customWidth="true"/>
    <col min="8960" max="9207" width="6.875" style="61"/>
    <col min="9208" max="9208" width="17.125" style="61" customWidth="true"/>
    <col min="9209" max="9209" width="34.875" style="61" customWidth="true"/>
    <col min="9210" max="9215" width="18" style="61" customWidth="true"/>
    <col min="9216" max="9463" width="6.875" style="61"/>
    <col min="9464" max="9464" width="17.125" style="61" customWidth="true"/>
    <col min="9465" max="9465" width="34.875" style="61" customWidth="true"/>
    <col min="9466" max="9471" width="18" style="61" customWidth="true"/>
    <col min="9472" max="9719" width="6.875" style="61"/>
    <col min="9720" max="9720" width="17.125" style="61" customWidth="true"/>
    <col min="9721" max="9721" width="34.875" style="61" customWidth="true"/>
    <col min="9722" max="9727" width="18" style="61" customWidth="true"/>
    <col min="9728" max="9975" width="6.875" style="61"/>
    <col min="9976" max="9976" width="17.125" style="61" customWidth="true"/>
    <col min="9977" max="9977" width="34.875" style="61" customWidth="true"/>
    <col min="9978" max="9983" width="18" style="61" customWidth="true"/>
    <col min="9984" max="10231" width="6.875" style="61"/>
    <col min="10232" max="10232" width="17.125" style="61" customWidth="true"/>
    <col min="10233" max="10233" width="34.875" style="61" customWidth="true"/>
    <col min="10234" max="10239" width="18" style="61" customWidth="true"/>
    <col min="10240" max="10487" width="6.875" style="61"/>
    <col min="10488" max="10488" width="17.125" style="61" customWidth="true"/>
    <col min="10489" max="10489" width="34.875" style="61" customWidth="true"/>
    <col min="10490" max="10495" width="18" style="61" customWidth="true"/>
    <col min="10496" max="10743" width="6.875" style="61"/>
    <col min="10744" max="10744" width="17.125" style="61" customWidth="true"/>
    <col min="10745" max="10745" width="34.875" style="61" customWidth="true"/>
    <col min="10746" max="10751" width="18" style="61" customWidth="true"/>
    <col min="10752" max="10999" width="6.875" style="61"/>
    <col min="11000" max="11000" width="17.125" style="61" customWidth="true"/>
    <col min="11001" max="11001" width="34.875" style="61" customWidth="true"/>
    <col min="11002" max="11007" width="18" style="61" customWidth="true"/>
    <col min="11008" max="11255" width="6.875" style="61"/>
    <col min="11256" max="11256" width="17.125" style="61" customWidth="true"/>
    <col min="11257" max="11257" width="34.875" style="61" customWidth="true"/>
    <col min="11258" max="11263" width="18" style="61" customWidth="true"/>
    <col min="11264" max="11511" width="6.875" style="61"/>
    <col min="11512" max="11512" width="17.125" style="61" customWidth="true"/>
    <col min="11513" max="11513" width="34.875" style="61" customWidth="true"/>
    <col min="11514" max="11519" width="18" style="61" customWidth="true"/>
    <col min="11520" max="11767" width="6.875" style="61"/>
    <col min="11768" max="11768" width="17.125" style="61" customWidth="true"/>
    <col min="11769" max="11769" width="34.875" style="61" customWidth="true"/>
    <col min="11770" max="11775" width="18" style="61" customWidth="true"/>
    <col min="11776" max="12023" width="6.875" style="61"/>
    <col min="12024" max="12024" width="17.125" style="61" customWidth="true"/>
    <col min="12025" max="12025" width="34.875" style="61" customWidth="true"/>
    <col min="12026" max="12031" width="18" style="61" customWidth="true"/>
    <col min="12032" max="12279" width="6.875" style="61"/>
    <col min="12280" max="12280" width="17.125" style="61" customWidth="true"/>
    <col min="12281" max="12281" width="34.875" style="61" customWidth="true"/>
    <col min="12282" max="12287" width="18" style="61" customWidth="true"/>
    <col min="12288" max="12535" width="6.875" style="61"/>
    <col min="12536" max="12536" width="17.125" style="61" customWidth="true"/>
    <col min="12537" max="12537" width="34.875" style="61" customWidth="true"/>
    <col min="12538" max="12543" width="18" style="61" customWidth="true"/>
    <col min="12544" max="12791" width="6.875" style="61"/>
    <col min="12792" max="12792" width="17.125" style="61" customWidth="true"/>
    <col min="12793" max="12793" width="34.875" style="61" customWidth="true"/>
    <col min="12794" max="12799" width="18" style="61" customWidth="true"/>
    <col min="12800" max="13047" width="6.875" style="61"/>
    <col min="13048" max="13048" width="17.125" style="61" customWidth="true"/>
    <col min="13049" max="13049" width="34.875" style="61" customWidth="true"/>
    <col min="13050" max="13055" width="18" style="61" customWidth="true"/>
    <col min="13056" max="13303" width="6.875" style="61"/>
    <col min="13304" max="13304" width="17.125" style="61" customWidth="true"/>
    <col min="13305" max="13305" width="34.875" style="61" customWidth="true"/>
    <col min="13306" max="13311" width="18" style="61" customWidth="true"/>
    <col min="13312" max="13559" width="6.875" style="61"/>
    <col min="13560" max="13560" width="17.125" style="61" customWidth="true"/>
    <col min="13561" max="13561" width="34.875" style="61" customWidth="true"/>
    <col min="13562" max="13567" width="18" style="61" customWidth="true"/>
    <col min="13568" max="13815" width="6.875" style="61"/>
    <col min="13816" max="13816" width="17.125" style="61" customWidth="true"/>
    <col min="13817" max="13817" width="34.875" style="61" customWidth="true"/>
    <col min="13818" max="13823" width="18" style="61" customWidth="true"/>
    <col min="13824" max="14071" width="6.875" style="61"/>
    <col min="14072" max="14072" width="17.125" style="61" customWidth="true"/>
    <col min="14073" max="14073" width="34.875" style="61" customWidth="true"/>
    <col min="14074" max="14079" width="18" style="61" customWidth="true"/>
    <col min="14080" max="14327" width="6.875" style="61"/>
    <col min="14328" max="14328" width="17.125" style="61" customWidth="true"/>
    <col min="14329" max="14329" width="34.875" style="61" customWidth="true"/>
    <col min="14330" max="14335" width="18" style="61" customWidth="true"/>
    <col min="14336" max="14583" width="6.875" style="61"/>
    <col min="14584" max="14584" width="17.125" style="61" customWidth="true"/>
    <col min="14585" max="14585" width="34.875" style="61" customWidth="true"/>
    <col min="14586" max="14591" width="18" style="61" customWidth="true"/>
    <col min="14592" max="14839" width="6.875" style="61"/>
    <col min="14840" max="14840" width="17.125" style="61" customWidth="true"/>
    <col min="14841" max="14841" width="34.875" style="61" customWidth="true"/>
    <col min="14842" max="14847" width="18" style="61" customWidth="true"/>
    <col min="14848" max="15095" width="6.875" style="61"/>
    <col min="15096" max="15096" width="17.125" style="61" customWidth="true"/>
    <col min="15097" max="15097" width="34.875" style="61" customWidth="true"/>
    <col min="15098" max="15103" width="18" style="61" customWidth="true"/>
    <col min="15104" max="15351" width="6.875" style="61"/>
    <col min="15352" max="15352" width="17.125" style="61" customWidth="true"/>
    <col min="15353" max="15353" width="34.875" style="61" customWidth="true"/>
    <col min="15354" max="15359" width="18" style="61" customWidth="true"/>
    <col min="15360" max="15607" width="6.875" style="61"/>
    <col min="15608" max="15608" width="17.125" style="61" customWidth="true"/>
    <col min="15609" max="15609" width="34.875" style="61" customWidth="true"/>
    <col min="15610" max="15615" width="18" style="61" customWidth="true"/>
    <col min="15616" max="15863" width="6.875" style="61"/>
    <col min="15864" max="15864" width="17.125" style="61" customWidth="true"/>
    <col min="15865" max="15865" width="34.875" style="61" customWidth="true"/>
    <col min="15866" max="15871" width="18" style="61" customWidth="true"/>
    <col min="15872" max="16119" width="6.875" style="61"/>
    <col min="16120" max="16120" width="17.125" style="61" customWidth="true"/>
    <col min="16121" max="16121" width="34.875" style="61" customWidth="true"/>
    <col min="16122" max="16127" width="18" style="61" customWidth="true"/>
    <col min="16128" max="16384" width="6.875" style="61"/>
  </cols>
  <sheetData>
    <row r="1" ht="20.1" customHeight="true" spans="1:2">
      <c r="A1" s="62" t="s">
        <v>504</v>
      </c>
      <c r="B1" s="63"/>
    </row>
    <row r="2" ht="33" customHeight="true" spans="1:8">
      <c r="A2" s="64" t="s">
        <v>505</v>
      </c>
      <c r="B2" s="64"/>
      <c r="C2" s="64"/>
      <c r="D2" s="64"/>
      <c r="E2" s="64"/>
      <c r="F2" s="64"/>
      <c r="G2" s="64"/>
      <c r="H2" s="64"/>
    </row>
    <row r="3" ht="12.95" customHeight="true" spans="1:8">
      <c r="A3" s="65"/>
      <c r="B3" s="66"/>
      <c r="C3" s="67"/>
      <c r="D3" s="67"/>
      <c r="E3" s="67"/>
      <c r="F3" s="67"/>
      <c r="G3" s="67"/>
      <c r="H3" s="77"/>
    </row>
    <row r="4" ht="25.5" customHeight="true" spans="1:8">
      <c r="A4" s="60"/>
      <c r="B4" s="68"/>
      <c r="C4" s="60"/>
      <c r="D4" s="60"/>
      <c r="E4" s="60"/>
      <c r="F4" s="60"/>
      <c r="G4" s="60"/>
      <c r="H4" s="78" t="s">
        <v>313</v>
      </c>
    </row>
    <row r="5" ht="29.25" customHeight="true" spans="1:8">
      <c r="A5" s="56" t="s">
        <v>335</v>
      </c>
      <c r="B5" s="56" t="s">
        <v>336</v>
      </c>
      <c r="C5" s="56" t="s">
        <v>318</v>
      </c>
      <c r="D5" s="56" t="s">
        <v>338</v>
      </c>
      <c r="E5" s="56" t="s">
        <v>339</v>
      </c>
      <c r="F5" s="56" t="s">
        <v>506</v>
      </c>
      <c r="G5" s="56" t="s">
        <v>507</v>
      </c>
      <c r="H5" s="56" t="s">
        <v>508</v>
      </c>
    </row>
    <row r="6" s="60" customFormat="true" ht="23.1" customHeight="true" spans="1:8">
      <c r="A6" s="69" t="s">
        <v>318</v>
      </c>
      <c r="B6" s="69"/>
      <c r="C6" s="69">
        <f>C7+C16+C21+C25+C28++C33+C36+C39</f>
        <v>6133.07</v>
      </c>
      <c r="D6" s="69">
        <f>D7+D16+D21+D25+D28++D33+D36+D39</f>
        <v>653.99</v>
      </c>
      <c r="E6" s="69">
        <f>E7+E16+E21+E25+E28++E33+E36+E39</f>
        <v>5479.08</v>
      </c>
      <c r="F6" s="79"/>
      <c r="G6" s="79"/>
      <c r="H6" s="79"/>
    </row>
    <row r="7" s="60" customFormat="true" ht="23.1" customHeight="true" spans="1:8">
      <c r="A7" s="70" t="s">
        <v>340</v>
      </c>
      <c r="B7" s="71" t="s">
        <v>341</v>
      </c>
      <c r="C7" s="69">
        <f>C8+C13</f>
        <v>1448.84</v>
      </c>
      <c r="D7" s="69">
        <f t="shared" ref="D7:E7" si="0">D8+D13</f>
        <v>397.54</v>
      </c>
      <c r="E7" s="69">
        <f t="shared" si="0"/>
        <v>1051.3</v>
      </c>
      <c r="F7" s="79"/>
      <c r="G7" s="79"/>
      <c r="H7" s="79"/>
    </row>
    <row r="8" s="60" customFormat="true" ht="23.1" customHeight="true" spans="1:8">
      <c r="A8" s="70" t="s">
        <v>342</v>
      </c>
      <c r="B8" s="71" t="s">
        <v>343</v>
      </c>
      <c r="C8" s="69">
        <f>SUM(C9:C12)</f>
        <v>1326.04</v>
      </c>
      <c r="D8" s="69">
        <f>SUM(D9:D12)</f>
        <v>397.54</v>
      </c>
      <c r="E8" s="69">
        <f>SUM(E9:E12)</f>
        <v>928.5</v>
      </c>
      <c r="F8" s="79"/>
      <c r="G8" s="79"/>
      <c r="H8" s="79"/>
    </row>
    <row r="9" s="60" customFormat="true" ht="23.1" customHeight="true" spans="1:8">
      <c r="A9" s="70" t="s">
        <v>344</v>
      </c>
      <c r="B9" s="71" t="s">
        <v>345</v>
      </c>
      <c r="C9" s="69">
        <f t="shared" ref="C9:C41" si="1">SUM(D9:E9)</f>
        <v>397.54</v>
      </c>
      <c r="D9" s="72">
        <v>397.54</v>
      </c>
      <c r="E9" s="69"/>
      <c r="F9" s="79"/>
      <c r="G9" s="79"/>
      <c r="H9" s="79"/>
    </row>
    <row r="10" s="60" customFormat="true" ht="23.1" customHeight="true" spans="1:8">
      <c r="A10" s="70" t="s">
        <v>346</v>
      </c>
      <c r="B10" s="71" t="s">
        <v>347</v>
      </c>
      <c r="C10" s="69">
        <f t="shared" si="1"/>
        <v>598.5</v>
      </c>
      <c r="D10" s="69"/>
      <c r="E10" s="72">
        <v>598.5</v>
      </c>
      <c r="F10" s="79"/>
      <c r="G10" s="79"/>
      <c r="H10" s="79"/>
    </row>
    <row r="11" s="60" customFormat="true" ht="23.1" customHeight="true" spans="1:8">
      <c r="A11" s="70" t="s">
        <v>348</v>
      </c>
      <c r="B11" s="71" t="s">
        <v>349</v>
      </c>
      <c r="C11" s="69">
        <f t="shared" si="1"/>
        <v>200</v>
      </c>
      <c r="D11" s="69"/>
      <c r="E11" s="72">
        <v>200</v>
      </c>
      <c r="F11" s="79"/>
      <c r="G11" s="79"/>
      <c r="H11" s="79"/>
    </row>
    <row r="12" s="60" customFormat="true" ht="23.1" customHeight="true" spans="1:8">
      <c r="A12" s="70" t="s">
        <v>350</v>
      </c>
      <c r="B12" s="71" t="s">
        <v>351</v>
      </c>
      <c r="C12" s="69">
        <f t="shared" si="1"/>
        <v>130</v>
      </c>
      <c r="D12" s="69"/>
      <c r="E12" s="72">
        <v>130</v>
      </c>
      <c r="F12" s="79"/>
      <c r="G12" s="79"/>
      <c r="H12" s="79"/>
    </row>
    <row r="13" s="60" customFormat="true" ht="23.1" customHeight="true" spans="1:8">
      <c r="A13" s="70" t="s">
        <v>352</v>
      </c>
      <c r="B13" s="71" t="s">
        <v>353</v>
      </c>
      <c r="C13" s="69">
        <f>SUM(C14:C15)</f>
        <v>122.8</v>
      </c>
      <c r="D13" s="69"/>
      <c r="E13" s="69">
        <f>SUM(E14:E15)</f>
        <v>122.8</v>
      </c>
      <c r="F13" s="79"/>
      <c r="G13" s="79"/>
      <c r="H13" s="79"/>
    </row>
    <row r="14" s="60" customFormat="true" ht="23.1" customHeight="true" spans="1:8">
      <c r="A14" s="70" t="s">
        <v>354</v>
      </c>
      <c r="B14" s="71" t="s">
        <v>355</v>
      </c>
      <c r="C14" s="69">
        <f t="shared" si="1"/>
        <v>50</v>
      </c>
      <c r="D14" s="69"/>
      <c r="E14" s="72">
        <v>50</v>
      </c>
      <c r="F14" s="79"/>
      <c r="G14" s="79"/>
      <c r="H14" s="79"/>
    </row>
    <row r="15" s="60" customFormat="true" ht="23.1" customHeight="true" spans="1:8">
      <c r="A15" s="70" t="s">
        <v>356</v>
      </c>
      <c r="B15" s="71" t="s">
        <v>357</v>
      </c>
      <c r="C15" s="69">
        <f t="shared" si="1"/>
        <v>72.8</v>
      </c>
      <c r="D15" s="69"/>
      <c r="E15" s="72">
        <v>72.8</v>
      </c>
      <c r="F15" s="79"/>
      <c r="G15" s="79"/>
      <c r="H15" s="79"/>
    </row>
    <row r="16" s="60" customFormat="true" ht="23.1" customHeight="true" spans="1:8">
      <c r="A16" s="70" t="s">
        <v>358</v>
      </c>
      <c r="B16" s="71" t="s">
        <v>359</v>
      </c>
      <c r="C16" s="69">
        <f>C17</f>
        <v>196.49</v>
      </c>
      <c r="D16" s="69">
        <f>D17</f>
        <v>196.49</v>
      </c>
      <c r="E16" s="69">
        <f>E17</f>
        <v>0</v>
      </c>
      <c r="F16" s="79"/>
      <c r="G16" s="79"/>
      <c r="H16" s="79"/>
    </row>
    <row r="17" s="60" customFormat="true" ht="23.1" customHeight="true" spans="1:8">
      <c r="A17" s="70" t="s">
        <v>360</v>
      </c>
      <c r="B17" s="71" t="s">
        <v>361</v>
      </c>
      <c r="C17" s="69">
        <f>SUM(C18:C20)</f>
        <v>196.49</v>
      </c>
      <c r="D17" s="69">
        <f>SUM(D18:D20)</f>
        <v>196.49</v>
      </c>
      <c r="E17" s="69">
        <f>SUM(E18:E20)</f>
        <v>0</v>
      </c>
      <c r="F17" s="79"/>
      <c r="G17" s="79"/>
      <c r="H17" s="79"/>
    </row>
    <row r="18" s="60" customFormat="true" ht="23.1" customHeight="true" spans="1:8">
      <c r="A18" s="70" t="s">
        <v>362</v>
      </c>
      <c r="B18" s="73" t="s">
        <v>363</v>
      </c>
      <c r="C18" s="69">
        <f t="shared" si="1"/>
        <v>28.8</v>
      </c>
      <c r="D18" s="72">
        <v>28.8</v>
      </c>
      <c r="E18" s="69"/>
      <c r="F18" s="79"/>
      <c r="G18" s="79"/>
      <c r="H18" s="79"/>
    </row>
    <row r="19" s="60" customFormat="true" ht="23.1" customHeight="true" spans="1:8">
      <c r="A19" s="70" t="s">
        <v>364</v>
      </c>
      <c r="B19" s="71" t="s">
        <v>365</v>
      </c>
      <c r="C19" s="69">
        <f t="shared" si="1"/>
        <v>14.39</v>
      </c>
      <c r="D19" s="72">
        <v>14.39</v>
      </c>
      <c r="E19" s="69"/>
      <c r="F19" s="79"/>
      <c r="G19" s="79"/>
      <c r="H19" s="79"/>
    </row>
    <row r="20" s="60" customFormat="true" ht="23.1" customHeight="true" spans="1:8">
      <c r="A20" s="70" t="s">
        <v>366</v>
      </c>
      <c r="B20" s="71" t="s">
        <v>367</v>
      </c>
      <c r="C20" s="69">
        <f t="shared" si="1"/>
        <v>153.3</v>
      </c>
      <c r="D20" s="72">
        <v>153.3</v>
      </c>
      <c r="E20" s="69"/>
      <c r="F20" s="79"/>
      <c r="G20" s="79"/>
      <c r="H20" s="79"/>
    </row>
    <row r="21" s="60" customFormat="true" ht="23.1" customHeight="true" spans="1:8">
      <c r="A21" s="70" t="s">
        <v>368</v>
      </c>
      <c r="B21" s="71" t="s">
        <v>369</v>
      </c>
      <c r="C21" s="69">
        <f>C22</f>
        <v>38.36</v>
      </c>
      <c r="D21" s="69">
        <f>D22</f>
        <v>38.36</v>
      </c>
      <c r="E21" s="69">
        <f>E22</f>
        <v>0</v>
      </c>
      <c r="F21" s="79"/>
      <c r="G21" s="79"/>
      <c r="H21" s="79"/>
    </row>
    <row r="22" s="60" customFormat="true" ht="23.1" customHeight="true" spans="1:8">
      <c r="A22" s="70" t="s">
        <v>370</v>
      </c>
      <c r="B22" s="71" t="s">
        <v>371</v>
      </c>
      <c r="C22" s="69">
        <f>SUM(C23:C24)</f>
        <v>38.36</v>
      </c>
      <c r="D22" s="69">
        <f>SUM(D23:D24)</f>
        <v>38.36</v>
      </c>
      <c r="E22" s="69">
        <f>SUM(E23:E24)</f>
        <v>0</v>
      </c>
      <c r="F22" s="79"/>
      <c r="G22" s="79"/>
      <c r="H22" s="79"/>
    </row>
    <row r="23" s="60" customFormat="true" ht="23.1" customHeight="true" spans="1:8">
      <c r="A23" s="70" t="s">
        <v>372</v>
      </c>
      <c r="B23" s="71" t="s">
        <v>373</v>
      </c>
      <c r="C23" s="69">
        <f t="shared" si="1"/>
        <v>23.16</v>
      </c>
      <c r="D23" s="72">
        <v>23.16</v>
      </c>
      <c r="E23" s="69"/>
      <c r="F23" s="79"/>
      <c r="G23" s="79"/>
      <c r="H23" s="79"/>
    </row>
    <row r="24" s="60" customFormat="true" ht="23.1" customHeight="true" spans="1:8">
      <c r="A24" s="70" t="s">
        <v>374</v>
      </c>
      <c r="B24" s="71" t="s">
        <v>375</v>
      </c>
      <c r="C24" s="69">
        <f t="shared" si="1"/>
        <v>15.2</v>
      </c>
      <c r="D24" s="72">
        <v>15.2</v>
      </c>
      <c r="E24" s="69"/>
      <c r="F24" s="79"/>
      <c r="G24" s="79"/>
      <c r="H24" s="79"/>
    </row>
    <row r="25" s="60" customFormat="true" ht="23.1" customHeight="true" spans="1:8">
      <c r="A25" s="70" t="s">
        <v>489</v>
      </c>
      <c r="B25" s="71" t="s">
        <v>471</v>
      </c>
      <c r="C25" s="69">
        <v>5</v>
      </c>
      <c r="D25" s="69"/>
      <c r="E25" s="69">
        <v>5</v>
      </c>
      <c r="F25" s="79"/>
      <c r="G25" s="79"/>
      <c r="H25" s="79"/>
    </row>
    <row r="26" s="60" customFormat="true" ht="23.1" customHeight="true" spans="1:8">
      <c r="A26" s="74" t="s">
        <v>509</v>
      </c>
      <c r="B26" s="71" t="s">
        <v>491</v>
      </c>
      <c r="C26" s="69">
        <v>5</v>
      </c>
      <c r="D26" s="75"/>
      <c r="E26" s="75"/>
      <c r="F26" s="79"/>
      <c r="G26" s="79"/>
      <c r="H26" s="79"/>
    </row>
    <row r="27" s="60" customFormat="true" ht="23.1" customHeight="true" spans="1:8">
      <c r="A27" s="74" t="s">
        <v>510</v>
      </c>
      <c r="B27" s="71" t="s">
        <v>493</v>
      </c>
      <c r="C27" s="69">
        <v>5</v>
      </c>
      <c r="D27" s="69"/>
      <c r="E27" s="69">
        <v>5</v>
      </c>
      <c r="F27" s="79"/>
      <c r="G27" s="79"/>
      <c r="H27" s="79"/>
    </row>
    <row r="28" s="60" customFormat="true" ht="23.1" customHeight="true" spans="1:8">
      <c r="A28" s="74" t="s">
        <v>376</v>
      </c>
      <c r="B28" s="71" t="s">
        <v>377</v>
      </c>
      <c r="C28" s="69">
        <f>C29+C31</f>
        <v>3045.88</v>
      </c>
      <c r="D28" s="69">
        <f>D29+D31</f>
        <v>21.6</v>
      </c>
      <c r="E28" s="69">
        <f>E29+E31</f>
        <v>3024.28</v>
      </c>
      <c r="F28" s="79"/>
      <c r="G28" s="79"/>
      <c r="H28" s="79"/>
    </row>
    <row r="29" s="60" customFormat="true" ht="23.1" customHeight="true" spans="1:8">
      <c r="A29" s="74" t="s">
        <v>511</v>
      </c>
      <c r="B29" s="71" t="s">
        <v>494</v>
      </c>
      <c r="C29" s="69">
        <f>C30</f>
        <v>3024.28</v>
      </c>
      <c r="D29" s="69">
        <f>D30</f>
        <v>0</v>
      </c>
      <c r="E29" s="69">
        <f>E30</f>
        <v>3024.28</v>
      </c>
      <c r="F29" s="79"/>
      <c r="G29" s="79"/>
      <c r="H29" s="79"/>
    </row>
    <row r="30" s="60" customFormat="true" ht="23.1" customHeight="true" spans="1:8">
      <c r="A30" s="74" t="s">
        <v>512</v>
      </c>
      <c r="B30" s="71" t="s">
        <v>495</v>
      </c>
      <c r="C30" s="69">
        <f>SUM(D30:E30)</f>
        <v>3024.28</v>
      </c>
      <c r="D30" s="69"/>
      <c r="E30" s="69">
        <v>3024.28</v>
      </c>
      <c r="F30" s="79"/>
      <c r="G30" s="79"/>
      <c r="H30" s="79"/>
    </row>
    <row r="31" s="60" customFormat="true" ht="23.1" customHeight="true" spans="1:8">
      <c r="A31" s="74" t="s">
        <v>378</v>
      </c>
      <c r="B31" s="71" t="s">
        <v>513</v>
      </c>
      <c r="C31" s="69">
        <f>C32</f>
        <v>21.6</v>
      </c>
      <c r="D31" s="69">
        <f>D32</f>
        <v>21.6</v>
      </c>
      <c r="E31" s="75"/>
      <c r="F31" s="79"/>
      <c r="G31" s="79"/>
      <c r="H31" s="79"/>
    </row>
    <row r="32" s="60" customFormat="true" ht="23.1" customHeight="true" spans="1:8">
      <c r="A32" s="74" t="s">
        <v>380</v>
      </c>
      <c r="B32" s="71" t="s">
        <v>381</v>
      </c>
      <c r="C32" s="69">
        <f t="shared" si="1"/>
        <v>21.6</v>
      </c>
      <c r="D32" s="72">
        <v>21.6</v>
      </c>
      <c r="E32" s="69"/>
      <c r="F32" s="79"/>
      <c r="G32" s="79"/>
      <c r="H32" s="79"/>
    </row>
    <row r="33" s="60" customFormat="true" ht="23.1" customHeight="true" spans="1:8">
      <c r="A33" s="74">
        <v>222</v>
      </c>
      <c r="B33" s="76" t="s">
        <v>382</v>
      </c>
      <c r="C33" s="69">
        <f t="shared" si="1"/>
        <v>680.47</v>
      </c>
      <c r="D33" s="69"/>
      <c r="E33" s="69">
        <v>680.47</v>
      </c>
      <c r="F33" s="79"/>
      <c r="G33" s="79"/>
      <c r="H33" s="79"/>
    </row>
    <row r="34" s="60" customFormat="true" ht="23.1" customHeight="true" spans="1:8">
      <c r="A34" s="74" t="s">
        <v>383</v>
      </c>
      <c r="B34" s="76" t="s">
        <v>384</v>
      </c>
      <c r="C34" s="69">
        <f t="shared" si="1"/>
        <v>680.47</v>
      </c>
      <c r="D34" s="69"/>
      <c r="E34" s="69">
        <v>680.47</v>
      </c>
      <c r="F34" s="79"/>
      <c r="G34" s="79"/>
      <c r="H34" s="79"/>
    </row>
    <row r="35" s="60" customFormat="true" ht="23.1" customHeight="true" spans="1:8">
      <c r="A35" s="74" t="s">
        <v>385</v>
      </c>
      <c r="B35" s="76" t="s">
        <v>386</v>
      </c>
      <c r="C35" s="69">
        <f t="shared" si="1"/>
        <v>680.47</v>
      </c>
      <c r="D35" s="69"/>
      <c r="E35" s="69">
        <v>680.47</v>
      </c>
      <c r="F35" s="79"/>
      <c r="G35" s="79"/>
      <c r="H35" s="79"/>
    </row>
    <row r="36" s="60" customFormat="true" ht="23.1" customHeight="true" spans="1:8">
      <c r="A36" s="74">
        <v>229</v>
      </c>
      <c r="B36" s="76" t="s">
        <v>474</v>
      </c>
      <c r="C36" s="69">
        <f t="shared" si="1"/>
        <v>260</v>
      </c>
      <c r="D36" s="69"/>
      <c r="E36" s="75">
        <v>260</v>
      </c>
      <c r="F36" s="79"/>
      <c r="G36" s="79"/>
      <c r="H36" s="79"/>
    </row>
    <row r="37" s="60" customFormat="true" ht="23.1" customHeight="true" spans="1:8">
      <c r="A37" s="74" t="s">
        <v>496</v>
      </c>
      <c r="B37" s="76" t="s">
        <v>497</v>
      </c>
      <c r="C37" s="69">
        <f t="shared" si="1"/>
        <v>260</v>
      </c>
      <c r="D37" s="69"/>
      <c r="E37" s="75">
        <v>260</v>
      </c>
      <c r="F37" s="79"/>
      <c r="G37" s="79"/>
      <c r="H37" s="79"/>
    </row>
    <row r="38" s="60" customFormat="true" ht="23.1" customHeight="true" spans="1:8">
      <c r="A38" s="74" t="s">
        <v>498</v>
      </c>
      <c r="B38" s="76" t="s">
        <v>499</v>
      </c>
      <c r="C38" s="69">
        <f t="shared" si="1"/>
        <v>260</v>
      </c>
      <c r="D38" s="69"/>
      <c r="E38" s="75">
        <v>260</v>
      </c>
      <c r="F38" s="79"/>
      <c r="G38" s="79"/>
      <c r="H38" s="79"/>
    </row>
    <row r="39" s="60" customFormat="true" ht="23.1" customHeight="true" spans="1:8">
      <c r="A39" s="74">
        <v>234</v>
      </c>
      <c r="B39" s="76" t="s">
        <v>475</v>
      </c>
      <c r="C39" s="69">
        <f t="shared" si="1"/>
        <v>458.03</v>
      </c>
      <c r="D39" s="69"/>
      <c r="E39" s="75">
        <v>458.03</v>
      </c>
      <c r="F39" s="79"/>
      <c r="G39" s="79"/>
      <c r="H39" s="79"/>
    </row>
    <row r="40" s="60" customFormat="true" ht="23.1" customHeight="true" spans="1:8">
      <c r="A40" s="74" t="s">
        <v>500</v>
      </c>
      <c r="B40" s="76" t="s">
        <v>501</v>
      </c>
      <c r="C40" s="69">
        <f t="shared" si="1"/>
        <v>458.03</v>
      </c>
      <c r="D40" s="69"/>
      <c r="E40" s="75">
        <v>458.03</v>
      </c>
      <c r="F40" s="79"/>
      <c r="G40" s="79"/>
      <c r="H40" s="79"/>
    </row>
    <row r="41" s="60" customFormat="true" ht="23.1" customHeight="true" spans="1:8">
      <c r="A41" s="74" t="s">
        <v>502</v>
      </c>
      <c r="B41" s="76" t="s">
        <v>503</v>
      </c>
      <c r="C41" s="69">
        <f t="shared" si="1"/>
        <v>458.03</v>
      </c>
      <c r="D41" s="69"/>
      <c r="E41" s="75">
        <v>458.03</v>
      </c>
      <c r="F41" s="79"/>
      <c r="G41" s="79"/>
      <c r="H41" s="79"/>
    </row>
    <row r="42" customHeight="true" spans="1:8">
      <c r="A42" s="63"/>
      <c r="B42" s="63"/>
      <c r="D42" s="63"/>
      <c r="E42" s="63"/>
      <c r="F42" s="63"/>
      <c r="G42" s="63"/>
      <c r="H42" s="63"/>
    </row>
    <row r="43" customHeight="true" spans="1:9">
      <c r="A43" s="63"/>
      <c r="B43" s="63"/>
      <c r="D43" s="63"/>
      <c r="E43" s="63"/>
      <c r="F43" s="63"/>
      <c r="G43" s="63"/>
      <c r="H43" s="63"/>
      <c r="I43" s="63"/>
    </row>
    <row r="44" customHeight="true" spans="1:8">
      <c r="A44" s="63"/>
      <c r="B44" s="63"/>
      <c r="D44" s="63"/>
      <c r="E44" s="63"/>
      <c r="F44" s="63"/>
      <c r="G44" s="63"/>
      <c r="H44" s="63"/>
    </row>
    <row r="45" customHeight="true" spans="1:7">
      <c r="A45" s="63"/>
      <c r="B45" s="63"/>
      <c r="D45" s="63"/>
      <c r="E45" s="63"/>
      <c r="F45" s="63"/>
      <c r="G45" s="63"/>
    </row>
    <row r="46" customHeight="true" spans="1:9">
      <c r="A46" s="63"/>
      <c r="B46" s="63"/>
      <c r="C46" s="63"/>
      <c r="D46" s="63"/>
      <c r="E46" s="63"/>
      <c r="F46" s="63"/>
      <c r="G46" s="63"/>
      <c r="I46" s="63"/>
    </row>
    <row r="47" customHeight="true" spans="2:8">
      <c r="B47" s="63"/>
      <c r="F47" s="63"/>
      <c r="G47" s="63"/>
      <c r="H47" s="63"/>
    </row>
    <row r="48" customHeight="true" spans="1:7">
      <c r="A48" s="63"/>
      <c r="B48" s="63"/>
      <c r="F48" s="63"/>
      <c r="G48" s="63"/>
    </row>
    <row r="49" customHeight="true" spans="2:6">
      <c r="B49" s="63"/>
      <c r="F49" s="63"/>
    </row>
    <row r="50" customHeight="true" spans="1:8">
      <c r="A50" s="63"/>
      <c r="B50" s="63"/>
      <c r="H50" s="63"/>
    </row>
    <row r="51" customHeight="true" spans="1:5">
      <c r="A51" s="63"/>
      <c r="B51" s="63"/>
      <c r="E51" s="63"/>
    </row>
    <row r="52" customHeight="true" spans="3:6">
      <c r="C52" s="63"/>
      <c r="F52" s="63"/>
    </row>
    <row r="53" customHeight="true" spans="2:2">
      <c r="B53" s="63"/>
    </row>
    <row r="54" customHeight="true" spans="2:2">
      <c r="B54" s="63"/>
    </row>
    <row r="55" customHeight="true" spans="7:7">
      <c r="G55" s="63"/>
    </row>
    <row r="56" customHeight="true" spans="2:2">
      <c r="B56" s="63"/>
    </row>
    <row r="57" customHeight="true" spans="3:7">
      <c r="C57" s="63"/>
      <c r="G57" s="63"/>
    </row>
  </sheetData>
  <mergeCells count="2">
    <mergeCell ref="A2:H2"/>
    <mergeCell ref="A6:B6"/>
  </mergeCells>
  <printOptions horizontalCentered="true"/>
  <pageMargins left="0.393055555555556" right="0.196527777777778" top="0.605555555555556" bottom="0.605555555555556" header="0.5" footer="0.5"/>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11-1 区级项目资金绩效目标表</vt:lpstr>
      <vt:lpstr>11-2 区级项目资金绩效目标表 </vt:lpstr>
      <vt:lpstr>11-3 区级项目资金绩效目标表 </vt:lpstr>
      <vt:lpstr>11-4 区级项目资金绩效目标表  </vt:lpstr>
      <vt:lpstr>11-5 区级项目资金绩效目标表  </vt:lpstr>
      <vt:lpstr>11-6 区级项目资金绩效目标表 </vt:lpstr>
      <vt:lpstr>11-7 区级项目资金绩效目标表  </vt:lpstr>
      <vt:lpstr>11-8 区级项目资金绩效目标表  </vt:lpstr>
      <vt:lpstr>11-9区级项目资金绩效目标表 </vt:lpstr>
      <vt:lpstr>11-10区级项目资金绩效目标表  </vt:lpstr>
      <vt:lpstr>11-11区级项目资金绩效目标表  </vt:lpstr>
      <vt:lpstr>11-14区级项目资金绩效目标表  </vt:lpstr>
      <vt:lpstr>11-15区级项目资金绩效目标表   </vt:lpstr>
      <vt:lpstr>11-16区级项目资金绩效目标表    </vt:lpstr>
      <vt:lpstr>11-17区级项目资金绩效目标表   </vt:lpstr>
      <vt:lpstr>11-18区级项目资金绩效目标表  </vt:lpstr>
      <vt:lpstr>11-19区级项目资金绩效目标表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guest</cp:lastModifiedBy>
  <dcterms:created xsi:type="dcterms:W3CDTF">2015-06-06T02:19:00Z</dcterms:created>
  <dcterms:modified xsi:type="dcterms:W3CDTF">2024-06-18T17:00:05Z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ies>
</file>