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一般公共预算支出-上年数'!$A$1:$F$52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政府性基金预算支出表'!$A$1:$E$19</definedName>
    <definedName name="_xlnm.Print_Area" localSheetId="6">'6 部门收支总表'!$A$1:$D$23</definedName>
    <definedName name="_xlnm.Print_Area" localSheetId="7">'7 部门收入总表'!$A$1:$L$77</definedName>
    <definedName name="_xlnm.Print_Area" localSheetId="8">'8 部门支出总表'!$A$1:$H$55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<sst xmlns="http://schemas.openxmlformats.org/spreadsheetml/2006/main" count="1586" uniqueCount="589">
  <si>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</si>
  <si>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</si>
  <si>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</si>
  <si>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</si>
  <si>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</si>
  <si>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</si>
  <si>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</si>
  <si>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</si>
  <si>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</si>
  <si>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</si>
  <si>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</si>
  <si>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</si>
  <si>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</si>
  <si>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</si>
  <si>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</si>
  <si>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</si>
  <si>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</si>
  <si>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</si>
  <si>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</si>
  <si>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</si>
  <si>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</si>
  <si>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</si>
  <si>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</si>
  <si>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</si>
  <si>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</si>
  <si>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</si>
  <si>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</si>
  <si>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</si>
  <si>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</si>
  <si>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</si>
  <si>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</si>
  <si>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</si>
  <si>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</si>
  <si>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</si>
  <si>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</si>
  <si>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</si>
  <si>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</si>
  <si>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</si>
  <si>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</si>
  <si>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</si>
  <si>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</si>
  <si>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</si>
  <si>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</si>
  <si>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</si>
  <si>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</si>
  <si>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</si>
  <si>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</si>
  <si>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</si>
  <si>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</si>
  <si>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</si>
  <si>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</si>
  <si>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</si>
  <si>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</si>
  <si>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</si>
  <si>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</si>
  <si>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</si>
  <si>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</si>
  <si>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</si>
  <si>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</si>
  <si>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</si>
  <si>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</si>
  <si>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</si>
  <si>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</si>
  <si>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</si>
  <si>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</si>
  <si>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</si>
  <si>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</si>
  <si>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</si>
  <si>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</si>
  <si>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</si>
  <si>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</si>
  <si>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</si>
  <si>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</si>
  <si>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</si>
  <si>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</si>
  <si>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</si>
  <si>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</si>
  <si>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</si>
  <si>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</si>
  <si>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</si>
  <si>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</si>
  <si>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</si>
  <si>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</si>
  <si>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</si>
  <si>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</si>
  <si>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</si>
  <si>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</si>
  <si>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</si>
  <si>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</si>
  <si>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</si>
  <si>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</si>
  <si>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</si>
  <si>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</si>
  <si>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</si>
  <si>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</si>
  <si>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</si>
  <si>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</si>
  <si>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</si>
  <si>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</si>
  <si>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</si>
  <si>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</si>
  <si>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</si>
  <si>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</si>
  <si>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</si>
  <si>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</si>
  <si>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</si>
  <si>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</si>
  <si>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</si>
  <si>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</si>
  <si>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</si>
  <si>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</si>
  <si>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</si>
  <si>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</si>
  <si>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</si>
  <si>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</si>
  <si>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</si>
  <si>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</si>
  <si>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</si>
  <si>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</si>
  <si>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</si>
  <si>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</si>
  <si>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</si>
  <si>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</si>
  <si>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</si>
  <si>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</si>
  <si>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</si>
  <si>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</si>
  <si>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</si>
  <si>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</si>
  <si>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</si>
  <si>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</si>
  <si>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</si>
  <si>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</si>
  <si>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</si>
  <si>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</si>
  <si>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</si>
  <si>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</si>
  <si>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</si>
  <si>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</si>
  <si>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</si>
  <si>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</si>
  <si>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</si>
  <si>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</si>
  <si>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</si>
  <si>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</si>
  <si>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</si>
  <si>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</si>
  <si>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</si>
  <si>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</si>
  <si>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</si>
  <si>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</si>
  <si>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</si>
  <si>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</si>
  <si>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</si>
  <si>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</si>
  <si>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</si>
  <si>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</si>
  <si>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</si>
  <si>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</si>
  <si>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</si>
  <si>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</si>
  <si>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</si>
  <si>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</si>
  <si>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</si>
  <si>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</si>
  <si>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</si>
  <si>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</si>
  <si>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</si>
  <si>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</si>
  <si>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</si>
  <si>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</si>
  <si>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</si>
  <si>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</si>
  <si>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</si>
  <si>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</si>
  <si>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</si>
  <si>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</si>
  <si>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</si>
  <si>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</si>
  <si>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</si>
  <si>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</si>
  <si>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</si>
  <si>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</si>
  <si>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</si>
  <si>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</si>
  <si>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</si>
  <si>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</si>
  <si>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</si>
  <si>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</si>
  <si>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</si>
  <si>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</si>
  <si>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</si>
  <si>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</si>
  <si>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</si>
  <si>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</si>
  <si>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</si>
  <si>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</si>
  <si>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</si>
  <si>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</si>
  <si>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</si>
  <si>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</si>
  <si>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</si>
  <si>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</si>
  <si>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</si>
  <si>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</si>
  <si>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</si>
  <si>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</si>
  <si>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</si>
  <si>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</si>
  <si>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</si>
  <si>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</si>
  <si>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</si>
  <si>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</si>
  <si>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</si>
  <si>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</si>
  <si>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</si>
  <si>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</si>
  <si>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</si>
  <si>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</si>
  <si>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</si>
  <si>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</si>
  <si>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</si>
  <si>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</si>
  <si>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</si>
  <si>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</si>
  <si>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</si>
  <si>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</si>
  <si>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</si>
  <si>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</si>
  <si>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</si>
  <si>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</si>
  <si>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</si>
  <si>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</si>
  <si>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</si>
  <si>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</si>
  <si>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</si>
  <si>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</si>
  <si>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</si>
  <si>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</si>
  <si>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</si>
  <si>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</si>
  <si>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</si>
  <si>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</si>
  <si>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</si>
  <si>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</si>
  <si>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</si>
  <si>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</si>
  <si>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</si>
  <si>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</si>
  <si>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</si>
  <si>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</si>
  <si>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</si>
  <si>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</si>
  <si>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</si>
  <si>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</si>
  <si>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</si>
  <si>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</si>
  <si>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</si>
  <si>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</si>
  <si>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</si>
  <si>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</si>
  <si>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</si>
  <si>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</si>
  <si>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</si>
  <si>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</si>
  <si>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</si>
  <si>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</si>
  <si>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</si>
  <si>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</si>
  <si>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</si>
  <si>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</si>
  <si>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</si>
  <si>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</si>
  <si>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</si>
  <si>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</si>
  <si>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</si>
  <si>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</si>
  <si>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</si>
  <si>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</si>
  <si>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</si>
  <si>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</si>
  <si>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</si>
  <si>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</si>
  <si>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</si>
  <si>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</si>
  <si>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</si>
  <si>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</si>
  <si>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</si>
  <si>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</si>
  <si>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</si>
  <si>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</si>
  <si>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</si>
  <si>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</si>
  <si>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</si>
  <si>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</si>
  <si>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</si>
  <si>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</si>
  <si>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</si>
  <si>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</si>
  <si>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</si>
  <si>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</si>
  <si>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</si>
  <si>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</si>
  <si>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</si>
  <si>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</si>
  <si>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</si>
  <si>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</si>
  <si>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</si>
  <si>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</si>
  <si>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</si>
  <si>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</si>
  <si>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</si>
  <si>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重庆市綦江区教育委员会财政拨款收支总表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</si>
  <si>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</si>
  <si>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</si>
  <si>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</si>
  <si>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</si>
  <si>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</si>
  <si>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</si>
  <si>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</si>
  <si>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</si>
  <si>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</si>
  <si>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</si>
  <si>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</si>
  <si>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</si>
  <si>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</si>
  <si>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</si>
  <si>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</si>
  <si>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</si>
  <si>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</si>
  <si>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</si>
  <si>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</si>
  <si>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</si>
  <si>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</si>
  <si>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卫生健康支出</t>
  </si>
  <si>
    <t>交通运输支出</t>
  </si>
  <si>
    <t>资源勘探信息等支出</t>
  </si>
  <si>
    <t>商业服务业等支出</t>
  </si>
  <si>
    <t>住房保障支出</t>
  </si>
  <si>
    <t>其他支出</t>
  </si>
  <si>
    <t>二、结转下年</t>
  </si>
  <si>
    <t>收入总数</t>
  </si>
  <si>
    <t>支出总数</t>
  </si>
  <si>
    <t>表2</t>
  </si>
  <si>
    <t>重庆市綦江区教育委员会一般公共预算财政拨款支出预算表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</si>
  <si>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</si>
  <si>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</si>
  <si>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</si>
  <si>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</si>
  <si>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</si>
  <si>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</si>
  <si>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</si>
  <si>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</si>
  <si>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20501</t>
  </si>
  <si>
    <t xml:space="preserve">  教育管理事务</t>
  </si>
  <si>
    <t xml:space="preserve">    2050101</t>
  </si>
  <si>
    <t xml:space="preserve">    行政运行</t>
  </si>
  <si>
    <t xml:space="preserve">    2050102</t>
  </si>
  <si>
    <t xml:space="preserve">    一般行政管理事务</t>
  </si>
  <si>
    <t xml:space="preserve">    2050199</t>
  </si>
  <si>
    <t xml:space="preserve">    其他教育管理事务支出</t>
  </si>
  <si>
    <t xml:space="preserve">  20502</t>
  </si>
  <si>
    <t xml:space="preserve">  普通教育</t>
  </si>
  <si>
    <t xml:space="preserve">    2050201</t>
  </si>
  <si>
    <t xml:space="preserve">    学前教育</t>
  </si>
  <si>
    <t xml:space="preserve">    2050202</t>
  </si>
  <si>
    <t xml:space="preserve">    小学教育</t>
  </si>
  <si>
    <t xml:space="preserve">    2050203</t>
  </si>
  <si>
    <t xml:space="preserve">    初中教育</t>
  </si>
  <si>
    <t xml:space="preserve">    2050204</t>
  </si>
  <si>
    <t xml:space="preserve">    高中教育</t>
  </si>
  <si>
    <t xml:space="preserve">    2050299</t>
  </si>
  <si>
    <t xml:space="preserve">    其他普通教育支出</t>
  </si>
  <si>
    <t xml:space="preserve">  20503</t>
  </si>
  <si>
    <t xml:space="preserve">  职业教育</t>
  </si>
  <si>
    <t xml:space="preserve">    2050304</t>
  </si>
  <si>
    <t xml:space="preserve">    职业高中教育</t>
  </si>
  <si>
    <t xml:space="preserve">    2050399</t>
  </si>
  <si>
    <t xml:space="preserve">    其他职业教育支出</t>
  </si>
  <si>
    <t xml:space="preserve">  20507</t>
  </si>
  <si>
    <t xml:space="preserve">  特殊教育</t>
  </si>
  <si>
    <t xml:space="preserve">    2050701</t>
  </si>
  <si>
    <t xml:space="preserve">    特殊学校教育</t>
  </si>
  <si>
    <t xml:space="preserve">  20508</t>
  </si>
  <si>
    <t xml:space="preserve">  进修及培训</t>
  </si>
  <si>
    <t xml:space="preserve">    2050801</t>
  </si>
  <si>
    <t xml:space="preserve">    教师进修</t>
  </si>
  <si>
    <t xml:space="preserve">  20509</t>
  </si>
  <si>
    <t xml:space="preserve">  教育费附加安排的支出</t>
  </si>
  <si>
    <t xml:space="preserve">    2050901</t>
  </si>
  <si>
    <t xml:space="preserve">    农村中小学校舍建设</t>
  </si>
  <si>
    <t xml:space="preserve">    2050902</t>
  </si>
  <si>
    <t xml:space="preserve">    农村中小学教学设施</t>
  </si>
  <si>
    <t xml:space="preserve">    2050999</t>
  </si>
  <si>
    <t xml:space="preserve">    其他教育费附加安排的支出</t>
  </si>
  <si>
    <t xml:space="preserve">  20599</t>
  </si>
  <si>
    <t xml:space="preserve">  其他教育支出</t>
  </si>
  <si>
    <t xml:space="preserve">    2059999</t>
  </si>
  <si>
    <t xml:space="preserve">    其他教育支出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</si>
  <si>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</si>
  <si>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</si>
  <si>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</si>
  <si>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</si>
  <si>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</si>
  <si>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</si>
  <si>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</si>
  <si>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</si>
  <si>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</si>
  <si>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</si>
  <si>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</si>
  <si>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 xml:space="preserve">    2080599</t>
  </si>
  <si>
    <t xml:space="preserve">    其他行政事业单位离退休支出</t>
  </si>
  <si>
    <t xml:space="preserve">  20808</t>
  </si>
  <si>
    <t xml:space="preserve">  抚恤</t>
  </si>
  <si>
    <t xml:space="preserve">     2080801</t>
  </si>
  <si>
    <t xml:space="preserve">    死亡抚恤</t>
  </si>
  <si>
    <t xml:space="preserve">     2080802</t>
  </si>
  <si>
    <t xml:space="preserve">    伤残抚恤</t>
  </si>
  <si>
    <t>210</t>
  </si>
  <si>
    <t xml:space="preserve">  21011</t>
  </si>
  <si>
    <t xml:space="preserve">  医疗保障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</si>
  <si>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</si>
  <si>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</si>
  <si>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</si>
  <si>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</si>
  <si>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</si>
  <si>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</si>
  <si>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</si>
  <si>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</si>
  <si>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</si>
  <si>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</si>
  <si>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</si>
  <si>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</si>
  <si>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</si>
  <si>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备注：1、本表反映2019年当年一般公共预算财政拨款支出情况。表格可自行增加行。
2、表中例子仅供参考，请据实填写。</t>
  </si>
  <si>
    <t>表3</t>
  </si>
  <si>
    <t>重庆市綦江区教育委员会一般公共预算财政拨款基本支出预算表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</si>
  <si>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</si>
  <si>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</si>
  <si>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</si>
  <si>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</si>
  <si>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</si>
  <si>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</si>
  <si>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</si>
  <si>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</si>
  <si>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</si>
  <si>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</si>
  <si>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</si>
  <si>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</si>
  <si>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</si>
  <si>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</si>
  <si>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</si>
  <si>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</si>
  <si>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</si>
  <si>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</si>
  <si>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</si>
  <si>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</si>
  <si>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</si>
  <si>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</si>
  <si>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</si>
  <si>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</si>
  <si>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</si>
  <si>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</si>
  <si>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</si>
  <si>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</si>
  <si>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</si>
  <si>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</si>
  <si>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</si>
  <si>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</si>
  <si>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</si>
  <si>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</si>
  <si>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</si>
  <si>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</si>
  <si>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</si>
  <si>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</si>
  <si>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</si>
  <si>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</si>
  <si>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</si>
  <si>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</si>
  <si>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</si>
  <si>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</si>
  <si>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</si>
  <si>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</si>
  <si>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</si>
  <si>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</si>
  <si>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</si>
  <si>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</si>
  <si>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</si>
  <si>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</si>
  <si>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</si>
  <si>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</si>
  <si>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</si>
  <si>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</si>
  <si>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</si>
  <si>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</si>
  <si>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</si>
  <si>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</si>
  <si>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</si>
  <si>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</si>
  <si>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</si>
  <si>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</si>
  <si>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</si>
  <si>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</si>
  <si>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</si>
  <si>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</si>
  <si>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</si>
  <si>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</si>
  <si>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</si>
  <si>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</si>
  <si>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</si>
  <si>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</si>
  <si>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</si>
  <si>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</si>
  <si>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</si>
  <si>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</si>
  <si>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</si>
  <si>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</si>
  <si>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</si>
  <si>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</si>
  <si>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</si>
  <si>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</si>
  <si>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</si>
  <si>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</si>
  <si>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</si>
  <si>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</si>
  <si>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</si>
  <si>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</si>
  <si>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</si>
  <si>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</si>
  <si>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</si>
  <si>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</si>
  <si>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</si>
  <si>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</si>
  <si>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</si>
  <si>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</si>
  <si>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</si>
  <si>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</si>
  <si>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</si>
  <si>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</si>
  <si>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其他资本性支出</t>
  </si>
  <si>
    <t xml:space="preserve">  31002</t>
  </si>
  <si>
    <t xml:space="preserve">  办公设备购置</t>
  </si>
  <si>
    <t>表4</t>
  </si>
  <si>
    <t>重庆市綦江区教育委员会一般公共预算“三公”经费支出表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</si>
  <si>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</si>
  <si>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</si>
  <si>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</si>
  <si>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</si>
  <si>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</si>
  <si>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</si>
  <si>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重庆市綦江区教育委员会政府性基金预算支出表</t>
  </si>
  <si>
    <t>本年政府性基金预算财政拨款支出</t>
  </si>
  <si>
    <t xml:space="preserve">   22960</t>
  </si>
  <si>
    <t>彩票公益金及对应专项债务收入安排的支出</t>
  </si>
  <si>
    <t xml:space="preserve"> 2296003</t>
  </si>
  <si>
    <t xml:space="preserve">    用于体育事业的彩票公益金支出</t>
  </si>
  <si>
    <t xml:space="preserve"> 2296004</t>
  </si>
  <si>
    <t xml:space="preserve">    用于教育事业的彩票公益金支出</t>
  </si>
  <si>
    <t>表6</t>
  </si>
  <si>
    <t>重庆市綦江区教育委员会部门收支总表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</si>
  <si>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</si>
  <si>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</si>
  <si>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</si>
  <si>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</si>
  <si>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</si>
  <si>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</si>
  <si>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</si>
  <si>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</si>
  <si>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</si>
  <si>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</si>
  <si>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</si>
  <si>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</si>
  <si>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</si>
  <si>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</si>
  <si>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重庆市綦江区教育委员会部门收入总表</t>
  </si>
  <si>
    <t>科目</t>
  </si>
  <si>
    <t>非教育收费收入</t>
  </si>
  <si>
    <t>教育收费收入</t>
  </si>
  <si>
    <t xml:space="preserve">    2210199</t>
  </si>
  <si>
    <t xml:space="preserve">    其他保障性安居工程支出</t>
  </si>
  <si>
    <t>2296003</t>
  </si>
  <si>
    <t>2296004</t>
  </si>
  <si>
    <t>表8</t>
  </si>
  <si>
    <t>重庆市綦江区教育委员会部门支出总表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</si>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</sst>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  <numFmt numFmtId="41" formatCode="_ * #,##0_ ;_ * \-#,##0_ ;_ * &quot;-&quot;_ ;_ @_ "/>
    <numFmt numFmtId="178" formatCode=";;"/>
    <numFmt numFmtId="179" formatCode="#,##0.0000"/>
  </numFmts>
  <fonts count="3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theme="1"/>
      <name val="Arial"/>
      <charset val="134"/>
    </font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11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8" borderId="20" applyNumberFormat="0" applyAlignment="0" applyProtection="0">
      <alignment vertical="center"/>
    </xf>
    <xf numFmtId="0" fontId="32" fillId="8" borderId="21" applyNumberFormat="0" applyAlignment="0" applyProtection="0">
      <alignment vertical="center"/>
    </xf>
    <xf numFmtId="0" fontId="29" fillId="15" borderId="2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50"/>
    <xf numFmtId="177" fontId="1" fillId="0" borderId="0" xfId="50" applyNumberFormat="1" applyAlignment="1">
      <alignment horizontal="center"/>
    </xf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/>
    <xf numFmtId="0" fontId="4" fillId="0" borderId="0" xfId="50" applyFont="1" applyFill="1"/>
    <xf numFmtId="177" fontId="4" fillId="0" borderId="0" xfId="50" applyNumberFormat="1" applyFont="1" applyAlignment="1">
      <alignment horizontal="center"/>
    </xf>
    <xf numFmtId="0" fontId="4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177" fontId="5" fillId="0" borderId="1" xfId="50" applyNumberFormat="1" applyFont="1" applyFill="1" applyBorder="1" applyAlignment="1" applyProtection="1">
      <alignment horizontal="center" vertical="center" wrapText="1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4" fillId="0" borderId="1" xfId="50" applyNumberFormat="1" applyFont="1" applyBorder="1" applyAlignment="1">
      <alignment horizontal="center"/>
    </xf>
    <xf numFmtId="49" fontId="4" fillId="0" borderId="1" xfId="50" applyNumberFormat="1" applyFont="1" applyFill="1" applyBorder="1" applyAlignment="1" applyProtection="1">
      <alignment horizontal="left" vertical="center"/>
    </xf>
    <xf numFmtId="0" fontId="4" fillId="0" borderId="3" xfId="50" applyFont="1" applyFill="1" applyBorder="1" applyAlignment="1">
      <alignment horizontal="left" vertical="center" wrapText="1"/>
    </xf>
    <xf numFmtId="49" fontId="4" fillId="0" borderId="1" xfId="50" applyNumberFormat="1" applyFont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49" fontId="4" fillId="0" borderId="1" xfId="50" applyNumberFormat="1" applyFont="1" applyFill="1" applyBorder="1" applyAlignment="1" applyProtection="1">
      <alignment vertical="center"/>
    </xf>
    <xf numFmtId="178" fontId="4" fillId="0" borderId="1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horizontal="right" vertical="center" wrapText="1"/>
    </xf>
    <xf numFmtId="177" fontId="1" fillId="0" borderId="0" xfId="50" applyNumberFormat="1" applyFill="1" applyAlignment="1">
      <alignment horizontal="center"/>
    </xf>
    <xf numFmtId="0" fontId="2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Font="1" applyBorder="1" applyAlignment="1">
      <alignment horizontal="center" vertical="center" wrapText="1"/>
    </xf>
    <xf numFmtId="0" fontId="0" fillId="0" borderId="1" xfId="0" applyNumberFormat="1" applyBorder="1" applyAlignment="1">
      <alignment vertical="center"/>
    </xf>
    <xf numFmtId="0" fontId="1" fillId="0" borderId="1" xfId="50" applyBorder="1"/>
    <xf numFmtId="177" fontId="1" fillId="0" borderId="1" xfId="50" applyNumberFormat="1" applyFont="1" applyBorder="1"/>
    <xf numFmtId="0" fontId="5" fillId="0" borderId="1" xfId="50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6" xfId="50" applyFont="1" applyBorder="1" applyAlignment="1">
      <alignment horizontal="center" vertical="center" wrapText="1"/>
    </xf>
    <xf numFmtId="0" fontId="7" fillId="0" borderId="0" xfId="50" applyFont="1" applyFill="1" applyAlignment="1">
      <alignment horizontal="right"/>
    </xf>
    <xf numFmtId="0" fontId="4" fillId="0" borderId="7" xfId="50" applyNumberFormat="1" applyFont="1" applyFill="1" applyBorder="1" applyAlignment="1" applyProtection="1">
      <alignment horizontal="right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49" fontId="4" fillId="0" borderId="9" xfId="50" applyNumberFormat="1" applyFont="1" applyFill="1" applyBorder="1" applyAlignment="1" applyProtection="1">
      <alignment vertical="center"/>
    </xf>
    <xf numFmtId="4" fontId="4" fillId="0" borderId="3" xfId="50" applyNumberFormat="1" applyFont="1" applyFill="1" applyBorder="1" applyAlignment="1" applyProtection="1">
      <alignment horizontal="right" vertical="center" wrapText="1"/>
    </xf>
    <xf numFmtId="4" fontId="4" fillId="0" borderId="10" xfId="50" applyNumberFormat="1" applyFont="1" applyFill="1" applyBorder="1" applyAlignment="1" applyProtection="1">
      <alignment horizontal="right" vertical="center" wrapText="1"/>
    </xf>
    <xf numFmtId="4" fontId="4" fillId="0" borderId="9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4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Continuous" vertical="center" wrapText="1"/>
    </xf>
    <xf numFmtId="0" fontId="4" fillId="0" borderId="11" xfId="50" applyFont="1" applyFill="1" applyBorder="1" applyAlignment="1">
      <alignment vertical="center"/>
    </xf>
    <xf numFmtId="4" fontId="4" fillId="0" borderId="4" xfId="50" applyNumberFormat="1" applyFont="1" applyFill="1" applyBorder="1" applyAlignment="1" applyProtection="1">
      <alignment horizontal="right" vertical="center" wrapText="1"/>
    </xf>
    <xf numFmtId="0" fontId="4" fillId="0" borderId="12" xfId="50" applyFont="1" applyBorder="1" applyAlignment="1">
      <alignment vertical="center" wrapText="1"/>
    </xf>
    <xf numFmtId="4" fontId="4" fillId="0" borderId="12" xfId="50" applyNumberFormat="1" applyFont="1" applyBorder="1" applyAlignment="1">
      <alignment vertical="center" wrapText="1"/>
    </xf>
    <xf numFmtId="0" fontId="4" fillId="0" borderId="9" xfId="50" applyFont="1" applyBorder="1" applyAlignment="1">
      <alignment vertical="center"/>
    </xf>
    <xf numFmtId="0" fontId="4" fillId="0" borderId="3" xfId="50" applyFont="1" applyBorder="1" applyAlignment="1">
      <alignment vertical="center" wrapText="1"/>
    </xf>
    <xf numFmtId="4" fontId="4" fillId="0" borderId="3" xfId="50" applyNumberFormat="1" applyFont="1" applyBorder="1" applyAlignment="1">
      <alignment vertical="center" wrapText="1"/>
    </xf>
    <xf numFmtId="0" fontId="4" fillId="0" borderId="9" xfId="50" applyFont="1" applyBorder="1" applyAlignment="1">
      <alignment horizontal="left" vertical="center"/>
    </xf>
    <xf numFmtId="0" fontId="4" fillId="0" borderId="9" xfId="50" applyFont="1" applyFill="1" applyBorder="1" applyAlignment="1">
      <alignment vertical="center"/>
    </xf>
    <xf numFmtId="4" fontId="4" fillId="0" borderId="2" xfId="50" applyNumberFormat="1" applyFont="1" applyFill="1" applyBorder="1" applyAlignment="1" applyProtection="1">
      <alignment horizontal="right" vertical="center" wrapText="1"/>
    </xf>
    <xf numFmtId="0" fontId="4" fillId="0" borderId="3" xfId="50" applyFont="1" applyFill="1" applyBorder="1" applyAlignment="1">
      <alignment vertical="center" wrapText="1"/>
    </xf>
    <xf numFmtId="4" fontId="0" fillId="0" borderId="3" xfId="50" applyNumberFormat="1" applyFont="1" applyBorder="1" applyAlignment="1">
      <alignment vertical="center" wrapText="1"/>
    </xf>
    <xf numFmtId="0" fontId="4" fillId="0" borderId="1" xfId="50" applyFont="1" applyBorder="1"/>
    <xf numFmtId="4" fontId="4" fillId="0" borderId="1" xfId="50" applyNumberFormat="1" applyFont="1" applyFill="1" applyBorder="1" applyAlignment="1">
      <alignment horizontal="right" vertical="center" wrapText="1"/>
    </xf>
    <xf numFmtId="0" fontId="4" fillId="0" borderId="1" xfId="50" applyFont="1" applyFill="1" applyBorder="1" applyAlignment="1">
      <alignment vertical="center" wrapText="1"/>
    </xf>
    <xf numFmtId="4" fontId="4" fillId="0" borderId="1" xfId="50" applyNumberFormat="1" applyFont="1" applyBorder="1" applyAlignment="1">
      <alignment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4" fontId="4" fillId="0" borderId="2" xfId="50" applyNumberFormat="1" applyFont="1" applyFill="1" applyBorder="1" applyAlignment="1">
      <alignment horizontal="right" vertical="center" wrapText="1"/>
    </xf>
    <xf numFmtId="0" fontId="4" fillId="0" borderId="1" xfId="50" applyNumberFormat="1" applyFont="1" applyFill="1" applyBorder="1" applyAlignment="1" applyProtection="1">
      <alignment vertical="center" wrapText="1"/>
    </xf>
    <xf numFmtId="0" fontId="4" fillId="0" borderId="1" xfId="50" applyFont="1" applyFill="1" applyBorder="1" applyAlignment="1">
      <alignment horizontal="center" vertical="center"/>
    </xf>
    <xf numFmtId="4" fontId="4" fillId="0" borderId="8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1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center" vertical="center"/>
    </xf>
    <xf numFmtId="49" fontId="11" fillId="0" borderId="13" xfId="0" applyNumberFormat="1" applyFont="1" applyBorder="1" applyAlignment="1">
      <alignment horizontal="left" vertical="center"/>
    </xf>
    <xf numFmtId="0" fontId="12" fillId="0" borderId="14" xfId="0" applyFont="1" applyFill="1" applyBorder="1" applyAlignment="1">
      <alignment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49" fontId="4" fillId="0" borderId="9" xfId="50" applyNumberFormat="1" applyFont="1" applyFill="1" applyBorder="1" applyAlignment="1" applyProtection="1">
      <alignment horizontal="left" vertical="center"/>
    </xf>
    <xf numFmtId="178" fontId="4" fillId="0" borderId="1" xfId="50" applyNumberFormat="1" applyFont="1" applyFill="1" applyBorder="1" applyAlignment="1" applyProtection="1">
      <alignment horizontal="left" vertical="center"/>
    </xf>
    <xf numFmtId="0" fontId="13" fillId="0" borderId="5" xfId="50" applyFont="1" applyFill="1" applyBorder="1" applyAlignment="1">
      <alignment horizontal="left" vertical="center" wrapText="1"/>
    </xf>
    <xf numFmtId="0" fontId="13" fillId="0" borderId="0" xfId="50" applyFont="1" applyFill="1" applyAlignment="1">
      <alignment horizontal="left" vertical="center" wrapText="1"/>
    </xf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vertical="center"/>
    </xf>
    <xf numFmtId="4" fontId="4" fillId="0" borderId="9" xfId="50" applyNumberFormat="1" applyFont="1" applyFill="1" applyBorder="1" applyAlignment="1" applyProtection="1">
      <alignment vertical="center"/>
    </xf>
    <xf numFmtId="0" fontId="7" fillId="0" borderId="0" xfId="50" applyFont="1" applyAlignment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15" xfId="50" applyNumberFormat="1" applyFont="1" applyFill="1" applyBorder="1" applyAlignment="1" applyProtection="1">
      <alignment horizontal="center" vertical="center"/>
    </xf>
    <xf numFmtId="0" fontId="5" fillId="0" borderId="16" xfId="50" applyNumberFormat="1" applyFont="1" applyFill="1" applyBorder="1" applyAlignment="1" applyProtection="1">
      <alignment horizontal="center" vertical="center" wrapText="1"/>
    </xf>
    <xf numFmtId="177" fontId="7" fillId="0" borderId="0" xfId="50" applyNumberFormat="1" applyFont="1" applyAlignment="1">
      <alignment horizontal="center" vertical="center"/>
    </xf>
    <xf numFmtId="49" fontId="3" fillId="0" borderId="0" xfId="50" applyNumberFormat="1" applyFont="1" applyFill="1" applyAlignment="1" applyProtection="1">
      <alignment horizontal="center"/>
    </xf>
    <xf numFmtId="0" fontId="10" fillId="0" borderId="0" xfId="50" applyNumberFormat="1" applyFont="1" applyFill="1" applyAlignment="1" applyProtection="1">
      <alignment horizontal="centerContinuous"/>
    </xf>
    <xf numFmtId="177" fontId="10" fillId="0" borderId="0" xfId="50" applyNumberFormat="1" applyFont="1" applyFill="1" applyAlignment="1" applyProtection="1">
      <alignment horizontal="center"/>
    </xf>
    <xf numFmtId="177" fontId="4" fillId="0" borderId="0" xfId="50" applyNumberFormat="1" applyFont="1" applyAlignment="1">
      <alignment horizontal="center" vertical="center"/>
    </xf>
    <xf numFmtId="49" fontId="4" fillId="0" borderId="1" xfId="50" applyNumberFormat="1" applyFont="1" applyFill="1" applyBorder="1" applyAlignment="1" applyProtection="1"/>
    <xf numFmtId="178" fontId="4" fillId="0" borderId="1" xfId="50" applyNumberFormat="1" applyFont="1" applyFill="1" applyBorder="1" applyAlignment="1" applyProtection="1">
      <alignment horizontal="center" vertical="center"/>
    </xf>
    <xf numFmtId="177" fontId="4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50" applyFont="1" applyBorder="1" applyAlignment="1">
      <alignment vertical="center"/>
    </xf>
    <xf numFmtId="0" fontId="4" fillId="0" borderId="1" xfId="50" applyFont="1" applyFill="1" applyBorder="1" applyAlignment="1">
      <alignment vertical="center"/>
    </xf>
    <xf numFmtId="49" fontId="4" fillId="0" borderId="1" xfId="50" applyNumberFormat="1" applyFont="1" applyBorder="1" applyAlignment="1">
      <alignment horizontal="left"/>
    </xf>
    <xf numFmtId="177" fontId="4" fillId="0" borderId="1" xfId="50" applyNumberFormat="1" applyFont="1" applyFill="1" applyBorder="1" applyAlignment="1">
      <alignment horizontal="center"/>
    </xf>
    <xf numFmtId="49" fontId="4" fillId="0" borderId="1" xfId="50" applyNumberFormat="1" applyFont="1" applyBorder="1"/>
    <xf numFmtId="0" fontId="4" fillId="0" borderId="0" xfId="50" applyFont="1" applyAlignment="1">
      <alignment horizontal="center"/>
    </xf>
    <xf numFmtId="0" fontId="1" fillId="0" borderId="0" xfId="50" applyFont="1" applyAlignment="1">
      <alignment horizontal="center"/>
    </xf>
    <xf numFmtId="0" fontId="10" fillId="0" borderId="0" xfId="50" applyFont="1" applyAlignment="1">
      <alignment horizontal="center"/>
    </xf>
    <xf numFmtId="0" fontId="4" fillId="0" borderId="0" xfId="50" applyNumberFormat="1" applyFont="1" applyFill="1" applyAlignment="1" applyProtection="1">
      <alignment horizontal="center"/>
    </xf>
    <xf numFmtId="0" fontId="4" fillId="0" borderId="10" xfId="50" applyNumberFormat="1" applyFont="1" applyFill="1" applyBorder="1" applyAlignment="1" applyProtection="1">
      <alignment horizontal="center" vertical="center"/>
    </xf>
    <xf numFmtId="0" fontId="4" fillId="0" borderId="8" xfId="50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vertical="center"/>
    </xf>
    <xf numFmtId="179" fontId="4" fillId="0" borderId="1" xfId="50" applyNumberFormat="1" applyFont="1" applyFill="1" applyBorder="1" applyAlignment="1" applyProtection="1">
      <alignment horizontal="center" vertical="center"/>
    </xf>
    <xf numFmtId="0" fontId="4" fillId="0" borderId="0" xfId="50" applyFont="1" applyFill="1" applyAlignment="1">
      <alignment horizontal="center"/>
    </xf>
    <xf numFmtId="0" fontId="1" fillId="0" borderId="0" xfId="50" applyFont="1" applyFill="1" applyAlignment="1">
      <alignment horizontal="center"/>
    </xf>
    <xf numFmtId="0" fontId="8" fillId="0" borderId="0" xfId="49" applyFont="1"/>
    <xf numFmtId="0" fontId="1" fillId="0" borderId="0" xfId="49" applyAlignment="1">
      <alignment wrapText="1"/>
    </xf>
    <xf numFmtId="0" fontId="1" fillId="0" borderId="0" xfId="49" applyAlignment="1">
      <alignment horizontal="center"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horizontal="center"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8" fillId="0" borderId="0" xfId="49" applyFont="1" applyFill="1" applyAlignment="1">
      <alignment wrapText="1"/>
    </xf>
    <xf numFmtId="0" fontId="4" fillId="0" borderId="0" xfId="49" applyFont="1" applyFill="1" applyAlignment="1">
      <alignment wrapText="1"/>
    </xf>
    <xf numFmtId="0" fontId="4" fillId="0" borderId="0" xfId="49" applyFont="1" applyAlignment="1">
      <alignment horizontal="center" wrapText="1"/>
    </xf>
    <xf numFmtId="0" fontId="4" fillId="0" borderId="0" xfId="49" applyFont="1" applyAlignment="1">
      <alignment wrapText="1"/>
    </xf>
    <xf numFmtId="0" fontId="4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8" xfId="49" applyNumberFormat="1" applyFont="1" applyFill="1" applyBorder="1" applyAlignment="1" applyProtection="1">
      <alignment horizontal="center" vertical="center" wrapText="1"/>
    </xf>
    <xf numFmtId="0" fontId="4" fillId="0" borderId="8" xfId="49" applyFont="1" applyBorder="1" applyAlignment="1">
      <alignment horizontal="center" vertical="center"/>
    </xf>
    <xf numFmtId="4" fontId="4" fillId="0" borderId="4" xfId="49" applyNumberFormat="1" applyFont="1" applyFill="1" applyBorder="1" applyAlignment="1">
      <alignment horizontal="center" vertical="center" wrapText="1"/>
    </xf>
    <xf numFmtId="4" fontId="4" fillId="0" borderId="8" xfId="49" applyNumberFormat="1" applyFont="1" applyBorder="1" applyAlignment="1">
      <alignment horizontal="left" vertical="center"/>
    </xf>
    <xf numFmtId="4" fontId="4" fillId="0" borderId="8" xfId="49" applyNumberFormat="1" applyFont="1" applyBorder="1" applyAlignment="1">
      <alignment horizontal="center" vertical="center"/>
    </xf>
    <xf numFmtId="4" fontId="4" fillId="0" borderId="8" xfId="49" applyNumberFormat="1" applyFont="1" applyBorder="1" applyAlignment="1">
      <alignment horizontal="right" vertical="center"/>
    </xf>
    <xf numFmtId="0" fontId="4" fillId="0" borderId="9" xfId="49" applyFont="1" applyFill="1" applyBorder="1" applyAlignment="1">
      <alignment horizontal="left" vertical="center"/>
    </xf>
    <xf numFmtId="4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12" xfId="50" applyFont="1" applyBorder="1" applyAlignment="1">
      <alignment horizontal="left" vertical="center" wrapText="1"/>
    </xf>
    <xf numFmtId="4" fontId="4" fillId="0" borderId="3" xfId="50" applyNumberFormat="1" applyFont="1" applyBorder="1" applyAlignment="1">
      <alignment horizontal="center" vertical="center" wrapText="1"/>
    </xf>
    <xf numFmtId="4" fontId="4" fillId="0" borderId="1" xfId="49" applyNumberFormat="1" applyFont="1" applyBorder="1" applyAlignment="1">
      <alignment horizontal="center" vertical="center" wrapText="1"/>
    </xf>
    <xf numFmtId="4" fontId="4" fillId="0" borderId="1" xfId="49" applyNumberFormat="1" applyFont="1" applyBorder="1" applyAlignment="1">
      <alignment horizontal="right" vertical="center" wrapText="1"/>
    </xf>
    <xf numFmtId="4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3" xfId="50" applyFont="1" applyBorder="1" applyAlignment="1">
      <alignment horizontal="left" vertical="center" wrapText="1"/>
    </xf>
    <xf numFmtId="0" fontId="4" fillId="0" borderId="9" xfId="49" applyFont="1" applyBorder="1" applyAlignment="1">
      <alignment horizontal="left" vertical="center"/>
    </xf>
    <xf numFmtId="4" fontId="4" fillId="0" borderId="8" xfId="49" applyNumberFormat="1" applyFont="1" applyFill="1" applyBorder="1" applyAlignment="1" applyProtection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8" fillId="0" borderId="1" xfId="49" applyFont="1" applyBorder="1" applyAlignment="1">
      <alignment horizontal="center"/>
    </xf>
    <xf numFmtId="4" fontId="0" fillId="0" borderId="1" xfId="50" applyNumberFormat="1" applyFont="1" applyBorder="1" applyAlignment="1">
      <alignment horizontal="center" vertical="center" wrapText="1"/>
    </xf>
    <xf numFmtId="4" fontId="4" fillId="0" borderId="1" xfId="49" applyNumberFormat="1" applyFont="1" applyBorder="1" applyAlignment="1">
      <alignment horizontal="center" vertical="center"/>
    </xf>
    <xf numFmtId="4" fontId="4" fillId="0" borderId="1" xfId="49" applyNumberFormat="1" applyFont="1" applyFill="1" applyBorder="1" applyAlignment="1" applyProtection="1">
      <alignment horizontal="center" vertical="center"/>
    </xf>
    <xf numFmtId="4" fontId="4" fillId="0" borderId="1" xfId="49" applyNumberFormat="1" applyFont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right" vertical="center"/>
    </xf>
    <xf numFmtId="4" fontId="4" fillId="0" borderId="1" xfId="49" applyNumberFormat="1" applyFont="1" applyFill="1" applyBorder="1" applyAlignment="1">
      <alignment horizontal="center" vertical="center"/>
    </xf>
    <xf numFmtId="0" fontId="1" fillId="0" borderId="5" xfId="49" applyBorder="1" applyAlignment="1">
      <alignment wrapText="1"/>
    </xf>
    <xf numFmtId="0" fontId="1" fillId="0" borderId="5" xfId="49" applyBorder="1" applyAlignment="1">
      <alignment horizontal="center"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workbookViewId="0">
      <selection activeCell="A14" sqref="A14"/>
    </sheetView>
  </sheetViews>
  <sheetFormatPr defaultColWidth="6.875" defaultRowHeight="20.1" customHeight="1"/>
  <cols>
    <col min="1" max="1" width="22.875" style="146" customWidth="1"/>
    <col min="2" max="2" width="19" style="147" customWidth="1"/>
    <col min="3" max="3" width="20.5" style="146" customWidth="1"/>
    <col min="4" max="6" width="19" style="147" customWidth="1"/>
    <col min="7" max="7" width="19" style="146" customWidth="1"/>
    <col min="8" max="256" width="6.875" style="148"/>
    <col min="257" max="257" width="22.875" style="148" customWidth="1"/>
    <col min="258" max="258" width="19" style="148" customWidth="1"/>
    <col min="259" max="259" width="20.5" style="148" customWidth="1"/>
    <col min="260" max="263" width="19" style="148" customWidth="1"/>
    <col min="264" max="512" width="6.875" style="148"/>
    <col min="513" max="513" width="22.875" style="148" customWidth="1"/>
    <col min="514" max="514" width="19" style="148" customWidth="1"/>
    <col min="515" max="515" width="20.5" style="148" customWidth="1"/>
    <col min="516" max="519" width="19" style="148" customWidth="1"/>
    <col min="520" max="768" width="6.875" style="148"/>
    <col min="769" max="769" width="22.875" style="148" customWidth="1"/>
    <col min="770" max="770" width="19" style="148" customWidth="1"/>
    <col min="771" max="771" width="20.5" style="148" customWidth="1"/>
    <col min="772" max="775" width="19" style="148" customWidth="1"/>
    <col min="776" max="1024" width="6.875" style="148"/>
    <col min="1025" max="1025" width="22.875" style="148" customWidth="1"/>
    <col min="1026" max="1026" width="19" style="148" customWidth="1"/>
    <col min="1027" max="1027" width="20.5" style="148" customWidth="1"/>
    <col min="1028" max="1031" width="19" style="148" customWidth="1"/>
    <col min="1032" max="1280" width="6.875" style="148"/>
    <col min="1281" max="1281" width="22.875" style="148" customWidth="1"/>
    <col min="1282" max="1282" width="19" style="148" customWidth="1"/>
    <col min="1283" max="1283" width="20.5" style="148" customWidth="1"/>
    <col min="1284" max="1287" width="19" style="148" customWidth="1"/>
    <col min="1288" max="1536" width="6.875" style="148"/>
    <col min="1537" max="1537" width="22.875" style="148" customWidth="1"/>
    <col min="1538" max="1538" width="19" style="148" customWidth="1"/>
    <col min="1539" max="1539" width="20.5" style="148" customWidth="1"/>
    <col min="1540" max="1543" width="19" style="148" customWidth="1"/>
    <col min="1544" max="1792" width="6.875" style="148"/>
    <col min="1793" max="1793" width="22.875" style="148" customWidth="1"/>
    <col min="1794" max="1794" width="19" style="148" customWidth="1"/>
    <col min="1795" max="1795" width="20.5" style="148" customWidth="1"/>
    <col min="1796" max="1799" width="19" style="148" customWidth="1"/>
    <col min="1800" max="2048" width="6.875" style="148"/>
    <col min="2049" max="2049" width="22.875" style="148" customWidth="1"/>
    <col min="2050" max="2050" width="19" style="148" customWidth="1"/>
    <col min="2051" max="2051" width="20.5" style="148" customWidth="1"/>
    <col min="2052" max="2055" width="19" style="148" customWidth="1"/>
    <col min="2056" max="2304" width="6.875" style="148"/>
    <col min="2305" max="2305" width="22.875" style="148" customWidth="1"/>
    <col min="2306" max="2306" width="19" style="148" customWidth="1"/>
    <col min="2307" max="2307" width="20.5" style="148" customWidth="1"/>
    <col min="2308" max="2311" width="19" style="148" customWidth="1"/>
    <col min="2312" max="2560" width="6.875" style="148"/>
    <col min="2561" max="2561" width="22.875" style="148" customWidth="1"/>
    <col min="2562" max="2562" width="19" style="148" customWidth="1"/>
    <col min="2563" max="2563" width="20.5" style="148" customWidth="1"/>
    <col min="2564" max="2567" width="19" style="148" customWidth="1"/>
    <col min="2568" max="2816" width="6.875" style="148"/>
    <col min="2817" max="2817" width="22.875" style="148" customWidth="1"/>
    <col min="2818" max="2818" width="19" style="148" customWidth="1"/>
    <col min="2819" max="2819" width="20.5" style="148" customWidth="1"/>
    <col min="2820" max="2823" width="19" style="148" customWidth="1"/>
    <col min="2824" max="3072" width="6.875" style="148"/>
    <col min="3073" max="3073" width="22.875" style="148" customWidth="1"/>
    <col min="3074" max="3074" width="19" style="148" customWidth="1"/>
    <col min="3075" max="3075" width="20.5" style="148" customWidth="1"/>
    <col min="3076" max="3079" width="19" style="148" customWidth="1"/>
    <col min="3080" max="3328" width="6.875" style="148"/>
    <col min="3329" max="3329" width="22.875" style="148" customWidth="1"/>
    <col min="3330" max="3330" width="19" style="148" customWidth="1"/>
    <col min="3331" max="3331" width="20.5" style="148" customWidth="1"/>
    <col min="3332" max="3335" width="19" style="148" customWidth="1"/>
    <col min="3336" max="3584" width="6.875" style="148"/>
    <col min="3585" max="3585" width="22.875" style="148" customWidth="1"/>
    <col min="3586" max="3586" width="19" style="148" customWidth="1"/>
    <col min="3587" max="3587" width="20.5" style="148" customWidth="1"/>
    <col min="3588" max="3591" width="19" style="148" customWidth="1"/>
    <col min="3592" max="3840" width="6.875" style="148"/>
    <col min="3841" max="3841" width="22.875" style="148" customWidth="1"/>
    <col min="3842" max="3842" width="19" style="148" customWidth="1"/>
    <col min="3843" max="3843" width="20.5" style="148" customWidth="1"/>
    <col min="3844" max="3847" width="19" style="148" customWidth="1"/>
    <col min="3848" max="4096" width="6.875" style="148"/>
    <col min="4097" max="4097" width="22.875" style="148" customWidth="1"/>
    <col min="4098" max="4098" width="19" style="148" customWidth="1"/>
    <col min="4099" max="4099" width="20.5" style="148" customWidth="1"/>
    <col min="4100" max="4103" width="19" style="148" customWidth="1"/>
    <col min="4104" max="4352" width="6.875" style="148"/>
    <col min="4353" max="4353" width="22.875" style="148" customWidth="1"/>
    <col min="4354" max="4354" width="19" style="148" customWidth="1"/>
    <col min="4355" max="4355" width="20.5" style="148" customWidth="1"/>
    <col min="4356" max="4359" width="19" style="148" customWidth="1"/>
    <col min="4360" max="4608" width="6.875" style="148"/>
    <col min="4609" max="4609" width="22.875" style="148" customWidth="1"/>
    <col min="4610" max="4610" width="19" style="148" customWidth="1"/>
    <col min="4611" max="4611" width="20.5" style="148" customWidth="1"/>
    <col min="4612" max="4615" width="19" style="148" customWidth="1"/>
    <col min="4616" max="4864" width="6.875" style="148"/>
    <col min="4865" max="4865" width="22.875" style="148" customWidth="1"/>
    <col min="4866" max="4866" width="19" style="148" customWidth="1"/>
    <col min="4867" max="4867" width="20.5" style="148" customWidth="1"/>
    <col min="4868" max="4871" width="19" style="148" customWidth="1"/>
    <col min="4872" max="5120" width="6.875" style="148"/>
    <col min="5121" max="5121" width="22.875" style="148" customWidth="1"/>
    <col min="5122" max="5122" width="19" style="148" customWidth="1"/>
    <col min="5123" max="5123" width="20.5" style="148" customWidth="1"/>
    <col min="5124" max="5127" width="19" style="148" customWidth="1"/>
    <col min="5128" max="5376" width="6.875" style="148"/>
    <col min="5377" max="5377" width="22.875" style="148" customWidth="1"/>
    <col min="5378" max="5378" width="19" style="148" customWidth="1"/>
    <col min="5379" max="5379" width="20.5" style="148" customWidth="1"/>
    <col min="5380" max="5383" width="19" style="148" customWidth="1"/>
    <col min="5384" max="5632" width="6.875" style="148"/>
    <col min="5633" max="5633" width="22.875" style="148" customWidth="1"/>
    <col min="5634" max="5634" width="19" style="148" customWidth="1"/>
    <col min="5635" max="5635" width="20.5" style="148" customWidth="1"/>
    <col min="5636" max="5639" width="19" style="148" customWidth="1"/>
    <col min="5640" max="5888" width="6.875" style="148"/>
    <col min="5889" max="5889" width="22.875" style="148" customWidth="1"/>
    <col min="5890" max="5890" width="19" style="148" customWidth="1"/>
    <col min="5891" max="5891" width="20.5" style="148" customWidth="1"/>
    <col min="5892" max="5895" width="19" style="148" customWidth="1"/>
    <col min="5896" max="6144" width="6.875" style="148"/>
    <col min="6145" max="6145" width="22.875" style="148" customWidth="1"/>
    <col min="6146" max="6146" width="19" style="148" customWidth="1"/>
    <col min="6147" max="6147" width="20.5" style="148" customWidth="1"/>
    <col min="6148" max="6151" width="19" style="148" customWidth="1"/>
    <col min="6152" max="6400" width="6.875" style="148"/>
    <col min="6401" max="6401" width="22.875" style="148" customWidth="1"/>
    <col min="6402" max="6402" width="19" style="148" customWidth="1"/>
    <col min="6403" max="6403" width="20.5" style="148" customWidth="1"/>
    <col min="6404" max="6407" width="19" style="148" customWidth="1"/>
    <col min="6408" max="6656" width="6.875" style="148"/>
    <col min="6657" max="6657" width="22.875" style="148" customWidth="1"/>
    <col min="6658" max="6658" width="19" style="148" customWidth="1"/>
    <col min="6659" max="6659" width="20.5" style="148" customWidth="1"/>
    <col min="6660" max="6663" width="19" style="148" customWidth="1"/>
    <col min="6664" max="6912" width="6.875" style="148"/>
    <col min="6913" max="6913" width="22.875" style="148" customWidth="1"/>
    <col min="6914" max="6914" width="19" style="148" customWidth="1"/>
    <col min="6915" max="6915" width="20.5" style="148" customWidth="1"/>
    <col min="6916" max="6919" width="19" style="148" customWidth="1"/>
    <col min="6920" max="7168" width="6.875" style="148"/>
    <col min="7169" max="7169" width="22.875" style="148" customWidth="1"/>
    <col min="7170" max="7170" width="19" style="148" customWidth="1"/>
    <col min="7171" max="7171" width="20.5" style="148" customWidth="1"/>
    <col min="7172" max="7175" width="19" style="148" customWidth="1"/>
    <col min="7176" max="7424" width="6.875" style="148"/>
    <col min="7425" max="7425" width="22.875" style="148" customWidth="1"/>
    <col min="7426" max="7426" width="19" style="148" customWidth="1"/>
    <col min="7427" max="7427" width="20.5" style="148" customWidth="1"/>
    <col min="7428" max="7431" width="19" style="148" customWidth="1"/>
    <col min="7432" max="7680" width="6.875" style="148"/>
    <col min="7681" max="7681" width="22.875" style="148" customWidth="1"/>
    <col min="7682" max="7682" width="19" style="148" customWidth="1"/>
    <col min="7683" max="7683" width="20.5" style="148" customWidth="1"/>
    <col min="7684" max="7687" width="19" style="148" customWidth="1"/>
    <col min="7688" max="7936" width="6.875" style="148"/>
    <col min="7937" max="7937" width="22.875" style="148" customWidth="1"/>
    <col min="7938" max="7938" width="19" style="148" customWidth="1"/>
    <col min="7939" max="7939" width="20.5" style="148" customWidth="1"/>
    <col min="7940" max="7943" width="19" style="148" customWidth="1"/>
    <col min="7944" max="8192" width="6.875" style="148"/>
    <col min="8193" max="8193" width="22.875" style="148" customWidth="1"/>
    <col min="8194" max="8194" width="19" style="148" customWidth="1"/>
    <col min="8195" max="8195" width="20.5" style="148" customWidth="1"/>
    <col min="8196" max="8199" width="19" style="148" customWidth="1"/>
    <col min="8200" max="8448" width="6.875" style="148"/>
    <col min="8449" max="8449" width="22.875" style="148" customWidth="1"/>
    <col min="8450" max="8450" width="19" style="148" customWidth="1"/>
    <col min="8451" max="8451" width="20.5" style="148" customWidth="1"/>
    <col min="8452" max="8455" width="19" style="148" customWidth="1"/>
    <col min="8456" max="8704" width="6.875" style="148"/>
    <col min="8705" max="8705" width="22.875" style="148" customWidth="1"/>
    <col min="8706" max="8706" width="19" style="148" customWidth="1"/>
    <col min="8707" max="8707" width="20.5" style="148" customWidth="1"/>
    <col min="8708" max="8711" width="19" style="148" customWidth="1"/>
    <col min="8712" max="8960" width="6.875" style="148"/>
    <col min="8961" max="8961" width="22.875" style="148" customWidth="1"/>
    <col min="8962" max="8962" width="19" style="148" customWidth="1"/>
    <col min="8963" max="8963" width="20.5" style="148" customWidth="1"/>
    <col min="8964" max="8967" width="19" style="148" customWidth="1"/>
    <col min="8968" max="9216" width="6.875" style="148"/>
    <col min="9217" max="9217" width="22.875" style="148" customWidth="1"/>
    <col min="9218" max="9218" width="19" style="148" customWidth="1"/>
    <col min="9219" max="9219" width="20.5" style="148" customWidth="1"/>
    <col min="9220" max="9223" width="19" style="148" customWidth="1"/>
    <col min="9224" max="9472" width="6.875" style="148"/>
    <col min="9473" max="9473" width="22.875" style="148" customWidth="1"/>
    <col min="9474" max="9474" width="19" style="148" customWidth="1"/>
    <col min="9475" max="9475" width="20.5" style="148" customWidth="1"/>
    <col min="9476" max="9479" width="19" style="148" customWidth="1"/>
    <col min="9480" max="9728" width="6.875" style="148"/>
    <col min="9729" max="9729" width="22.875" style="148" customWidth="1"/>
    <col min="9730" max="9730" width="19" style="148" customWidth="1"/>
    <col min="9731" max="9731" width="20.5" style="148" customWidth="1"/>
    <col min="9732" max="9735" width="19" style="148" customWidth="1"/>
    <col min="9736" max="9984" width="6.875" style="148"/>
    <col min="9985" max="9985" width="22.875" style="148" customWidth="1"/>
    <col min="9986" max="9986" width="19" style="148" customWidth="1"/>
    <col min="9987" max="9987" width="20.5" style="148" customWidth="1"/>
    <col min="9988" max="9991" width="19" style="148" customWidth="1"/>
    <col min="9992" max="10240" width="6.875" style="148"/>
    <col min="10241" max="10241" width="22.875" style="148" customWidth="1"/>
    <col min="10242" max="10242" width="19" style="148" customWidth="1"/>
    <col min="10243" max="10243" width="20.5" style="148" customWidth="1"/>
    <col min="10244" max="10247" width="19" style="148" customWidth="1"/>
    <col min="10248" max="10496" width="6.875" style="148"/>
    <col min="10497" max="10497" width="22.875" style="148" customWidth="1"/>
    <col min="10498" max="10498" width="19" style="148" customWidth="1"/>
    <col min="10499" max="10499" width="20.5" style="148" customWidth="1"/>
    <col min="10500" max="10503" width="19" style="148" customWidth="1"/>
    <col min="10504" max="10752" width="6.875" style="148"/>
    <col min="10753" max="10753" width="22.875" style="148" customWidth="1"/>
    <col min="10754" max="10754" width="19" style="148" customWidth="1"/>
    <col min="10755" max="10755" width="20.5" style="148" customWidth="1"/>
    <col min="10756" max="10759" width="19" style="148" customWidth="1"/>
    <col min="10760" max="11008" width="6.875" style="148"/>
    <col min="11009" max="11009" width="22.875" style="148" customWidth="1"/>
    <col min="11010" max="11010" width="19" style="148" customWidth="1"/>
    <col min="11011" max="11011" width="20.5" style="148" customWidth="1"/>
    <col min="11012" max="11015" width="19" style="148" customWidth="1"/>
    <col min="11016" max="11264" width="6.875" style="148"/>
    <col min="11265" max="11265" width="22.875" style="148" customWidth="1"/>
    <col min="11266" max="11266" width="19" style="148" customWidth="1"/>
    <col min="11267" max="11267" width="20.5" style="148" customWidth="1"/>
    <col min="11268" max="11271" width="19" style="148" customWidth="1"/>
    <col min="11272" max="11520" width="6.875" style="148"/>
    <col min="11521" max="11521" width="22.875" style="148" customWidth="1"/>
    <col min="11522" max="11522" width="19" style="148" customWidth="1"/>
    <col min="11523" max="11523" width="20.5" style="148" customWidth="1"/>
    <col min="11524" max="11527" width="19" style="148" customWidth="1"/>
    <col min="11528" max="11776" width="6.875" style="148"/>
    <col min="11777" max="11777" width="22.875" style="148" customWidth="1"/>
    <col min="11778" max="11778" width="19" style="148" customWidth="1"/>
    <col min="11779" max="11779" width="20.5" style="148" customWidth="1"/>
    <col min="11780" max="11783" width="19" style="148" customWidth="1"/>
    <col min="11784" max="12032" width="6.875" style="148"/>
    <col min="12033" max="12033" width="22.875" style="148" customWidth="1"/>
    <col min="12034" max="12034" width="19" style="148" customWidth="1"/>
    <col min="12035" max="12035" width="20.5" style="148" customWidth="1"/>
    <col min="12036" max="12039" width="19" style="148" customWidth="1"/>
    <col min="12040" max="12288" width="6.875" style="148"/>
    <col min="12289" max="12289" width="22.875" style="148" customWidth="1"/>
    <col min="12290" max="12290" width="19" style="148" customWidth="1"/>
    <col min="12291" max="12291" width="20.5" style="148" customWidth="1"/>
    <col min="12292" max="12295" width="19" style="148" customWidth="1"/>
    <col min="12296" max="12544" width="6.875" style="148"/>
    <col min="12545" max="12545" width="22.875" style="148" customWidth="1"/>
    <col min="12546" max="12546" width="19" style="148" customWidth="1"/>
    <col min="12547" max="12547" width="20.5" style="148" customWidth="1"/>
    <col min="12548" max="12551" width="19" style="148" customWidth="1"/>
    <col min="12552" max="12800" width="6.875" style="148"/>
    <col min="12801" max="12801" width="22.875" style="148" customWidth="1"/>
    <col min="12802" max="12802" width="19" style="148" customWidth="1"/>
    <col min="12803" max="12803" width="20.5" style="148" customWidth="1"/>
    <col min="12804" max="12807" width="19" style="148" customWidth="1"/>
    <col min="12808" max="13056" width="6.875" style="148"/>
    <col min="13057" max="13057" width="22.875" style="148" customWidth="1"/>
    <col min="13058" max="13058" width="19" style="148" customWidth="1"/>
    <col min="13059" max="13059" width="20.5" style="148" customWidth="1"/>
    <col min="13060" max="13063" width="19" style="148" customWidth="1"/>
    <col min="13064" max="13312" width="6.875" style="148"/>
    <col min="13313" max="13313" width="22.875" style="148" customWidth="1"/>
    <col min="13314" max="13314" width="19" style="148" customWidth="1"/>
    <col min="13315" max="13315" width="20.5" style="148" customWidth="1"/>
    <col min="13316" max="13319" width="19" style="148" customWidth="1"/>
    <col min="13320" max="13568" width="6.875" style="148"/>
    <col min="13569" max="13569" width="22.875" style="148" customWidth="1"/>
    <col min="13570" max="13570" width="19" style="148" customWidth="1"/>
    <col min="13571" max="13571" width="20.5" style="148" customWidth="1"/>
    <col min="13572" max="13575" width="19" style="148" customWidth="1"/>
    <col min="13576" max="13824" width="6.875" style="148"/>
    <col min="13825" max="13825" width="22.875" style="148" customWidth="1"/>
    <col min="13826" max="13826" width="19" style="148" customWidth="1"/>
    <col min="13827" max="13827" width="20.5" style="148" customWidth="1"/>
    <col min="13828" max="13831" width="19" style="148" customWidth="1"/>
    <col min="13832" max="14080" width="6.875" style="148"/>
    <col min="14081" max="14081" width="22.875" style="148" customWidth="1"/>
    <col min="14082" max="14082" width="19" style="148" customWidth="1"/>
    <col min="14083" max="14083" width="20.5" style="148" customWidth="1"/>
    <col min="14084" max="14087" width="19" style="148" customWidth="1"/>
    <col min="14088" max="14336" width="6.875" style="148"/>
    <col min="14337" max="14337" width="22.875" style="148" customWidth="1"/>
    <col min="14338" max="14338" width="19" style="148" customWidth="1"/>
    <col min="14339" max="14339" width="20.5" style="148" customWidth="1"/>
    <col min="14340" max="14343" width="19" style="148" customWidth="1"/>
    <col min="14344" max="14592" width="6.875" style="148"/>
    <col min="14593" max="14593" width="22.875" style="148" customWidth="1"/>
    <col min="14594" max="14594" width="19" style="148" customWidth="1"/>
    <col min="14595" max="14595" width="20.5" style="148" customWidth="1"/>
    <col min="14596" max="14599" width="19" style="148" customWidth="1"/>
    <col min="14600" max="14848" width="6.875" style="148"/>
    <col min="14849" max="14849" width="22.875" style="148" customWidth="1"/>
    <col min="14850" max="14850" width="19" style="148" customWidth="1"/>
    <col min="14851" max="14851" width="20.5" style="148" customWidth="1"/>
    <col min="14852" max="14855" width="19" style="148" customWidth="1"/>
    <col min="14856" max="15104" width="6.875" style="148"/>
    <col min="15105" max="15105" width="22.875" style="148" customWidth="1"/>
    <col min="15106" max="15106" width="19" style="148" customWidth="1"/>
    <col min="15107" max="15107" width="20.5" style="148" customWidth="1"/>
    <col min="15108" max="15111" width="19" style="148" customWidth="1"/>
    <col min="15112" max="15360" width="6.875" style="148"/>
    <col min="15361" max="15361" width="22.875" style="148" customWidth="1"/>
    <col min="15362" max="15362" width="19" style="148" customWidth="1"/>
    <col min="15363" max="15363" width="20.5" style="148" customWidth="1"/>
    <col min="15364" max="15367" width="19" style="148" customWidth="1"/>
    <col min="15368" max="15616" width="6.875" style="148"/>
    <col min="15617" max="15617" width="22.875" style="148" customWidth="1"/>
    <col min="15618" max="15618" width="19" style="148" customWidth="1"/>
    <col min="15619" max="15619" width="20.5" style="148" customWidth="1"/>
    <col min="15620" max="15623" width="19" style="148" customWidth="1"/>
    <col min="15624" max="15872" width="6.875" style="148"/>
    <col min="15873" max="15873" width="22.875" style="148" customWidth="1"/>
    <col min="15874" max="15874" width="19" style="148" customWidth="1"/>
    <col min="15875" max="15875" width="20.5" style="148" customWidth="1"/>
    <col min="15876" max="15879" width="19" style="148" customWidth="1"/>
    <col min="15880" max="16128" width="6.875" style="148"/>
    <col min="16129" max="16129" width="22.875" style="148" customWidth="1"/>
    <col min="16130" max="16130" width="19" style="148" customWidth="1"/>
    <col min="16131" max="16131" width="20.5" style="148" customWidth="1"/>
    <col min="16132" max="16135" width="19" style="148" customWidth="1"/>
    <col min="16136" max="16384" width="6.875" style="148"/>
  </cols>
  <sheetData>
    <row r="1" s="145" customFormat="1" customHeight="1" spans="1:7">
      <c r="A1" s="149" t="s">
        <v>311</v>
      </c>
      <c r="B1" s="150"/>
      <c r="C1" s="151"/>
      <c r="D1" s="150"/>
      <c r="E1" s="150"/>
      <c r="F1" s="150"/>
      <c r="G1" s="151"/>
    </row>
    <row r="2" s="145" customFormat="1" ht="39" customHeight="1" spans="1:7">
      <c r="A2" s="152" t="s">
        <v>312</v>
      </c>
      <c r="B2" s="152"/>
      <c r="C2" s="152"/>
      <c r="D2" s="152"/>
      <c r="E2" s="152"/>
      <c r="F2" s="152"/>
      <c r="G2" s="152"/>
    </row>
    <row r="3" s="145" customFormat="1" customHeight="1" spans="1:7">
      <c r="A3" s="153"/>
      <c r="B3" s="150"/>
      <c r="C3" s="151"/>
      <c r="D3" s="150"/>
      <c r="E3" s="150"/>
      <c r="F3" s="150"/>
      <c r="G3" s="151"/>
    </row>
    <row r="4" s="145" customFormat="1" ht="30.75" customHeight="1" spans="1:7">
      <c r="A4" s="154"/>
      <c r="B4" s="155"/>
      <c r="C4" s="156"/>
      <c r="D4" s="155"/>
      <c r="E4" s="155"/>
      <c r="F4" s="155"/>
      <c r="G4" s="157" t="s">
        <v>313</v>
      </c>
    </row>
    <row r="5" s="145" customFormat="1" customHeight="1" spans="1:7">
      <c r="A5" s="158" t="s">
        <v>314</v>
      </c>
      <c r="B5" s="158"/>
      <c r="C5" s="158" t="s">
        <v>315</v>
      </c>
      <c r="D5" s="158"/>
      <c r="E5" s="158"/>
      <c r="F5" s="158"/>
      <c r="G5" s="158"/>
    </row>
    <row r="6" s="145" customFormat="1" ht="45" customHeight="1" spans="1:7">
      <c r="A6" s="159" t="s">
        <v>316</v>
      </c>
      <c r="B6" s="159" t="s">
        <v>317</v>
      </c>
      <c r="C6" s="159" t="s">
        <v>316</v>
      </c>
      <c r="D6" s="159" t="s">
        <v>318</v>
      </c>
      <c r="E6" s="159" t="s">
        <v>319</v>
      </c>
      <c r="F6" s="159" t="s">
        <v>320</v>
      </c>
      <c r="G6" s="159" t="s">
        <v>321</v>
      </c>
    </row>
    <row r="7" s="145" customFormat="1" customHeight="1" spans="1:7">
      <c r="A7" s="160" t="s">
        <v>322</v>
      </c>
      <c r="B7" s="161">
        <f>B8+B9+B10</f>
        <v>153260.91</v>
      </c>
      <c r="C7" s="162" t="s">
        <v>323</v>
      </c>
      <c r="D7" s="163">
        <f>E7+F7+G7</f>
        <v>196689.98</v>
      </c>
      <c r="E7" s="163">
        <v>196662.85</v>
      </c>
      <c r="F7" s="163">
        <v>27.13</v>
      </c>
      <c r="G7" s="164"/>
    </row>
    <row r="8" s="145" customFormat="1" customHeight="1" spans="1:7">
      <c r="A8" s="165" t="s">
        <v>324</v>
      </c>
      <c r="B8" s="166">
        <v>153260.91</v>
      </c>
      <c r="C8" s="167" t="s">
        <v>325</v>
      </c>
      <c r="D8" s="163">
        <f t="shared" ref="D8:D20" si="0">E8+F8+G8</f>
        <v>0</v>
      </c>
      <c r="E8" s="168"/>
      <c r="F8" s="169"/>
      <c r="G8" s="170"/>
    </row>
    <row r="9" s="145" customFormat="1" customHeight="1" spans="1:7">
      <c r="A9" s="165" t="s">
        <v>326</v>
      </c>
      <c r="B9" s="171"/>
      <c r="C9" s="172" t="s">
        <v>327</v>
      </c>
      <c r="D9" s="163">
        <f t="shared" si="0"/>
        <v>0</v>
      </c>
      <c r="E9" s="168"/>
      <c r="F9" s="169"/>
      <c r="G9" s="170"/>
    </row>
    <row r="10" s="145" customFormat="1" customHeight="1" spans="1:7">
      <c r="A10" s="173" t="s">
        <v>328</v>
      </c>
      <c r="B10" s="174"/>
      <c r="C10" s="172" t="s">
        <v>329</v>
      </c>
      <c r="D10" s="163">
        <f t="shared" si="0"/>
        <v>0</v>
      </c>
      <c r="E10" s="168"/>
      <c r="F10" s="169"/>
      <c r="G10" s="170"/>
    </row>
    <row r="11" s="145" customFormat="1" customHeight="1" spans="1:7">
      <c r="A11" s="175" t="s">
        <v>330</v>
      </c>
      <c r="B11" s="161">
        <f>B12+B13+B14</f>
        <v>43429.07</v>
      </c>
      <c r="C11" s="172" t="s">
        <v>331</v>
      </c>
      <c r="D11" s="163">
        <f t="shared" si="0"/>
        <v>0</v>
      </c>
      <c r="E11" s="168"/>
      <c r="F11" s="169"/>
      <c r="G11" s="170"/>
    </row>
    <row r="12" s="145" customFormat="1" customHeight="1" spans="1:7">
      <c r="A12" s="173" t="s">
        <v>324</v>
      </c>
      <c r="B12" s="166">
        <v>43401.94</v>
      </c>
      <c r="C12" s="172" t="s">
        <v>332</v>
      </c>
      <c r="D12" s="163">
        <f t="shared" si="0"/>
        <v>152482.59</v>
      </c>
      <c r="E12" s="168">
        <v>152482.59</v>
      </c>
      <c r="F12" s="169"/>
      <c r="G12" s="170"/>
    </row>
    <row r="13" s="145" customFormat="1" customHeight="1" spans="1:7">
      <c r="A13" s="173" t="s">
        <v>326</v>
      </c>
      <c r="B13" s="171">
        <v>27.13</v>
      </c>
      <c r="C13" s="22" t="s">
        <v>333</v>
      </c>
      <c r="D13" s="163">
        <f t="shared" si="0"/>
        <v>24712.74</v>
      </c>
      <c r="E13" s="168">
        <v>24712.74</v>
      </c>
      <c r="F13" s="169"/>
      <c r="G13" s="170"/>
    </row>
    <row r="14" s="145" customFormat="1" ht="29.25" customHeight="1" spans="1:13">
      <c r="A14" s="165" t="s">
        <v>328</v>
      </c>
      <c r="B14" s="174"/>
      <c r="C14" s="22" t="s">
        <v>334</v>
      </c>
      <c r="D14" s="163">
        <f t="shared" si="0"/>
        <v>8258.78</v>
      </c>
      <c r="E14" s="168">
        <v>8258.78</v>
      </c>
      <c r="F14" s="169"/>
      <c r="G14" s="170"/>
      <c r="M14" s="185"/>
    </row>
    <row r="15" s="145" customFormat="1" customHeight="1" spans="1:13">
      <c r="A15" s="165"/>
      <c r="B15" s="174"/>
      <c r="C15" s="22" t="s">
        <v>335</v>
      </c>
      <c r="D15" s="163">
        <f t="shared" si="0"/>
        <v>0</v>
      </c>
      <c r="E15" s="168"/>
      <c r="F15" s="169"/>
      <c r="G15" s="170"/>
      <c r="M15" s="185"/>
    </row>
    <row r="16" s="145" customFormat="1" customHeight="1" spans="1:13">
      <c r="A16" s="165"/>
      <c r="B16" s="174"/>
      <c r="C16" s="22" t="s">
        <v>336</v>
      </c>
      <c r="D16" s="163">
        <f t="shared" si="0"/>
        <v>0</v>
      </c>
      <c r="E16" s="168"/>
      <c r="F16" s="169"/>
      <c r="G16" s="170"/>
      <c r="M16" s="185"/>
    </row>
    <row r="17" s="145" customFormat="1" customHeight="1" spans="1:13">
      <c r="A17" s="165"/>
      <c r="B17" s="174"/>
      <c r="C17" s="22" t="s">
        <v>337</v>
      </c>
      <c r="D17" s="163">
        <f t="shared" si="0"/>
        <v>0</v>
      </c>
      <c r="E17" s="168"/>
      <c r="F17" s="169"/>
      <c r="G17" s="170"/>
      <c r="M17" s="185"/>
    </row>
    <row r="18" s="145" customFormat="1" customHeight="1" spans="1:13">
      <c r="A18" s="165"/>
      <c r="B18" s="174"/>
      <c r="C18" s="22" t="s">
        <v>338</v>
      </c>
      <c r="D18" s="163">
        <f t="shared" si="0"/>
        <v>11208.74</v>
      </c>
      <c r="E18" s="168">
        <v>11208.74</v>
      </c>
      <c r="F18" s="169"/>
      <c r="G18" s="170"/>
      <c r="M18" s="185"/>
    </row>
    <row r="19" s="145" customFormat="1" customHeight="1" spans="1:13">
      <c r="A19" s="165"/>
      <c r="B19" s="174"/>
      <c r="C19" s="22" t="s">
        <v>339</v>
      </c>
      <c r="D19" s="163">
        <f t="shared" si="0"/>
        <v>27.13</v>
      </c>
      <c r="E19" s="176"/>
      <c r="F19" s="177">
        <v>27.13</v>
      </c>
      <c r="G19" s="170"/>
      <c r="M19" s="185"/>
    </row>
    <row r="20" s="145" customFormat="1" customHeight="1" spans="1:7">
      <c r="A20" s="175"/>
      <c r="B20" s="178"/>
      <c r="C20" s="178" t="s">
        <v>340</v>
      </c>
      <c r="D20" s="179">
        <f t="shared" si="0"/>
        <v>0</v>
      </c>
      <c r="E20" s="178">
        <f>B8+B12-E7</f>
        <v>0</v>
      </c>
      <c r="F20" s="178">
        <f>B9+B13-F7</f>
        <v>0</v>
      </c>
      <c r="G20" s="180">
        <f>B10+B14-G7</f>
        <v>0</v>
      </c>
    </row>
    <row r="21" s="145" customFormat="1" customHeight="1" spans="1:7">
      <c r="A21" s="175"/>
      <c r="B21" s="178"/>
      <c r="C21" s="178"/>
      <c r="D21" s="178"/>
      <c r="E21" s="178"/>
      <c r="F21" s="178"/>
      <c r="G21" s="181"/>
    </row>
    <row r="22" s="145" customFormat="1" customHeight="1" spans="1:7">
      <c r="A22" s="175" t="s">
        <v>341</v>
      </c>
      <c r="B22" s="182">
        <f>B7+B11</f>
        <v>196689.98</v>
      </c>
      <c r="C22" s="182" t="s">
        <v>342</v>
      </c>
      <c r="D22" s="178">
        <f>SUM(D7+D20)</f>
        <v>196689.98</v>
      </c>
      <c r="E22" s="178">
        <f>SUM(E7+E20)</f>
        <v>196662.85</v>
      </c>
      <c r="F22" s="178">
        <f>SUM(F7+F20)</f>
        <v>27.13</v>
      </c>
      <c r="G22" s="180">
        <f>SUM(G7+G20)</f>
        <v>0</v>
      </c>
    </row>
    <row r="23" customHeight="1" spans="1:6">
      <c r="A23" s="183"/>
      <c r="B23" s="184"/>
      <c r="C23" s="183"/>
      <c r="D23" s="184"/>
      <c r="E23" s="184"/>
      <c r="F23" s="184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showGridLines="0" topLeftCell="A7" workbookViewId="0">
      <selection activeCell="B42" sqref="B42"/>
    </sheetView>
  </sheetViews>
  <sheetFormatPr defaultColWidth="6.875" defaultRowHeight="12.75" customHeight="1" outlineLevelCol="6"/>
  <cols>
    <col min="1" max="1" width="23.625" style="2" customWidth="1"/>
    <col min="2" max="2" width="36.25" style="2" customWidth="1"/>
    <col min="3" max="3" width="16.5" style="2" customWidth="1"/>
    <col min="4" max="6" width="13.625" style="135" customWidth="1"/>
    <col min="7" max="7" width="4.375" style="136" customWidth="1"/>
    <col min="8" max="251" width="6.875" style="2"/>
    <col min="252" max="252" width="23.625" style="2" customWidth="1"/>
    <col min="253" max="253" width="44.625" style="2" customWidth="1"/>
    <col min="254" max="254" width="16.5" style="2" customWidth="1"/>
    <col min="255" max="257" width="13.625" style="2" customWidth="1"/>
    <col min="258" max="507" width="6.875" style="2"/>
    <col min="508" max="508" width="23.625" style="2" customWidth="1"/>
    <col min="509" max="509" width="44.625" style="2" customWidth="1"/>
    <col min="510" max="510" width="16.5" style="2" customWidth="1"/>
    <col min="511" max="513" width="13.625" style="2" customWidth="1"/>
    <col min="514" max="763" width="6.875" style="2"/>
    <col min="764" max="764" width="23.625" style="2" customWidth="1"/>
    <col min="765" max="765" width="44.625" style="2" customWidth="1"/>
    <col min="766" max="766" width="16.5" style="2" customWidth="1"/>
    <col min="767" max="769" width="13.625" style="2" customWidth="1"/>
    <col min="770" max="1019" width="6.875" style="2"/>
    <col min="1020" max="1020" width="23.625" style="2" customWidth="1"/>
    <col min="1021" max="1021" width="44.625" style="2" customWidth="1"/>
    <col min="1022" max="1022" width="16.5" style="2" customWidth="1"/>
    <col min="1023" max="1025" width="13.625" style="2" customWidth="1"/>
    <col min="1026" max="1275" width="6.875" style="2"/>
    <col min="1276" max="1276" width="23.625" style="2" customWidth="1"/>
    <col min="1277" max="1277" width="44.625" style="2" customWidth="1"/>
    <col min="1278" max="1278" width="16.5" style="2" customWidth="1"/>
    <col min="1279" max="1281" width="13.625" style="2" customWidth="1"/>
    <col min="1282" max="1531" width="6.875" style="2"/>
    <col min="1532" max="1532" width="23.625" style="2" customWidth="1"/>
    <col min="1533" max="1533" width="44.625" style="2" customWidth="1"/>
    <col min="1534" max="1534" width="16.5" style="2" customWidth="1"/>
    <col min="1535" max="1537" width="13.625" style="2" customWidth="1"/>
    <col min="1538" max="1787" width="6.875" style="2"/>
    <col min="1788" max="1788" width="23.625" style="2" customWidth="1"/>
    <col min="1789" max="1789" width="44.625" style="2" customWidth="1"/>
    <col min="1790" max="1790" width="16.5" style="2" customWidth="1"/>
    <col min="1791" max="1793" width="13.625" style="2" customWidth="1"/>
    <col min="1794" max="2043" width="6.875" style="2"/>
    <col min="2044" max="2044" width="23.625" style="2" customWidth="1"/>
    <col min="2045" max="2045" width="44.625" style="2" customWidth="1"/>
    <col min="2046" max="2046" width="16.5" style="2" customWidth="1"/>
    <col min="2047" max="2049" width="13.625" style="2" customWidth="1"/>
    <col min="2050" max="2299" width="6.875" style="2"/>
    <col min="2300" max="2300" width="23.625" style="2" customWidth="1"/>
    <col min="2301" max="2301" width="44.625" style="2" customWidth="1"/>
    <col min="2302" max="2302" width="16.5" style="2" customWidth="1"/>
    <col min="2303" max="2305" width="13.625" style="2" customWidth="1"/>
    <col min="2306" max="2555" width="6.875" style="2"/>
    <col min="2556" max="2556" width="23.625" style="2" customWidth="1"/>
    <col min="2557" max="2557" width="44.625" style="2" customWidth="1"/>
    <col min="2558" max="2558" width="16.5" style="2" customWidth="1"/>
    <col min="2559" max="2561" width="13.625" style="2" customWidth="1"/>
    <col min="2562" max="2811" width="6.875" style="2"/>
    <col min="2812" max="2812" width="23.625" style="2" customWidth="1"/>
    <col min="2813" max="2813" width="44.625" style="2" customWidth="1"/>
    <col min="2814" max="2814" width="16.5" style="2" customWidth="1"/>
    <col min="2815" max="2817" width="13.625" style="2" customWidth="1"/>
    <col min="2818" max="3067" width="6.875" style="2"/>
    <col min="3068" max="3068" width="23.625" style="2" customWidth="1"/>
    <col min="3069" max="3069" width="44.625" style="2" customWidth="1"/>
    <col min="3070" max="3070" width="16.5" style="2" customWidth="1"/>
    <col min="3071" max="3073" width="13.625" style="2" customWidth="1"/>
    <col min="3074" max="3323" width="6.875" style="2"/>
    <col min="3324" max="3324" width="23.625" style="2" customWidth="1"/>
    <col min="3325" max="3325" width="44.625" style="2" customWidth="1"/>
    <col min="3326" max="3326" width="16.5" style="2" customWidth="1"/>
    <col min="3327" max="3329" width="13.625" style="2" customWidth="1"/>
    <col min="3330" max="3579" width="6.875" style="2"/>
    <col min="3580" max="3580" width="23.625" style="2" customWidth="1"/>
    <col min="3581" max="3581" width="44.625" style="2" customWidth="1"/>
    <col min="3582" max="3582" width="16.5" style="2" customWidth="1"/>
    <col min="3583" max="3585" width="13.625" style="2" customWidth="1"/>
    <col min="3586" max="3835" width="6.875" style="2"/>
    <col min="3836" max="3836" width="23.625" style="2" customWidth="1"/>
    <col min="3837" max="3837" width="44.625" style="2" customWidth="1"/>
    <col min="3838" max="3838" width="16.5" style="2" customWidth="1"/>
    <col min="3839" max="3841" width="13.625" style="2" customWidth="1"/>
    <col min="3842" max="4091" width="6.875" style="2"/>
    <col min="4092" max="4092" width="23.625" style="2" customWidth="1"/>
    <col min="4093" max="4093" width="44.625" style="2" customWidth="1"/>
    <col min="4094" max="4094" width="16.5" style="2" customWidth="1"/>
    <col min="4095" max="4097" width="13.625" style="2" customWidth="1"/>
    <col min="4098" max="4347" width="6.875" style="2"/>
    <col min="4348" max="4348" width="23.625" style="2" customWidth="1"/>
    <col min="4349" max="4349" width="44.625" style="2" customWidth="1"/>
    <col min="4350" max="4350" width="16.5" style="2" customWidth="1"/>
    <col min="4351" max="4353" width="13.625" style="2" customWidth="1"/>
    <col min="4354" max="4603" width="6.875" style="2"/>
    <col min="4604" max="4604" width="23.625" style="2" customWidth="1"/>
    <col min="4605" max="4605" width="44.625" style="2" customWidth="1"/>
    <col min="4606" max="4606" width="16.5" style="2" customWidth="1"/>
    <col min="4607" max="4609" width="13.625" style="2" customWidth="1"/>
    <col min="4610" max="4859" width="6.875" style="2"/>
    <col min="4860" max="4860" width="23.625" style="2" customWidth="1"/>
    <col min="4861" max="4861" width="44.625" style="2" customWidth="1"/>
    <col min="4862" max="4862" width="16.5" style="2" customWidth="1"/>
    <col min="4863" max="4865" width="13.625" style="2" customWidth="1"/>
    <col min="4866" max="5115" width="6.875" style="2"/>
    <col min="5116" max="5116" width="23.625" style="2" customWidth="1"/>
    <col min="5117" max="5117" width="44.625" style="2" customWidth="1"/>
    <col min="5118" max="5118" width="16.5" style="2" customWidth="1"/>
    <col min="5119" max="5121" width="13.625" style="2" customWidth="1"/>
    <col min="5122" max="5371" width="6.875" style="2"/>
    <col min="5372" max="5372" width="23.625" style="2" customWidth="1"/>
    <col min="5373" max="5373" width="44.625" style="2" customWidth="1"/>
    <col min="5374" max="5374" width="16.5" style="2" customWidth="1"/>
    <col min="5375" max="5377" width="13.625" style="2" customWidth="1"/>
    <col min="5378" max="5627" width="6.875" style="2"/>
    <col min="5628" max="5628" width="23.625" style="2" customWidth="1"/>
    <col min="5629" max="5629" width="44.625" style="2" customWidth="1"/>
    <col min="5630" max="5630" width="16.5" style="2" customWidth="1"/>
    <col min="5631" max="5633" width="13.625" style="2" customWidth="1"/>
    <col min="5634" max="5883" width="6.875" style="2"/>
    <col min="5884" max="5884" width="23.625" style="2" customWidth="1"/>
    <col min="5885" max="5885" width="44.625" style="2" customWidth="1"/>
    <col min="5886" max="5886" width="16.5" style="2" customWidth="1"/>
    <col min="5887" max="5889" width="13.625" style="2" customWidth="1"/>
    <col min="5890" max="6139" width="6.875" style="2"/>
    <col min="6140" max="6140" width="23.625" style="2" customWidth="1"/>
    <col min="6141" max="6141" width="44.625" style="2" customWidth="1"/>
    <col min="6142" max="6142" width="16.5" style="2" customWidth="1"/>
    <col min="6143" max="6145" width="13.625" style="2" customWidth="1"/>
    <col min="6146" max="6395" width="6.875" style="2"/>
    <col min="6396" max="6396" width="23.625" style="2" customWidth="1"/>
    <col min="6397" max="6397" width="44.625" style="2" customWidth="1"/>
    <col min="6398" max="6398" width="16.5" style="2" customWidth="1"/>
    <col min="6399" max="6401" width="13.625" style="2" customWidth="1"/>
    <col min="6402" max="6651" width="6.875" style="2"/>
    <col min="6652" max="6652" width="23.625" style="2" customWidth="1"/>
    <col min="6653" max="6653" width="44.625" style="2" customWidth="1"/>
    <col min="6654" max="6654" width="16.5" style="2" customWidth="1"/>
    <col min="6655" max="6657" width="13.625" style="2" customWidth="1"/>
    <col min="6658" max="6907" width="6.875" style="2"/>
    <col min="6908" max="6908" width="23.625" style="2" customWidth="1"/>
    <col min="6909" max="6909" width="44.625" style="2" customWidth="1"/>
    <col min="6910" max="6910" width="16.5" style="2" customWidth="1"/>
    <col min="6911" max="6913" width="13.625" style="2" customWidth="1"/>
    <col min="6914" max="7163" width="6.875" style="2"/>
    <col min="7164" max="7164" width="23.625" style="2" customWidth="1"/>
    <col min="7165" max="7165" width="44.625" style="2" customWidth="1"/>
    <col min="7166" max="7166" width="16.5" style="2" customWidth="1"/>
    <col min="7167" max="7169" width="13.625" style="2" customWidth="1"/>
    <col min="7170" max="7419" width="6.875" style="2"/>
    <col min="7420" max="7420" width="23.625" style="2" customWidth="1"/>
    <col min="7421" max="7421" width="44.625" style="2" customWidth="1"/>
    <col min="7422" max="7422" width="16.5" style="2" customWidth="1"/>
    <col min="7423" max="7425" width="13.625" style="2" customWidth="1"/>
    <col min="7426" max="7675" width="6.875" style="2"/>
    <col min="7676" max="7676" width="23.625" style="2" customWidth="1"/>
    <col min="7677" max="7677" width="44.625" style="2" customWidth="1"/>
    <col min="7678" max="7678" width="16.5" style="2" customWidth="1"/>
    <col min="7679" max="7681" width="13.625" style="2" customWidth="1"/>
    <col min="7682" max="7931" width="6.875" style="2"/>
    <col min="7932" max="7932" width="23.625" style="2" customWidth="1"/>
    <col min="7933" max="7933" width="44.625" style="2" customWidth="1"/>
    <col min="7934" max="7934" width="16.5" style="2" customWidth="1"/>
    <col min="7935" max="7937" width="13.625" style="2" customWidth="1"/>
    <col min="7938" max="8187" width="6.875" style="2"/>
    <col min="8188" max="8188" width="23.625" style="2" customWidth="1"/>
    <col min="8189" max="8189" width="44.625" style="2" customWidth="1"/>
    <col min="8190" max="8190" width="16.5" style="2" customWidth="1"/>
    <col min="8191" max="8193" width="13.625" style="2" customWidth="1"/>
    <col min="8194" max="8443" width="6.875" style="2"/>
    <col min="8444" max="8444" width="23.625" style="2" customWidth="1"/>
    <col min="8445" max="8445" width="44.625" style="2" customWidth="1"/>
    <col min="8446" max="8446" width="16.5" style="2" customWidth="1"/>
    <col min="8447" max="8449" width="13.625" style="2" customWidth="1"/>
    <col min="8450" max="8699" width="6.875" style="2"/>
    <col min="8700" max="8700" width="23.625" style="2" customWidth="1"/>
    <col min="8701" max="8701" width="44.625" style="2" customWidth="1"/>
    <col min="8702" max="8702" width="16.5" style="2" customWidth="1"/>
    <col min="8703" max="8705" width="13.625" style="2" customWidth="1"/>
    <col min="8706" max="8955" width="6.875" style="2"/>
    <col min="8956" max="8956" width="23.625" style="2" customWidth="1"/>
    <col min="8957" max="8957" width="44.625" style="2" customWidth="1"/>
    <col min="8958" max="8958" width="16.5" style="2" customWidth="1"/>
    <col min="8959" max="8961" width="13.625" style="2" customWidth="1"/>
    <col min="8962" max="9211" width="6.875" style="2"/>
    <col min="9212" max="9212" width="23.625" style="2" customWidth="1"/>
    <col min="9213" max="9213" width="44.625" style="2" customWidth="1"/>
    <col min="9214" max="9214" width="16.5" style="2" customWidth="1"/>
    <col min="9215" max="9217" width="13.625" style="2" customWidth="1"/>
    <col min="9218" max="9467" width="6.875" style="2"/>
    <col min="9468" max="9468" width="23.625" style="2" customWidth="1"/>
    <col min="9469" max="9469" width="44.625" style="2" customWidth="1"/>
    <col min="9470" max="9470" width="16.5" style="2" customWidth="1"/>
    <col min="9471" max="9473" width="13.625" style="2" customWidth="1"/>
    <col min="9474" max="9723" width="6.875" style="2"/>
    <col min="9724" max="9724" width="23.625" style="2" customWidth="1"/>
    <col min="9725" max="9725" width="44.625" style="2" customWidth="1"/>
    <col min="9726" max="9726" width="16.5" style="2" customWidth="1"/>
    <col min="9727" max="9729" width="13.625" style="2" customWidth="1"/>
    <col min="9730" max="9979" width="6.875" style="2"/>
    <col min="9980" max="9980" width="23.625" style="2" customWidth="1"/>
    <col min="9981" max="9981" width="44.625" style="2" customWidth="1"/>
    <col min="9982" max="9982" width="16.5" style="2" customWidth="1"/>
    <col min="9983" max="9985" width="13.625" style="2" customWidth="1"/>
    <col min="9986" max="10235" width="6.875" style="2"/>
    <col min="10236" max="10236" width="23.625" style="2" customWidth="1"/>
    <col min="10237" max="10237" width="44.625" style="2" customWidth="1"/>
    <col min="10238" max="10238" width="16.5" style="2" customWidth="1"/>
    <col min="10239" max="10241" width="13.625" style="2" customWidth="1"/>
    <col min="10242" max="10491" width="6.875" style="2"/>
    <col min="10492" max="10492" width="23.625" style="2" customWidth="1"/>
    <col min="10493" max="10493" width="44.625" style="2" customWidth="1"/>
    <col min="10494" max="10494" width="16.5" style="2" customWidth="1"/>
    <col min="10495" max="10497" width="13.625" style="2" customWidth="1"/>
    <col min="10498" max="10747" width="6.875" style="2"/>
    <col min="10748" max="10748" width="23.625" style="2" customWidth="1"/>
    <col min="10749" max="10749" width="44.625" style="2" customWidth="1"/>
    <col min="10750" max="10750" width="16.5" style="2" customWidth="1"/>
    <col min="10751" max="10753" width="13.625" style="2" customWidth="1"/>
    <col min="10754" max="11003" width="6.875" style="2"/>
    <col min="11004" max="11004" width="23.625" style="2" customWidth="1"/>
    <col min="11005" max="11005" width="44.625" style="2" customWidth="1"/>
    <col min="11006" max="11006" width="16.5" style="2" customWidth="1"/>
    <col min="11007" max="11009" width="13.625" style="2" customWidth="1"/>
    <col min="11010" max="11259" width="6.875" style="2"/>
    <col min="11260" max="11260" width="23.625" style="2" customWidth="1"/>
    <col min="11261" max="11261" width="44.625" style="2" customWidth="1"/>
    <col min="11262" max="11262" width="16.5" style="2" customWidth="1"/>
    <col min="11263" max="11265" width="13.625" style="2" customWidth="1"/>
    <col min="11266" max="11515" width="6.875" style="2"/>
    <col min="11516" max="11516" width="23.625" style="2" customWidth="1"/>
    <col min="11517" max="11517" width="44.625" style="2" customWidth="1"/>
    <col min="11518" max="11518" width="16.5" style="2" customWidth="1"/>
    <col min="11519" max="11521" width="13.625" style="2" customWidth="1"/>
    <col min="11522" max="11771" width="6.875" style="2"/>
    <col min="11772" max="11772" width="23.625" style="2" customWidth="1"/>
    <col min="11773" max="11773" width="44.625" style="2" customWidth="1"/>
    <col min="11774" max="11774" width="16.5" style="2" customWidth="1"/>
    <col min="11775" max="11777" width="13.625" style="2" customWidth="1"/>
    <col min="11778" max="12027" width="6.875" style="2"/>
    <col min="12028" max="12028" width="23.625" style="2" customWidth="1"/>
    <col min="12029" max="12029" width="44.625" style="2" customWidth="1"/>
    <col min="12030" max="12030" width="16.5" style="2" customWidth="1"/>
    <col min="12031" max="12033" width="13.625" style="2" customWidth="1"/>
    <col min="12034" max="12283" width="6.875" style="2"/>
    <col min="12284" max="12284" width="23.625" style="2" customWidth="1"/>
    <col min="12285" max="12285" width="44.625" style="2" customWidth="1"/>
    <col min="12286" max="12286" width="16.5" style="2" customWidth="1"/>
    <col min="12287" max="12289" width="13.625" style="2" customWidth="1"/>
    <col min="12290" max="12539" width="6.875" style="2"/>
    <col min="12540" max="12540" width="23.625" style="2" customWidth="1"/>
    <col min="12541" max="12541" width="44.625" style="2" customWidth="1"/>
    <col min="12542" max="12542" width="16.5" style="2" customWidth="1"/>
    <col min="12543" max="12545" width="13.625" style="2" customWidth="1"/>
    <col min="12546" max="12795" width="6.875" style="2"/>
    <col min="12796" max="12796" width="23.625" style="2" customWidth="1"/>
    <col min="12797" max="12797" width="44.625" style="2" customWidth="1"/>
    <col min="12798" max="12798" width="16.5" style="2" customWidth="1"/>
    <col min="12799" max="12801" width="13.625" style="2" customWidth="1"/>
    <col min="12802" max="13051" width="6.875" style="2"/>
    <col min="13052" max="13052" width="23.625" style="2" customWidth="1"/>
    <col min="13053" max="13053" width="44.625" style="2" customWidth="1"/>
    <col min="13054" max="13054" width="16.5" style="2" customWidth="1"/>
    <col min="13055" max="13057" width="13.625" style="2" customWidth="1"/>
    <col min="13058" max="13307" width="6.875" style="2"/>
    <col min="13308" max="13308" width="23.625" style="2" customWidth="1"/>
    <col min="13309" max="13309" width="44.625" style="2" customWidth="1"/>
    <col min="13310" max="13310" width="16.5" style="2" customWidth="1"/>
    <col min="13311" max="13313" width="13.625" style="2" customWidth="1"/>
    <col min="13314" max="13563" width="6.875" style="2"/>
    <col min="13564" max="13564" width="23.625" style="2" customWidth="1"/>
    <col min="13565" max="13565" width="44.625" style="2" customWidth="1"/>
    <col min="13566" max="13566" width="16.5" style="2" customWidth="1"/>
    <col min="13567" max="13569" width="13.625" style="2" customWidth="1"/>
    <col min="13570" max="13819" width="6.875" style="2"/>
    <col min="13820" max="13820" width="23.625" style="2" customWidth="1"/>
    <col min="13821" max="13821" width="44.625" style="2" customWidth="1"/>
    <col min="13822" max="13822" width="16.5" style="2" customWidth="1"/>
    <col min="13823" max="13825" width="13.625" style="2" customWidth="1"/>
    <col min="13826" max="14075" width="6.875" style="2"/>
    <col min="14076" max="14076" width="23.625" style="2" customWidth="1"/>
    <col min="14077" max="14077" width="44.625" style="2" customWidth="1"/>
    <col min="14078" max="14078" width="16.5" style="2" customWidth="1"/>
    <col min="14079" max="14081" width="13.625" style="2" customWidth="1"/>
    <col min="14082" max="14331" width="6.875" style="2"/>
    <col min="14332" max="14332" width="23.625" style="2" customWidth="1"/>
    <col min="14333" max="14333" width="44.625" style="2" customWidth="1"/>
    <col min="14334" max="14334" width="16.5" style="2" customWidth="1"/>
    <col min="14335" max="14337" width="13.625" style="2" customWidth="1"/>
    <col min="14338" max="14587" width="6.875" style="2"/>
    <col min="14588" max="14588" width="23.625" style="2" customWidth="1"/>
    <col min="14589" max="14589" width="44.625" style="2" customWidth="1"/>
    <col min="14590" max="14590" width="16.5" style="2" customWidth="1"/>
    <col min="14591" max="14593" width="13.625" style="2" customWidth="1"/>
    <col min="14594" max="14843" width="6.875" style="2"/>
    <col min="14844" max="14844" width="23.625" style="2" customWidth="1"/>
    <col min="14845" max="14845" width="44.625" style="2" customWidth="1"/>
    <col min="14846" max="14846" width="16.5" style="2" customWidth="1"/>
    <col min="14847" max="14849" width="13.625" style="2" customWidth="1"/>
    <col min="14850" max="15099" width="6.875" style="2"/>
    <col min="15100" max="15100" width="23.625" style="2" customWidth="1"/>
    <col min="15101" max="15101" width="44.625" style="2" customWidth="1"/>
    <col min="15102" max="15102" width="16.5" style="2" customWidth="1"/>
    <col min="15103" max="15105" width="13.625" style="2" customWidth="1"/>
    <col min="15106" max="15355" width="6.875" style="2"/>
    <col min="15356" max="15356" width="23.625" style="2" customWidth="1"/>
    <col min="15357" max="15357" width="44.625" style="2" customWidth="1"/>
    <col min="15358" max="15358" width="16.5" style="2" customWidth="1"/>
    <col min="15359" max="15361" width="13.625" style="2" customWidth="1"/>
    <col min="15362" max="15611" width="6.875" style="2"/>
    <col min="15612" max="15612" width="23.625" style="2" customWidth="1"/>
    <col min="15613" max="15613" width="44.625" style="2" customWidth="1"/>
    <col min="15614" max="15614" width="16.5" style="2" customWidth="1"/>
    <col min="15615" max="15617" width="13.625" style="2" customWidth="1"/>
    <col min="15618" max="15867" width="6.875" style="2"/>
    <col min="15868" max="15868" width="23.625" style="2" customWidth="1"/>
    <col min="15869" max="15869" width="44.625" style="2" customWidth="1"/>
    <col min="15870" max="15870" width="16.5" style="2" customWidth="1"/>
    <col min="15871" max="15873" width="13.625" style="2" customWidth="1"/>
    <col min="15874" max="16123" width="6.875" style="2"/>
    <col min="16124" max="16124" width="23.625" style="2" customWidth="1"/>
    <col min="16125" max="16125" width="44.625" style="2" customWidth="1"/>
    <col min="16126" max="16126" width="16.5" style="2" customWidth="1"/>
    <col min="16127" max="16129" width="13.625" style="2" customWidth="1"/>
    <col min="16130" max="16384" width="6.875" style="2"/>
  </cols>
  <sheetData>
    <row r="1" ht="20.1" customHeight="1" spans="1:1">
      <c r="A1" s="4" t="s">
        <v>343</v>
      </c>
    </row>
    <row r="2" ht="42" customHeight="1" spans="1:6">
      <c r="A2" s="122" t="s">
        <v>344</v>
      </c>
      <c r="B2" s="122"/>
      <c r="C2" s="122"/>
      <c r="D2" s="122"/>
      <c r="E2" s="122"/>
      <c r="F2" s="122"/>
    </row>
    <row r="3" ht="20.1" customHeight="1" spans="1:6">
      <c r="A3" s="106"/>
      <c r="B3" s="92"/>
      <c r="C3" s="92"/>
      <c r="D3" s="137"/>
      <c r="E3" s="137"/>
      <c r="F3" s="137"/>
    </row>
    <row r="4" ht="30.75" customHeight="1" spans="1:6">
      <c r="A4" s="8"/>
      <c r="B4" s="7"/>
      <c r="C4" s="7"/>
      <c r="F4" s="138" t="s">
        <v>313</v>
      </c>
    </row>
    <row r="5" ht="20.1" customHeight="1" spans="1:6">
      <c r="A5" s="85" t="s">
        <v>345</v>
      </c>
      <c r="B5" s="85"/>
      <c r="C5" s="139" t="s">
        <v>346</v>
      </c>
      <c r="D5" s="85" t="s">
        <v>347</v>
      </c>
      <c r="E5" s="85"/>
      <c r="F5" s="85"/>
    </row>
    <row r="6" ht="20.1" customHeight="1" spans="1:6">
      <c r="A6" s="140" t="s">
        <v>348</v>
      </c>
      <c r="B6" s="140" t="s">
        <v>349</v>
      </c>
      <c r="C6" s="85"/>
      <c r="D6" s="140" t="s">
        <v>350</v>
      </c>
      <c r="E6" s="140" t="s">
        <v>351</v>
      </c>
      <c r="F6" s="140" t="s">
        <v>352</v>
      </c>
    </row>
    <row r="7" ht="20.1" customHeight="1" spans="1:6">
      <c r="A7" s="141"/>
      <c r="B7" s="141"/>
      <c r="C7" s="85">
        <v>140988.27</v>
      </c>
      <c r="D7" s="44">
        <f>E7+F7</f>
        <v>153260.905881</v>
      </c>
      <c r="E7" s="44">
        <f>E8+E32+E42+E48</f>
        <v>140870.797281</v>
      </c>
      <c r="F7" s="44">
        <f>F8+F32+F42+F48</f>
        <v>12390.1086</v>
      </c>
    </row>
    <row r="8" ht="20.1" customHeight="1" spans="1:6">
      <c r="A8" s="16">
        <v>205</v>
      </c>
      <c r="B8" s="16" t="s">
        <v>332</v>
      </c>
      <c r="C8" s="85">
        <v>106410.77</v>
      </c>
      <c r="D8" s="44">
        <f>D9+D13+D19+D22+D24+D26+D30</f>
        <v>114336.300798</v>
      </c>
      <c r="E8" s="44">
        <f t="shared" ref="E8:F8" si="0">E9+E13+E19+E22+E24+E26+E30</f>
        <v>101983.848198</v>
      </c>
      <c r="F8" s="44">
        <f t="shared" si="0"/>
        <v>12352.4526</v>
      </c>
    </row>
    <row r="9" ht="20.1" customHeight="1" spans="1:6">
      <c r="A9" s="16" t="s">
        <v>353</v>
      </c>
      <c r="B9" s="16" t="s">
        <v>354</v>
      </c>
      <c r="C9" s="85">
        <v>6784.47</v>
      </c>
      <c r="D9" s="44">
        <f>D10+D11+D12</f>
        <v>8604.899093</v>
      </c>
      <c r="E9" s="44">
        <f t="shared" ref="E9:F9" si="1">E10+E11+E12</f>
        <v>1963.163193</v>
      </c>
      <c r="F9" s="44">
        <f t="shared" si="1"/>
        <v>6641.7359</v>
      </c>
    </row>
    <row r="10" ht="20.1" customHeight="1" spans="1:6">
      <c r="A10" s="16" t="s">
        <v>355</v>
      </c>
      <c r="B10" s="16" t="s">
        <v>356</v>
      </c>
      <c r="C10" s="85">
        <v>349.69</v>
      </c>
      <c r="D10" s="44">
        <f t="shared" ref="D10:D50" si="2">E10+F10</f>
        <v>391.752355</v>
      </c>
      <c r="E10" s="19">
        <v>391.752355</v>
      </c>
      <c r="F10" s="44"/>
    </row>
    <row r="11" ht="20.1" customHeight="1" spans="1:6">
      <c r="A11" s="16" t="s">
        <v>357</v>
      </c>
      <c r="B11" s="16" t="s">
        <v>358</v>
      </c>
      <c r="C11" s="85">
        <v>414.5</v>
      </c>
      <c r="D11" s="44">
        <f t="shared" si="2"/>
        <v>236.8</v>
      </c>
      <c r="E11" s="44"/>
      <c r="F11" s="44">
        <v>236.8</v>
      </c>
    </row>
    <row r="12" ht="20.1" customHeight="1" spans="1:6">
      <c r="A12" s="16" t="s">
        <v>359</v>
      </c>
      <c r="B12" s="16" t="s">
        <v>360</v>
      </c>
      <c r="C12" s="85">
        <v>6020.28</v>
      </c>
      <c r="D12" s="44">
        <f t="shared" si="2"/>
        <v>7976.346738</v>
      </c>
      <c r="E12" s="19">
        <v>1571.410838</v>
      </c>
      <c r="F12" s="19">
        <v>6404.9359</v>
      </c>
    </row>
    <row r="13" ht="20.1" customHeight="1" spans="1:6">
      <c r="A13" s="16" t="s">
        <v>361</v>
      </c>
      <c r="B13" s="16" t="s">
        <v>362</v>
      </c>
      <c r="C13" s="85">
        <v>91554.74</v>
      </c>
      <c r="D13" s="44">
        <f>SUM(D14:D18)</f>
        <v>97776.558251</v>
      </c>
      <c r="E13" s="44">
        <f t="shared" ref="E13:F13" si="3">SUM(E14:E18)</f>
        <v>95165.588251</v>
      </c>
      <c r="F13" s="44">
        <f t="shared" si="3"/>
        <v>2610.97</v>
      </c>
    </row>
    <row r="14" ht="20.1" customHeight="1" spans="1:6">
      <c r="A14" s="16" t="s">
        <v>363</v>
      </c>
      <c r="B14" s="16" t="s">
        <v>364</v>
      </c>
      <c r="C14" s="85">
        <v>1382.04</v>
      </c>
      <c r="D14" s="44">
        <f t="shared" si="2"/>
        <v>1077.341707</v>
      </c>
      <c r="E14" s="19">
        <v>1077.341707</v>
      </c>
      <c r="F14" s="44"/>
    </row>
    <row r="15" ht="20.1" customHeight="1" spans="1:6">
      <c r="A15" s="16" t="s">
        <v>365</v>
      </c>
      <c r="B15" s="16" t="s">
        <v>366</v>
      </c>
      <c r="C15" s="85">
        <v>40366.42</v>
      </c>
      <c r="D15" s="44">
        <f t="shared" si="2"/>
        <v>44026.540064</v>
      </c>
      <c r="E15" s="19">
        <v>43991.482064</v>
      </c>
      <c r="F15" s="19">
        <v>35.058</v>
      </c>
    </row>
    <row r="16" ht="20.1" customHeight="1" spans="1:6">
      <c r="A16" s="16" t="s">
        <v>367</v>
      </c>
      <c r="B16" s="16" t="s">
        <v>368</v>
      </c>
      <c r="C16" s="85">
        <v>27329.19</v>
      </c>
      <c r="D16" s="44">
        <f t="shared" si="2"/>
        <v>31984.141021</v>
      </c>
      <c r="E16" s="19">
        <v>31676.249021</v>
      </c>
      <c r="F16" s="19">
        <v>307.892</v>
      </c>
    </row>
    <row r="17" ht="20.1" customHeight="1" spans="1:6">
      <c r="A17" s="16" t="s">
        <v>369</v>
      </c>
      <c r="B17" s="16" t="s">
        <v>370</v>
      </c>
      <c r="C17" s="85">
        <v>19218.09</v>
      </c>
      <c r="D17" s="44">
        <f t="shared" si="2"/>
        <v>18868.535459</v>
      </c>
      <c r="E17" s="19">
        <v>18420.515459</v>
      </c>
      <c r="F17" s="19">
        <v>448.02</v>
      </c>
    </row>
    <row r="18" ht="20.1" customHeight="1" spans="1:6">
      <c r="A18" s="16" t="s">
        <v>371</v>
      </c>
      <c r="B18" s="16" t="s">
        <v>372</v>
      </c>
      <c r="C18" s="85">
        <v>3259</v>
      </c>
      <c r="D18" s="44">
        <f t="shared" si="2"/>
        <v>1820</v>
      </c>
      <c r="E18" s="44"/>
      <c r="F18" s="19">
        <v>1820</v>
      </c>
    </row>
    <row r="19" ht="20.1" customHeight="1" spans="1:6">
      <c r="A19" s="16" t="s">
        <v>373</v>
      </c>
      <c r="B19" s="16" t="s">
        <v>374</v>
      </c>
      <c r="C19" s="85">
        <v>3815.79</v>
      </c>
      <c r="D19" s="44">
        <f>D20+D21</f>
        <v>4065.873796</v>
      </c>
      <c r="E19" s="44">
        <f t="shared" ref="E19:F19" si="4">E20+E21</f>
        <v>3867.508496</v>
      </c>
      <c r="F19" s="44">
        <f t="shared" si="4"/>
        <v>198.3653</v>
      </c>
    </row>
    <row r="20" ht="20.1" customHeight="1" spans="1:6">
      <c r="A20" s="16" t="s">
        <v>375</v>
      </c>
      <c r="B20" s="16" t="s">
        <v>376</v>
      </c>
      <c r="C20" s="85">
        <v>3815.79</v>
      </c>
      <c r="D20" s="44">
        <f t="shared" si="2"/>
        <v>4065.873796</v>
      </c>
      <c r="E20" s="19">
        <v>3867.508496</v>
      </c>
      <c r="F20" s="19">
        <v>198.3653</v>
      </c>
    </row>
    <row r="21" ht="20.1" customHeight="1" spans="1:6">
      <c r="A21" s="16" t="s">
        <v>377</v>
      </c>
      <c r="B21" s="16" t="s">
        <v>378</v>
      </c>
      <c r="C21" s="85"/>
      <c r="D21" s="44">
        <f t="shared" si="2"/>
        <v>0</v>
      </c>
      <c r="E21" s="44"/>
      <c r="F21" s="44"/>
    </row>
    <row r="22" ht="20.1" customHeight="1" spans="1:6">
      <c r="A22" s="16" t="s">
        <v>379</v>
      </c>
      <c r="B22" s="16" t="s">
        <v>380</v>
      </c>
      <c r="C22" s="85">
        <v>462.48</v>
      </c>
      <c r="D22" s="44">
        <f>D23</f>
        <v>516.573912</v>
      </c>
      <c r="E22" s="44">
        <f t="shared" ref="E22:F22" si="5">E23</f>
        <v>516.573912</v>
      </c>
      <c r="F22" s="44">
        <f t="shared" si="5"/>
        <v>0</v>
      </c>
    </row>
    <row r="23" ht="20.1" customHeight="1" spans="1:6">
      <c r="A23" s="16" t="s">
        <v>381</v>
      </c>
      <c r="B23" s="16" t="s">
        <v>382</v>
      </c>
      <c r="C23" s="85">
        <v>462.48</v>
      </c>
      <c r="D23" s="44">
        <f t="shared" si="2"/>
        <v>516.573912</v>
      </c>
      <c r="E23" s="19">
        <v>516.573912</v>
      </c>
      <c r="F23" s="44"/>
    </row>
    <row r="24" ht="20.1" customHeight="1" spans="1:6">
      <c r="A24" s="16" t="s">
        <v>383</v>
      </c>
      <c r="B24" s="16" t="s">
        <v>384</v>
      </c>
      <c r="C24" s="85">
        <v>593.29</v>
      </c>
      <c r="D24" s="44">
        <f>D25</f>
        <v>471.014346</v>
      </c>
      <c r="E24" s="44">
        <f t="shared" ref="E24:F24" si="6">E25</f>
        <v>471.014346</v>
      </c>
      <c r="F24" s="44">
        <f t="shared" si="6"/>
        <v>0</v>
      </c>
    </row>
    <row r="25" ht="20.1" customHeight="1" spans="1:6">
      <c r="A25" s="16" t="s">
        <v>385</v>
      </c>
      <c r="B25" s="16" t="s">
        <v>386</v>
      </c>
      <c r="C25" s="85">
        <v>593.29</v>
      </c>
      <c r="D25" s="44">
        <f t="shared" si="2"/>
        <v>471.014346</v>
      </c>
      <c r="E25" s="19">
        <v>471.014346</v>
      </c>
      <c r="F25" s="44"/>
    </row>
    <row r="26" ht="20.1" customHeight="1" spans="1:6">
      <c r="A26" s="16" t="s">
        <v>387</v>
      </c>
      <c r="B26" s="16" t="s">
        <v>388</v>
      </c>
      <c r="C26" s="85">
        <v>3010</v>
      </c>
      <c r="D26" s="44">
        <f>D27+D28+D29</f>
        <v>2790</v>
      </c>
      <c r="E26" s="44">
        <f t="shared" ref="E26:F26" si="7">E27+E28+E29</f>
        <v>0</v>
      </c>
      <c r="F26" s="44">
        <f t="shared" si="7"/>
        <v>2790</v>
      </c>
    </row>
    <row r="27" ht="20.1" customHeight="1" spans="1:6">
      <c r="A27" s="16" t="s">
        <v>389</v>
      </c>
      <c r="B27" s="16" t="s">
        <v>390</v>
      </c>
      <c r="C27" s="85"/>
      <c r="D27" s="44">
        <f t="shared" si="2"/>
        <v>0</v>
      </c>
      <c r="E27" s="44"/>
      <c r="F27" s="44"/>
    </row>
    <row r="28" ht="20.1" customHeight="1" spans="1:6">
      <c r="A28" s="16" t="s">
        <v>391</v>
      </c>
      <c r="B28" s="16" t="s">
        <v>392</v>
      </c>
      <c r="C28" s="85"/>
      <c r="D28" s="44">
        <f t="shared" si="2"/>
        <v>0</v>
      </c>
      <c r="E28" s="44"/>
      <c r="F28" s="44"/>
    </row>
    <row r="29" ht="20.1" customHeight="1" spans="1:6">
      <c r="A29" s="16" t="s">
        <v>393</v>
      </c>
      <c r="B29" s="16" t="s">
        <v>394</v>
      </c>
      <c r="C29" s="85">
        <v>3010</v>
      </c>
      <c r="D29" s="44">
        <f t="shared" si="2"/>
        <v>2790</v>
      </c>
      <c r="E29" s="44"/>
      <c r="F29" s="19">
        <v>2790</v>
      </c>
    </row>
    <row r="30" ht="20.1" customHeight="1" spans="1:6">
      <c r="A30" s="16" t="s">
        <v>395</v>
      </c>
      <c r="B30" s="16" t="s">
        <v>396</v>
      </c>
      <c r="C30" s="85">
        <v>190</v>
      </c>
      <c r="D30" s="44">
        <f>D31</f>
        <v>111.3814</v>
      </c>
      <c r="E30" s="44">
        <f t="shared" ref="E30:F30" si="8">E31</f>
        <v>0</v>
      </c>
      <c r="F30" s="44">
        <f t="shared" si="8"/>
        <v>111.3814</v>
      </c>
    </row>
    <row r="31" ht="20.1" customHeight="1" spans="1:6">
      <c r="A31" s="16" t="s">
        <v>397</v>
      </c>
      <c r="B31" s="16" t="s">
        <v>398</v>
      </c>
      <c r="C31" s="85">
        <v>190</v>
      </c>
      <c r="D31" s="44">
        <f t="shared" si="2"/>
        <v>111.3814</v>
      </c>
      <c r="E31" s="44"/>
      <c r="F31" s="19">
        <v>111.3814</v>
      </c>
    </row>
    <row r="32" ht="20.1" customHeight="1" spans="1:6">
      <c r="A32" s="16" t="s">
        <v>399</v>
      </c>
      <c r="B32" s="16" t="s">
        <v>333</v>
      </c>
      <c r="C32" s="85">
        <v>20379.52</v>
      </c>
      <c r="D32" s="44">
        <f>D33+D39</f>
        <v>23839.316567</v>
      </c>
      <c r="E32" s="44">
        <f t="shared" ref="E32:F32" si="9">E33+E39</f>
        <v>23801.660567</v>
      </c>
      <c r="F32" s="44">
        <f t="shared" si="9"/>
        <v>37.656</v>
      </c>
    </row>
    <row r="33" ht="20.1" customHeight="1" spans="1:6">
      <c r="A33" s="16" t="s">
        <v>400</v>
      </c>
      <c r="B33" s="16" t="s">
        <v>401</v>
      </c>
      <c r="C33" s="85">
        <v>20345.01</v>
      </c>
      <c r="D33" s="44">
        <f>D34+D35+D36+D37+D38</f>
        <v>23801.660567</v>
      </c>
      <c r="E33" s="44">
        <f t="shared" ref="E33:F33" si="10">E34+E35+E36+E37+E38</f>
        <v>23801.660567</v>
      </c>
      <c r="F33" s="44">
        <f t="shared" si="10"/>
        <v>0</v>
      </c>
    </row>
    <row r="34" ht="20.1" customHeight="1" spans="1:6">
      <c r="A34" s="16" t="s">
        <v>402</v>
      </c>
      <c r="B34" s="16" t="s">
        <v>403</v>
      </c>
      <c r="C34" s="85">
        <v>44.25</v>
      </c>
      <c r="D34" s="44">
        <f t="shared" si="2"/>
        <v>0</v>
      </c>
      <c r="E34" s="44"/>
      <c r="F34" s="44"/>
    </row>
    <row r="35" ht="20.1" customHeight="1" spans="1:6">
      <c r="A35" s="16" t="s">
        <v>404</v>
      </c>
      <c r="B35" s="16" t="s">
        <v>405</v>
      </c>
      <c r="C35" s="85">
        <v>5113.94</v>
      </c>
      <c r="D35" s="44">
        <f t="shared" si="2"/>
        <v>32.64504</v>
      </c>
      <c r="E35" s="19">
        <v>32.64504</v>
      </c>
      <c r="F35" s="44"/>
    </row>
    <row r="36" ht="20.1" customHeight="1" spans="1:6">
      <c r="A36" s="21" t="s">
        <v>406</v>
      </c>
      <c r="B36" s="16" t="s">
        <v>407</v>
      </c>
      <c r="C36" s="85">
        <v>10847.73</v>
      </c>
      <c r="D36" s="44">
        <f t="shared" si="2"/>
        <v>11600.741328</v>
      </c>
      <c r="E36" s="19">
        <v>11600.741328</v>
      </c>
      <c r="F36" s="44"/>
    </row>
    <row r="37" ht="20.1" customHeight="1" spans="1:6">
      <c r="A37" s="21" t="s">
        <v>408</v>
      </c>
      <c r="B37" s="16" t="s">
        <v>409</v>
      </c>
      <c r="C37" s="85">
        <v>4339.09</v>
      </c>
      <c r="D37" s="44">
        <f t="shared" si="2"/>
        <v>4640.296522</v>
      </c>
      <c r="E37" s="19">
        <v>4640.296522</v>
      </c>
      <c r="F37" s="44"/>
    </row>
    <row r="38" ht="20.1" customHeight="1" spans="1:6">
      <c r="A38" s="16" t="s">
        <v>410</v>
      </c>
      <c r="B38" s="16" t="s">
        <v>411</v>
      </c>
      <c r="C38" s="85"/>
      <c r="D38" s="44">
        <f t="shared" si="2"/>
        <v>7527.977677</v>
      </c>
      <c r="E38" s="19">
        <v>7527.977677</v>
      </c>
      <c r="F38" s="44"/>
    </row>
    <row r="39" ht="20.1" customHeight="1" spans="1:6">
      <c r="A39" s="16" t="s">
        <v>412</v>
      </c>
      <c r="B39" s="16" t="s">
        <v>413</v>
      </c>
      <c r="C39" s="85">
        <v>34.51</v>
      </c>
      <c r="D39" s="44">
        <f>D40+D41</f>
        <v>37.656</v>
      </c>
      <c r="E39" s="44">
        <f t="shared" ref="E39:F39" si="11">E40+E41</f>
        <v>0</v>
      </c>
      <c r="F39" s="44">
        <f t="shared" si="11"/>
        <v>37.656</v>
      </c>
    </row>
    <row r="40" ht="20.1" customHeight="1" spans="1:6">
      <c r="A40" s="21" t="s">
        <v>414</v>
      </c>
      <c r="B40" s="16" t="s">
        <v>415</v>
      </c>
      <c r="C40" s="85"/>
      <c r="D40" s="44">
        <f t="shared" si="2"/>
        <v>0</v>
      </c>
      <c r="E40" s="44"/>
      <c r="F40" s="44"/>
    </row>
    <row r="41" ht="20.1" customHeight="1" spans="1:6">
      <c r="A41" s="21" t="s">
        <v>416</v>
      </c>
      <c r="B41" s="16" t="s">
        <v>417</v>
      </c>
      <c r="C41" s="85">
        <v>34.51</v>
      </c>
      <c r="D41" s="44">
        <f t="shared" si="2"/>
        <v>37.656</v>
      </c>
      <c r="E41" s="44"/>
      <c r="F41" s="19">
        <v>37.656</v>
      </c>
    </row>
    <row r="42" ht="20.1" customHeight="1" spans="1:6">
      <c r="A42" s="16" t="s">
        <v>418</v>
      </c>
      <c r="B42" s="22" t="s">
        <v>334</v>
      </c>
      <c r="C42" s="85">
        <v>7690.98</v>
      </c>
      <c r="D42" s="44">
        <f>D43</f>
        <v>8089.994854</v>
      </c>
      <c r="E42" s="44">
        <f t="shared" ref="E42:F42" si="12">E43</f>
        <v>8089.994854</v>
      </c>
      <c r="F42" s="44">
        <f t="shared" si="12"/>
        <v>0</v>
      </c>
    </row>
    <row r="43" ht="20.1" customHeight="1" spans="1:6">
      <c r="A43" s="16" t="s">
        <v>419</v>
      </c>
      <c r="B43" s="16" t="s">
        <v>420</v>
      </c>
      <c r="C43" s="85">
        <v>7690.98</v>
      </c>
      <c r="D43" s="44">
        <f>D44+D45+D46+D47</f>
        <v>8089.994854</v>
      </c>
      <c r="E43" s="44">
        <f t="shared" ref="E43:F43" si="13">E44+E45+E46+E47</f>
        <v>8089.994854</v>
      </c>
      <c r="F43" s="44">
        <f t="shared" si="13"/>
        <v>0</v>
      </c>
    </row>
    <row r="44" ht="20.1" customHeight="1" spans="1:6">
      <c r="A44" s="16" t="s">
        <v>421</v>
      </c>
      <c r="B44" s="16" t="s">
        <v>422</v>
      </c>
      <c r="C44" s="85">
        <v>21.31</v>
      </c>
      <c r="D44" s="44">
        <f>E44+F44</f>
        <v>22.380572</v>
      </c>
      <c r="E44" s="20">
        <v>22.380572</v>
      </c>
      <c r="F44" s="44"/>
    </row>
    <row r="45" ht="20.1" customHeight="1" spans="1:6">
      <c r="A45" s="16" t="s">
        <v>423</v>
      </c>
      <c r="B45" s="16" t="s">
        <v>424</v>
      </c>
      <c r="C45" s="85">
        <v>5505.43</v>
      </c>
      <c r="D45" s="44">
        <f t="shared" si="2"/>
        <v>5911.334282</v>
      </c>
      <c r="E45" s="44">
        <v>5911.334282</v>
      </c>
      <c r="F45" s="44"/>
    </row>
    <row r="46" ht="20.1" customHeight="1" spans="1:6">
      <c r="A46" s="16" t="s">
        <v>425</v>
      </c>
      <c r="B46" s="16" t="s">
        <v>426</v>
      </c>
      <c r="C46" s="85">
        <v>12.04</v>
      </c>
      <c r="D46" s="44">
        <f t="shared" si="2"/>
        <v>3.84</v>
      </c>
      <c r="E46" s="44">
        <v>3.84</v>
      </c>
      <c r="F46" s="44"/>
    </row>
    <row r="47" ht="20.1" customHeight="1" spans="1:6">
      <c r="A47" s="21" t="s">
        <v>427</v>
      </c>
      <c r="B47" s="16" t="s">
        <v>428</v>
      </c>
      <c r="C47" s="85">
        <v>2152.2</v>
      </c>
      <c r="D47" s="44">
        <f t="shared" si="2"/>
        <v>2152.44</v>
      </c>
      <c r="E47" s="44">
        <v>2152.44</v>
      </c>
      <c r="F47" s="44"/>
    </row>
    <row r="48" ht="20.1" customHeight="1" spans="1:6">
      <c r="A48" s="16" t="s">
        <v>429</v>
      </c>
      <c r="B48" s="16" t="s">
        <v>338</v>
      </c>
      <c r="C48" s="85">
        <v>6507</v>
      </c>
      <c r="D48" s="44">
        <f>D49</f>
        <v>6995.293662</v>
      </c>
      <c r="E48" s="44">
        <f t="shared" ref="E48:F49" si="14">E49</f>
        <v>6995.293662</v>
      </c>
      <c r="F48" s="44">
        <f t="shared" si="14"/>
        <v>0</v>
      </c>
    </row>
    <row r="49" ht="20.1" customHeight="1" spans="1:6">
      <c r="A49" s="16" t="s">
        <v>430</v>
      </c>
      <c r="B49" s="16" t="s">
        <v>431</v>
      </c>
      <c r="C49" s="85">
        <v>6507</v>
      </c>
      <c r="D49" s="44">
        <f>D50</f>
        <v>6995.293662</v>
      </c>
      <c r="E49" s="44">
        <f t="shared" si="14"/>
        <v>6995.293662</v>
      </c>
      <c r="F49" s="44">
        <f t="shared" si="14"/>
        <v>0</v>
      </c>
    </row>
    <row r="50" ht="20.1" customHeight="1" spans="1:6">
      <c r="A50" s="16" t="s">
        <v>432</v>
      </c>
      <c r="B50" s="16" t="s">
        <v>433</v>
      </c>
      <c r="C50" s="85">
        <v>6507</v>
      </c>
      <c r="D50" s="44">
        <f t="shared" si="2"/>
        <v>6995.293662</v>
      </c>
      <c r="E50" s="44">
        <v>6995.293662</v>
      </c>
      <c r="F50" s="44"/>
    </row>
    <row r="51" ht="20.1" customHeight="1" spans="1:6">
      <c r="A51" s="96"/>
      <c r="B51" s="96"/>
      <c r="C51" s="36"/>
      <c r="D51" s="97"/>
      <c r="E51" s="97"/>
      <c r="F51" s="97"/>
    </row>
    <row r="52" ht="20.1" customHeight="1" spans="1:6">
      <c r="A52" s="30"/>
      <c r="B52" s="31"/>
      <c r="C52" s="142"/>
      <c r="D52" s="97"/>
      <c r="E52" s="97"/>
      <c r="F52" s="97"/>
    </row>
    <row r="53" ht="67.5" customHeight="1" spans="1:6">
      <c r="A53" s="104" t="s">
        <v>434</v>
      </c>
      <c r="B53" s="104"/>
      <c r="C53" s="104"/>
      <c r="D53" s="104"/>
      <c r="E53" s="104"/>
      <c r="F53" s="104"/>
    </row>
    <row r="54" customHeight="1" spans="1:6">
      <c r="A54" s="5"/>
      <c r="B54" s="5"/>
      <c r="C54" s="5"/>
      <c r="D54" s="143"/>
      <c r="E54" s="143"/>
      <c r="F54" s="143"/>
    </row>
    <row r="55" customHeight="1" spans="1:6">
      <c r="A55" s="5"/>
      <c r="B55" s="5"/>
      <c r="C55" s="5"/>
      <c r="D55" s="143"/>
      <c r="E55" s="143"/>
      <c r="F55" s="143"/>
    </row>
    <row r="56" customHeight="1" spans="1:6">
      <c r="A56" s="5"/>
      <c r="B56" s="5"/>
      <c r="C56" s="5"/>
      <c r="D56" s="143"/>
      <c r="E56" s="143"/>
      <c r="F56" s="143"/>
    </row>
    <row r="57" customHeight="1" spans="1:6">
      <c r="A57" s="5"/>
      <c r="B57" s="5"/>
      <c r="C57" s="5"/>
      <c r="E57" s="143"/>
      <c r="F57" s="143"/>
    </row>
    <row r="58" customHeight="1" spans="1:6">
      <c r="A58" s="5"/>
      <c r="B58" s="5"/>
      <c r="C58" s="5"/>
      <c r="E58" s="143"/>
      <c r="F58" s="143"/>
    </row>
    <row r="59" s="5" customFormat="1" customHeight="1" spans="4:7">
      <c r="D59" s="143"/>
      <c r="E59" s="143"/>
      <c r="F59" s="143"/>
      <c r="G59" s="144"/>
    </row>
  </sheetData>
  <mergeCells count="5">
    <mergeCell ref="A2:F2"/>
    <mergeCell ref="A5:B5"/>
    <mergeCell ref="D5:F5"/>
    <mergeCell ref="A53:F53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57"/>
  <sheetViews>
    <sheetView showGridLines="0" topLeftCell="A46" workbookViewId="0">
      <selection activeCell="A2" sqref="A2:E2"/>
    </sheetView>
  </sheetViews>
  <sheetFormatPr defaultColWidth="6.875" defaultRowHeight="20.1" customHeight="1"/>
  <cols>
    <col min="1" max="1" width="14.5" style="2" customWidth="1"/>
    <col min="2" max="2" width="33.375" style="2" customWidth="1"/>
    <col min="3" max="5" width="20.625" style="3" customWidth="1"/>
    <col min="6" max="248" width="6.875" style="2"/>
    <col min="249" max="249" width="14.5" style="2" customWidth="1"/>
    <col min="250" max="250" width="33.375" style="2" customWidth="1"/>
    <col min="251" max="253" width="20.625" style="2" customWidth="1"/>
    <col min="254" max="504" width="6.875" style="2"/>
    <col min="505" max="505" width="14.5" style="2" customWidth="1"/>
    <col min="506" max="506" width="33.375" style="2" customWidth="1"/>
    <col min="507" max="509" width="20.625" style="2" customWidth="1"/>
    <col min="510" max="760" width="6.875" style="2"/>
    <col min="761" max="761" width="14.5" style="2" customWidth="1"/>
    <col min="762" max="762" width="33.375" style="2" customWidth="1"/>
    <col min="763" max="765" width="20.625" style="2" customWidth="1"/>
    <col min="766" max="1016" width="6.875" style="2"/>
    <col min="1017" max="1017" width="14.5" style="2" customWidth="1"/>
    <col min="1018" max="1018" width="33.375" style="2" customWidth="1"/>
    <col min="1019" max="1021" width="20.625" style="2" customWidth="1"/>
    <col min="1022" max="1272" width="6.875" style="2"/>
    <col min="1273" max="1273" width="14.5" style="2" customWidth="1"/>
    <col min="1274" max="1274" width="33.375" style="2" customWidth="1"/>
    <col min="1275" max="1277" width="20.625" style="2" customWidth="1"/>
    <col min="1278" max="1528" width="6.875" style="2"/>
    <col min="1529" max="1529" width="14.5" style="2" customWidth="1"/>
    <col min="1530" max="1530" width="33.375" style="2" customWidth="1"/>
    <col min="1531" max="1533" width="20.625" style="2" customWidth="1"/>
    <col min="1534" max="1784" width="6.875" style="2"/>
    <col min="1785" max="1785" width="14.5" style="2" customWidth="1"/>
    <col min="1786" max="1786" width="33.375" style="2" customWidth="1"/>
    <col min="1787" max="1789" width="20.625" style="2" customWidth="1"/>
    <col min="1790" max="2040" width="6.875" style="2"/>
    <col min="2041" max="2041" width="14.5" style="2" customWidth="1"/>
    <col min="2042" max="2042" width="33.375" style="2" customWidth="1"/>
    <col min="2043" max="2045" width="20.625" style="2" customWidth="1"/>
    <col min="2046" max="2296" width="6.875" style="2"/>
    <col min="2297" max="2297" width="14.5" style="2" customWidth="1"/>
    <col min="2298" max="2298" width="33.375" style="2" customWidth="1"/>
    <col min="2299" max="2301" width="20.625" style="2" customWidth="1"/>
    <col min="2302" max="2552" width="6.875" style="2"/>
    <col min="2553" max="2553" width="14.5" style="2" customWidth="1"/>
    <col min="2554" max="2554" width="33.375" style="2" customWidth="1"/>
    <col min="2555" max="2557" width="20.625" style="2" customWidth="1"/>
    <col min="2558" max="2808" width="6.875" style="2"/>
    <col min="2809" max="2809" width="14.5" style="2" customWidth="1"/>
    <col min="2810" max="2810" width="33.375" style="2" customWidth="1"/>
    <col min="2811" max="2813" width="20.625" style="2" customWidth="1"/>
    <col min="2814" max="3064" width="6.875" style="2"/>
    <col min="3065" max="3065" width="14.5" style="2" customWidth="1"/>
    <col min="3066" max="3066" width="33.375" style="2" customWidth="1"/>
    <col min="3067" max="3069" width="20.625" style="2" customWidth="1"/>
    <col min="3070" max="3320" width="6.875" style="2"/>
    <col min="3321" max="3321" width="14.5" style="2" customWidth="1"/>
    <col min="3322" max="3322" width="33.375" style="2" customWidth="1"/>
    <col min="3323" max="3325" width="20.625" style="2" customWidth="1"/>
    <col min="3326" max="3576" width="6.875" style="2"/>
    <col min="3577" max="3577" width="14.5" style="2" customWidth="1"/>
    <col min="3578" max="3578" width="33.375" style="2" customWidth="1"/>
    <col min="3579" max="3581" width="20.625" style="2" customWidth="1"/>
    <col min="3582" max="3832" width="6.875" style="2"/>
    <col min="3833" max="3833" width="14.5" style="2" customWidth="1"/>
    <col min="3834" max="3834" width="33.375" style="2" customWidth="1"/>
    <col min="3835" max="3837" width="20.625" style="2" customWidth="1"/>
    <col min="3838" max="4088" width="6.875" style="2"/>
    <col min="4089" max="4089" width="14.5" style="2" customWidth="1"/>
    <col min="4090" max="4090" width="33.375" style="2" customWidth="1"/>
    <col min="4091" max="4093" width="20.625" style="2" customWidth="1"/>
    <col min="4094" max="4344" width="6.875" style="2"/>
    <col min="4345" max="4345" width="14.5" style="2" customWidth="1"/>
    <col min="4346" max="4346" width="33.375" style="2" customWidth="1"/>
    <col min="4347" max="4349" width="20.625" style="2" customWidth="1"/>
    <col min="4350" max="4600" width="6.875" style="2"/>
    <col min="4601" max="4601" width="14.5" style="2" customWidth="1"/>
    <col min="4602" max="4602" width="33.375" style="2" customWidth="1"/>
    <col min="4603" max="4605" width="20.625" style="2" customWidth="1"/>
    <col min="4606" max="4856" width="6.875" style="2"/>
    <col min="4857" max="4857" width="14.5" style="2" customWidth="1"/>
    <col min="4858" max="4858" width="33.375" style="2" customWidth="1"/>
    <col min="4859" max="4861" width="20.625" style="2" customWidth="1"/>
    <col min="4862" max="5112" width="6.875" style="2"/>
    <col min="5113" max="5113" width="14.5" style="2" customWidth="1"/>
    <col min="5114" max="5114" width="33.375" style="2" customWidth="1"/>
    <col min="5115" max="5117" width="20.625" style="2" customWidth="1"/>
    <col min="5118" max="5368" width="6.875" style="2"/>
    <col min="5369" max="5369" width="14.5" style="2" customWidth="1"/>
    <col min="5370" max="5370" width="33.375" style="2" customWidth="1"/>
    <col min="5371" max="5373" width="20.625" style="2" customWidth="1"/>
    <col min="5374" max="5624" width="6.875" style="2"/>
    <col min="5625" max="5625" width="14.5" style="2" customWidth="1"/>
    <col min="5626" max="5626" width="33.375" style="2" customWidth="1"/>
    <col min="5627" max="5629" width="20.625" style="2" customWidth="1"/>
    <col min="5630" max="5880" width="6.875" style="2"/>
    <col min="5881" max="5881" width="14.5" style="2" customWidth="1"/>
    <col min="5882" max="5882" width="33.375" style="2" customWidth="1"/>
    <col min="5883" max="5885" width="20.625" style="2" customWidth="1"/>
    <col min="5886" max="6136" width="6.875" style="2"/>
    <col min="6137" max="6137" width="14.5" style="2" customWidth="1"/>
    <col min="6138" max="6138" width="33.375" style="2" customWidth="1"/>
    <col min="6139" max="6141" width="20.625" style="2" customWidth="1"/>
    <col min="6142" max="6392" width="6.875" style="2"/>
    <col min="6393" max="6393" width="14.5" style="2" customWidth="1"/>
    <col min="6394" max="6394" width="33.375" style="2" customWidth="1"/>
    <col min="6395" max="6397" width="20.625" style="2" customWidth="1"/>
    <col min="6398" max="6648" width="6.875" style="2"/>
    <col min="6649" max="6649" width="14.5" style="2" customWidth="1"/>
    <col min="6650" max="6650" width="33.375" style="2" customWidth="1"/>
    <col min="6651" max="6653" width="20.625" style="2" customWidth="1"/>
    <col min="6654" max="6904" width="6.875" style="2"/>
    <col min="6905" max="6905" width="14.5" style="2" customWidth="1"/>
    <col min="6906" max="6906" width="33.375" style="2" customWidth="1"/>
    <col min="6907" max="6909" width="20.625" style="2" customWidth="1"/>
    <col min="6910" max="7160" width="6.875" style="2"/>
    <col min="7161" max="7161" width="14.5" style="2" customWidth="1"/>
    <col min="7162" max="7162" width="33.375" style="2" customWidth="1"/>
    <col min="7163" max="7165" width="20.625" style="2" customWidth="1"/>
    <col min="7166" max="7416" width="6.875" style="2"/>
    <col min="7417" max="7417" width="14.5" style="2" customWidth="1"/>
    <col min="7418" max="7418" width="33.375" style="2" customWidth="1"/>
    <col min="7419" max="7421" width="20.625" style="2" customWidth="1"/>
    <col min="7422" max="7672" width="6.875" style="2"/>
    <col min="7673" max="7673" width="14.5" style="2" customWidth="1"/>
    <col min="7674" max="7674" width="33.375" style="2" customWidth="1"/>
    <col min="7675" max="7677" width="20.625" style="2" customWidth="1"/>
    <col min="7678" max="7928" width="6.875" style="2"/>
    <col min="7929" max="7929" width="14.5" style="2" customWidth="1"/>
    <col min="7930" max="7930" width="33.375" style="2" customWidth="1"/>
    <col min="7931" max="7933" width="20.625" style="2" customWidth="1"/>
    <col min="7934" max="8184" width="6.875" style="2"/>
    <col min="8185" max="8185" width="14.5" style="2" customWidth="1"/>
    <col min="8186" max="8186" width="33.375" style="2" customWidth="1"/>
    <col min="8187" max="8189" width="20.625" style="2" customWidth="1"/>
    <col min="8190" max="8440" width="6.875" style="2"/>
    <col min="8441" max="8441" width="14.5" style="2" customWidth="1"/>
    <col min="8442" max="8442" width="33.375" style="2" customWidth="1"/>
    <col min="8443" max="8445" width="20.625" style="2" customWidth="1"/>
    <col min="8446" max="8696" width="6.875" style="2"/>
    <col min="8697" max="8697" width="14.5" style="2" customWidth="1"/>
    <col min="8698" max="8698" width="33.375" style="2" customWidth="1"/>
    <col min="8699" max="8701" width="20.625" style="2" customWidth="1"/>
    <col min="8702" max="8952" width="6.875" style="2"/>
    <col min="8953" max="8953" width="14.5" style="2" customWidth="1"/>
    <col min="8954" max="8954" width="33.375" style="2" customWidth="1"/>
    <col min="8955" max="8957" width="20.625" style="2" customWidth="1"/>
    <col min="8958" max="9208" width="6.875" style="2"/>
    <col min="9209" max="9209" width="14.5" style="2" customWidth="1"/>
    <col min="9210" max="9210" width="33.375" style="2" customWidth="1"/>
    <col min="9211" max="9213" width="20.625" style="2" customWidth="1"/>
    <col min="9214" max="9464" width="6.875" style="2"/>
    <col min="9465" max="9465" width="14.5" style="2" customWidth="1"/>
    <col min="9466" max="9466" width="33.375" style="2" customWidth="1"/>
    <col min="9467" max="9469" width="20.625" style="2" customWidth="1"/>
    <col min="9470" max="9720" width="6.875" style="2"/>
    <col min="9721" max="9721" width="14.5" style="2" customWidth="1"/>
    <col min="9722" max="9722" width="33.375" style="2" customWidth="1"/>
    <col min="9723" max="9725" width="20.625" style="2" customWidth="1"/>
    <col min="9726" max="9976" width="6.875" style="2"/>
    <col min="9977" max="9977" width="14.5" style="2" customWidth="1"/>
    <col min="9978" max="9978" width="33.375" style="2" customWidth="1"/>
    <col min="9979" max="9981" width="20.625" style="2" customWidth="1"/>
    <col min="9982" max="10232" width="6.875" style="2"/>
    <col min="10233" max="10233" width="14.5" style="2" customWidth="1"/>
    <col min="10234" max="10234" width="33.375" style="2" customWidth="1"/>
    <col min="10235" max="10237" width="20.625" style="2" customWidth="1"/>
    <col min="10238" max="10488" width="6.875" style="2"/>
    <col min="10489" max="10489" width="14.5" style="2" customWidth="1"/>
    <col min="10490" max="10490" width="33.375" style="2" customWidth="1"/>
    <col min="10491" max="10493" width="20.625" style="2" customWidth="1"/>
    <col min="10494" max="10744" width="6.875" style="2"/>
    <col min="10745" max="10745" width="14.5" style="2" customWidth="1"/>
    <col min="10746" max="10746" width="33.375" style="2" customWidth="1"/>
    <col min="10747" max="10749" width="20.625" style="2" customWidth="1"/>
    <col min="10750" max="11000" width="6.875" style="2"/>
    <col min="11001" max="11001" width="14.5" style="2" customWidth="1"/>
    <col min="11002" max="11002" width="33.375" style="2" customWidth="1"/>
    <col min="11003" max="11005" width="20.625" style="2" customWidth="1"/>
    <col min="11006" max="11256" width="6.875" style="2"/>
    <col min="11257" max="11257" width="14.5" style="2" customWidth="1"/>
    <col min="11258" max="11258" width="33.375" style="2" customWidth="1"/>
    <col min="11259" max="11261" width="20.625" style="2" customWidth="1"/>
    <col min="11262" max="11512" width="6.875" style="2"/>
    <col min="11513" max="11513" width="14.5" style="2" customWidth="1"/>
    <col min="11514" max="11514" width="33.375" style="2" customWidth="1"/>
    <col min="11515" max="11517" width="20.625" style="2" customWidth="1"/>
    <col min="11518" max="11768" width="6.875" style="2"/>
    <col min="11769" max="11769" width="14.5" style="2" customWidth="1"/>
    <col min="11770" max="11770" width="33.375" style="2" customWidth="1"/>
    <col min="11771" max="11773" width="20.625" style="2" customWidth="1"/>
    <col min="11774" max="12024" width="6.875" style="2"/>
    <col min="12025" max="12025" width="14.5" style="2" customWidth="1"/>
    <col min="12026" max="12026" width="33.375" style="2" customWidth="1"/>
    <col min="12027" max="12029" width="20.625" style="2" customWidth="1"/>
    <col min="12030" max="12280" width="6.875" style="2"/>
    <col min="12281" max="12281" width="14.5" style="2" customWidth="1"/>
    <col min="12282" max="12282" width="33.375" style="2" customWidth="1"/>
    <col min="12283" max="12285" width="20.625" style="2" customWidth="1"/>
    <col min="12286" max="12536" width="6.875" style="2"/>
    <col min="12537" max="12537" width="14.5" style="2" customWidth="1"/>
    <col min="12538" max="12538" width="33.375" style="2" customWidth="1"/>
    <col min="12539" max="12541" width="20.625" style="2" customWidth="1"/>
    <col min="12542" max="12792" width="6.875" style="2"/>
    <col min="12793" max="12793" width="14.5" style="2" customWidth="1"/>
    <col min="12794" max="12794" width="33.375" style="2" customWidth="1"/>
    <col min="12795" max="12797" width="20.625" style="2" customWidth="1"/>
    <col min="12798" max="13048" width="6.875" style="2"/>
    <col min="13049" max="13049" width="14.5" style="2" customWidth="1"/>
    <col min="13050" max="13050" width="33.375" style="2" customWidth="1"/>
    <col min="13051" max="13053" width="20.625" style="2" customWidth="1"/>
    <col min="13054" max="13304" width="6.875" style="2"/>
    <col min="13305" max="13305" width="14.5" style="2" customWidth="1"/>
    <col min="13306" max="13306" width="33.375" style="2" customWidth="1"/>
    <col min="13307" max="13309" width="20.625" style="2" customWidth="1"/>
    <col min="13310" max="13560" width="6.875" style="2"/>
    <col min="13561" max="13561" width="14.5" style="2" customWidth="1"/>
    <col min="13562" max="13562" width="33.375" style="2" customWidth="1"/>
    <col min="13563" max="13565" width="20.625" style="2" customWidth="1"/>
    <col min="13566" max="13816" width="6.875" style="2"/>
    <col min="13817" max="13817" width="14.5" style="2" customWidth="1"/>
    <col min="13818" max="13818" width="33.375" style="2" customWidth="1"/>
    <col min="13819" max="13821" width="20.625" style="2" customWidth="1"/>
    <col min="13822" max="14072" width="6.875" style="2"/>
    <col min="14073" max="14073" width="14.5" style="2" customWidth="1"/>
    <col min="14074" max="14074" width="33.375" style="2" customWidth="1"/>
    <col min="14075" max="14077" width="20.625" style="2" customWidth="1"/>
    <col min="14078" max="14328" width="6.875" style="2"/>
    <col min="14329" max="14329" width="14.5" style="2" customWidth="1"/>
    <col min="14330" max="14330" width="33.375" style="2" customWidth="1"/>
    <col min="14331" max="14333" width="20.625" style="2" customWidth="1"/>
    <col min="14334" max="14584" width="6.875" style="2"/>
    <col min="14585" max="14585" width="14.5" style="2" customWidth="1"/>
    <col min="14586" max="14586" width="33.375" style="2" customWidth="1"/>
    <col min="14587" max="14589" width="20.625" style="2" customWidth="1"/>
    <col min="14590" max="14840" width="6.875" style="2"/>
    <col min="14841" max="14841" width="14.5" style="2" customWidth="1"/>
    <col min="14842" max="14842" width="33.375" style="2" customWidth="1"/>
    <col min="14843" max="14845" width="20.625" style="2" customWidth="1"/>
    <col min="14846" max="15096" width="6.875" style="2"/>
    <col min="15097" max="15097" width="14.5" style="2" customWidth="1"/>
    <col min="15098" max="15098" width="33.375" style="2" customWidth="1"/>
    <col min="15099" max="15101" width="20.625" style="2" customWidth="1"/>
    <col min="15102" max="15352" width="6.875" style="2"/>
    <col min="15353" max="15353" width="14.5" style="2" customWidth="1"/>
    <col min="15354" max="15354" width="33.375" style="2" customWidth="1"/>
    <col min="15355" max="15357" width="20.625" style="2" customWidth="1"/>
    <col min="15358" max="15608" width="6.875" style="2"/>
    <col min="15609" max="15609" width="14.5" style="2" customWidth="1"/>
    <col min="15610" max="15610" width="33.375" style="2" customWidth="1"/>
    <col min="15611" max="15613" width="20.625" style="2" customWidth="1"/>
    <col min="15614" max="15864" width="6.875" style="2"/>
    <col min="15865" max="15865" width="14.5" style="2" customWidth="1"/>
    <col min="15866" max="15866" width="33.375" style="2" customWidth="1"/>
    <col min="15867" max="15869" width="20.625" style="2" customWidth="1"/>
    <col min="15870" max="16120" width="6.875" style="2"/>
    <col min="16121" max="16121" width="14.5" style="2" customWidth="1"/>
    <col min="16122" max="16122" width="33.375" style="2" customWidth="1"/>
    <col min="16123" max="16125" width="20.625" style="2" customWidth="1"/>
    <col min="16126" max="16384" width="6.875" style="2"/>
  </cols>
  <sheetData>
    <row r="1" customHeight="1" spans="1:5">
      <c r="A1" s="4" t="s">
        <v>435</v>
      </c>
      <c r="E1" s="121"/>
    </row>
    <row r="2" ht="34.5" customHeight="1" spans="1:5">
      <c r="A2" s="122" t="s">
        <v>436</v>
      </c>
      <c r="B2" s="122"/>
      <c r="C2" s="122"/>
      <c r="D2" s="122"/>
      <c r="E2" s="122"/>
    </row>
    <row r="3" customHeight="1" spans="1:5">
      <c r="A3" s="123"/>
      <c r="B3" s="123"/>
      <c r="C3" s="124"/>
      <c r="D3" s="124"/>
      <c r="E3" s="124"/>
    </row>
    <row r="4" s="107" customFormat="1" ht="30.75" customHeight="1" spans="1:5">
      <c r="A4" s="8"/>
      <c r="B4" s="7"/>
      <c r="C4" s="9"/>
      <c r="D4" s="9"/>
      <c r="E4" s="125" t="s">
        <v>313</v>
      </c>
    </row>
    <row r="5" s="107" customFormat="1" customHeight="1" spans="1:5">
      <c r="A5" s="36" t="s">
        <v>437</v>
      </c>
      <c r="B5" s="36"/>
      <c r="C5" s="97" t="s">
        <v>438</v>
      </c>
      <c r="D5" s="97"/>
      <c r="E5" s="97"/>
    </row>
    <row r="6" s="107" customFormat="1" customHeight="1" spans="1:5">
      <c r="A6" s="36" t="s">
        <v>348</v>
      </c>
      <c r="B6" s="36" t="s">
        <v>349</v>
      </c>
      <c r="C6" s="97" t="s">
        <v>318</v>
      </c>
      <c r="D6" s="97" t="s">
        <v>439</v>
      </c>
      <c r="E6" s="97" t="s">
        <v>440</v>
      </c>
    </row>
    <row r="7" s="107" customFormat="1" customHeight="1" spans="1:5">
      <c r="A7" s="126" t="s">
        <v>441</v>
      </c>
      <c r="B7" s="127" t="s">
        <v>442</v>
      </c>
      <c r="C7" s="128">
        <f>D7+E7</f>
        <v>140870.797281</v>
      </c>
      <c r="D7" s="15">
        <f>D8+D19+D47+D56</f>
        <v>119483.626788</v>
      </c>
      <c r="E7" s="15">
        <f>E8+E19+E47+E56</f>
        <v>21387.170493</v>
      </c>
    </row>
    <row r="8" s="107" customFormat="1" customHeight="1" spans="1:5">
      <c r="A8" s="30" t="s">
        <v>443</v>
      </c>
      <c r="B8" s="31" t="s">
        <v>444</v>
      </c>
      <c r="C8" s="128">
        <f>D8+E8</f>
        <v>119483.626788</v>
      </c>
      <c r="D8" s="128">
        <f>SUM(D9:D18)</f>
        <v>119483.626788</v>
      </c>
      <c r="E8" s="128">
        <f>SUM(E9:E14)</f>
        <v>0</v>
      </c>
    </row>
    <row r="9" s="107" customFormat="1" customHeight="1" spans="1:6">
      <c r="A9" s="30" t="s">
        <v>445</v>
      </c>
      <c r="B9" s="31" t="s">
        <v>446</v>
      </c>
      <c r="C9" s="15">
        <f>D9+E9</f>
        <v>29474.3688</v>
      </c>
      <c r="D9" s="15">
        <v>29474.3688</v>
      </c>
      <c r="E9" s="15"/>
      <c r="F9" s="90"/>
    </row>
    <row r="10" s="107" customFormat="1" customHeight="1" spans="1:6">
      <c r="A10" s="30" t="s">
        <v>447</v>
      </c>
      <c r="B10" s="31" t="s">
        <v>448</v>
      </c>
      <c r="C10" s="15">
        <f t="shared" ref="C10:C57" si="0">D10+E10</f>
        <v>1319.58984</v>
      </c>
      <c r="D10" s="15">
        <v>1319.58984</v>
      </c>
      <c r="E10" s="15"/>
      <c r="F10" s="90"/>
    </row>
    <row r="11" s="107" customFormat="1" customHeight="1" spans="1:6">
      <c r="A11" s="30" t="s">
        <v>449</v>
      </c>
      <c r="B11" s="31" t="s">
        <v>450</v>
      </c>
      <c r="C11" s="15">
        <f t="shared" si="0"/>
        <v>14.8188</v>
      </c>
      <c r="D11" s="15">
        <v>14.8188</v>
      </c>
      <c r="E11" s="15"/>
      <c r="F11" s="90"/>
    </row>
    <row r="12" s="107" customFormat="1" customHeight="1" spans="1:6">
      <c r="A12" s="30" t="s">
        <v>451</v>
      </c>
      <c r="B12" s="31" t="s">
        <v>452</v>
      </c>
      <c r="C12" s="15">
        <f t="shared" si="0"/>
        <v>41518.2564</v>
      </c>
      <c r="D12" s="15">
        <v>41518.2564</v>
      </c>
      <c r="E12" s="15"/>
      <c r="F12" s="90"/>
    </row>
    <row r="13" s="107" customFormat="1" customHeight="1" spans="1:6">
      <c r="A13" s="30" t="s">
        <v>453</v>
      </c>
      <c r="B13" s="31" t="s">
        <v>454</v>
      </c>
      <c r="C13" s="15">
        <f t="shared" si="0"/>
        <v>11658.822768</v>
      </c>
      <c r="D13" s="15">
        <v>11658.822768</v>
      </c>
      <c r="E13" s="15"/>
      <c r="F13" s="90"/>
    </row>
    <row r="14" s="107" customFormat="1" customHeight="1" spans="1:6">
      <c r="A14" s="30" t="s">
        <v>455</v>
      </c>
      <c r="B14" s="31" t="s">
        <v>456</v>
      </c>
      <c r="C14" s="15">
        <f t="shared" si="0"/>
        <v>4663.529098</v>
      </c>
      <c r="D14" s="15">
        <v>4663.529098</v>
      </c>
      <c r="E14" s="15"/>
      <c r="F14" s="90"/>
    </row>
    <row r="15" s="107" customFormat="1" customHeight="1" spans="1:6">
      <c r="A15" s="30" t="s">
        <v>457</v>
      </c>
      <c r="B15" s="129" t="s">
        <v>458</v>
      </c>
      <c r="C15" s="15">
        <f t="shared" si="0"/>
        <v>5537.940816</v>
      </c>
      <c r="D15" s="15">
        <v>5537.940816</v>
      </c>
      <c r="E15" s="15"/>
      <c r="F15" s="90"/>
    </row>
    <row r="16" s="107" customFormat="1" customHeight="1" spans="1:6">
      <c r="A16" s="30" t="s">
        <v>459</v>
      </c>
      <c r="B16" s="31" t="s">
        <v>460</v>
      </c>
      <c r="C16" s="15">
        <f t="shared" si="0"/>
        <v>465.174604</v>
      </c>
      <c r="D16" s="15">
        <v>465.174604</v>
      </c>
      <c r="E16" s="15"/>
      <c r="F16" s="90"/>
    </row>
    <row r="17" s="107" customFormat="1" customHeight="1" spans="1:6">
      <c r="A17" s="30" t="s">
        <v>461</v>
      </c>
      <c r="B17" s="31" t="s">
        <v>462</v>
      </c>
      <c r="C17" s="15">
        <f t="shared" si="0"/>
        <v>6995.293662</v>
      </c>
      <c r="D17" s="15">
        <v>6995.293662</v>
      </c>
      <c r="E17" s="15"/>
      <c r="F17" s="90"/>
    </row>
    <row r="18" s="107" customFormat="1" customHeight="1" spans="1:8">
      <c r="A18" s="30" t="s">
        <v>463</v>
      </c>
      <c r="B18" s="31" t="s">
        <v>464</v>
      </c>
      <c r="C18" s="15">
        <f t="shared" si="0"/>
        <v>17835.832</v>
      </c>
      <c r="D18" s="15">
        <v>17835.832</v>
      </c>
      <c r="E18" s="15"/>
      <c r="F18" s="90"/>
      <c r="H18" s="90"/>
    </row>
    <row r="19" s="107" customFormat="1" customHeight="1" spans="1:6">
      <c r="A19" s="30" t="s">
        <v>465</v>
      </c>
      <c r="B19" s="31" t="s">
        <v>466</v>
      </c>
      <c r="C19" s="15">
        <f t="shared" si="0"/>
        <v>11137.153075</v>
      </c>
      <c r="D19" s="15"/>
      <c r="E19" s="15">
        <f>SUM(E20:E46)</f>
        <v>11137.153075</v>
      </c>
      <c r="F19" s="90"/>
    </row>
    <row r="20" s="107" customFormat="1" customHeight="1" spans="1:6">
      <c r="A20" s="30" t="s">
        <v>467</v>
      </c>
      <c r="B20" s="129" t="s">
        <v>468</v>
      </c>
      <c r="C20" s="15"/>
      <c r="D20" s="15"/>
      <c r="E20" s="19">
        <v>1752.3802</v>
      </c>
      <c r="F20" s="90"/>
    </row>
    <row r="21" s="107" customFormat="1" customHeight="1" spans="1:6">
      <c r="A21" s="30" t="s">
        <v>469</v>
      </c>
      <c r="B21" s="129" t="s">
        <v>470</v>
      </c>
      <c r="C21" s="15"/>
      <c r="D21" s="15"/>
      <c r="E21" s="19">
        <v>157.1243</v>
      </c>
      <c r="F21" s="90"/>
    </row>
    <row r="22" s="107" customFormat="1" customHeight="1" spans="1:6">
      <c r="A22" s="30" t="s">
        <v>471</v>
      </c>
      <c r="B22" s="129" t="s">
        <v>472</v>
      </c>
      <c r="C22" s="15"/>
      <c r="D22" s="15"/>
      <c r="E22" s="19">
        <v>7.33</v>
      </c>
      <c r="F22" s="90"/>
    </row>
    <row r="23" s="107" customFormat="1" customHeight="1" spans="1:6">
      <c r="A23" s="30" t="s">
        <v>473</v>
      </c>
      <c r="B23" s="129" t="s">
        <v>474</v>
      </c>
      <c r="C23" s="15"/>
      <c r="D23" s="15"/>
      <c r="E23" s="19">
        <v>13.6669</v>
      </c>
      <c r="F23" s="90"/>
    </row>
    <row r="24" s="107" customFormat="1" customHeight="1" spans="1:6">
      <c r="A24" s="30" t="s">
        <v>475</v>
      </c>
      <c r="B24" s="129" t="s">
        <v>476</v>
      </c>
      <c r="C24" s="15"/>
      <c r="D24" s="15"/>
      <c r="E24" s="19">
        <v>432.1618</v>
      </c>
      <c r="F24" s="90"/>
    </row>
    <row r="25" s="107" customFormat="1" customHeight="1" spans="1:6">
      <c r="A25" s="30" t="s">
        <v>477</v>
      </c>
      <c r="B25" s="129" t="s">
        <v>478</v>
      </c>
      <c r="C25" s="15"/>
      <c r="D25" s="15"/>
      <c r="E25" s="19">
        <v>643.8276</v>
      </c>
      <c r="F25" s="90"/>
    </row>
    <row r="26" s="107" customFormat="1" customHeight="1" spans="1:6">
      <c r="A26" s="30" t="s">
        <v>479</v>
      </c>
      <c r="B26" s="129" t="s">
        <v>480</v>
      </c>
      <c r="C26" s="15"/>
      <c r="D26" s="15"/>
      <c r="E26" s="19">
        <v>205.6331</v>
      </c>
      <c r="F26" s="90"/>
    </row>
    <row r="27" s="107" customFormat="1" customHeight="1" spans="1:6">
      <c r="A27" s="30" t="s">
        <v>481</v>
      </c>
      <c r="B27" s="130" t="s">
        <v>482</v>
      </c>
      <c r="C27" s="15">
        <f t="shared" si="0"/>
        <v>55.1021</v>
      </c>
      <c r="D27" s="15"/>
      <c r="E27" s="19">
        <v>55.1021</v>
      </c>
      <c r="F27" s="90"/>
    </row>
    <row r="28" s="107" customFormat="1" customHeight="1" spans="1:11">
      <c r="A28" s="30" t="s">
        <v>483</v>
      </c>
      <c r="B28" s="131" t="s">
        <v>484</v>
      </c>
      <c r="C28" s="15">
        <f t="shared" si="0"/>
        <v>1255.4652</v>
      </c>
      <c r="D28" s="15"/>
      <c r="E28" s="19">
        <v>1255.4652</v>
      </c>
      <c r="F28" s="90"/>
      <c r="K28" s="90"/>
    </row>
    <row r="29" s="107" customFormat="1" customHeight="1" spans="1:6">
      <c r="A29" s="30" t="s">
        <v>485</v>
      </c>
      <c r="B29" s="131" t="s">
        <v>486</v>
      </c>
      <c r="C29" s="15">
        <f t="shared" si="0"/>
        <v>0</v>
      </c>
      <c r="D29" s="15"/>
      <c r="E29" s="19"/>
      <c r="F29" s="90"/>
    </row>
    <row r="30" s="107" customFormat="1" customHeight="1" spans="1:6">
      <c r="A30" s="30" t="s">
        <v>487</v>
      </c>
      <c r="B30" s="130" t="s">
        <v>488</v>
      </c>
      <c r="C30" s="15">
        <f t="shared" si="0"/>
        <v>1296.9954</v>
      </c>
      <c r="D30" s="15"/>
      <c r="E30" s="19">
        <v>1296.9954</v>
      </c>
      <c r="F30" s="90"/>
    </row>
    <row r="31" s="107" customFormat="1" customHeight="1" spans="1:6">
      <c r="A31" s="30" t="s">
        <v>489</v>
      </c>
      <c r="B31" s="130" t="s">
        <v>490</v>
      </c>
      <c r="C31" s="15">
        <f t="shared" si="0"/>
        <v>12.473</v>
      </c>
      <c r="D31" s="15"/>
      <c r="E31" s="19">
        <v>12.473</v>
      </c>
      <c r="F31" s="90"/>
    </row>
    <row r="32" s="107" customFormat="1" customHeight="1" spans="1:8">
      <c r="A32" s="30" t="s">
        <v>491</v>
      </c>
      <c r="B32" s="130" t="s">
        <v>492</v>
      </c>
      <c r="C32" s="15">
        <f t="shared" si="0"/>
        <v>253.5942</v>
      </c>
      <c r="D32" s="15"/>
      <c r="E32" s="19">
        <v>253.5942</v>
      </c>
      <c r="F32" s="90"/>
      <c r="H32" s="90"/>
    </row>
    <row r="33" s="107" customFormat="1" customHeight="1" spans="1:8">
      <c r="A33" s="30" t="s">
        <v>493</v>
      </c>
      <c r="B33" s="130" t="s">
        <v>494</v>
      </c>
      <c r="C33" s="15">
        <f t="shared" si="0"/>
        <v>1454.196728</v>
      </c>
      <c r="D33" s="15"/>
      <c r="E33" s="19">
        <v>1454.196728</v>
      </c>
      <c r="F33" s="90"/>
      <c r="H33" s="90"/>
    </row>
    <row r="34" s="107" customFormat="1" customHeight="1" spans="1:6">
      <c r="A34" s="30" t="s">
        <v>495</v>
      </c>
      <c r="B34" s="130" t="s">
        <v>496</v>
      </c>
      <c r="C34" s="15">
        <f t="shared" si="0"/>
        <v>126.1598</v>
      </c>
      <c r="D34" s="15"/>
      <c r="E34" s="19">
        <v>126.1598</v>
      </c>
      <c r="F34" s="90"/>
    </row>
    <row r="35" s="107" customFormat="1" customHeight="1" spans="1:6">
      <c r="A35" s="30" t="s">
        <v>497</v>
      </c>
      <c r="B35" s="130" t="s">
        <v>498</v>
      </c>
      <c r="C35" s="15">
        <f t="shared" si="0"/>
        <v>190.0361</v>
      </c>
      <c r="D35" s="15"/>
      <c r="E35" s="19">
        <v>190.0361</v>
      </c>
      <c r="F35" s="90"/>
    </row>
    <row r="36" s="107" customFormat="1" customHeight="1" spans="1:6">
      <c r="A36" s="30" t="s">
        <v>499</v>
      </c>
      <c r="B36" s="130" t="s">
        <v>500</v>
      </c>
      <c r="C36" s="15">
        <f t="shared" si="0"/>
        <v>0</v>
      </c>
      <c r="D36" s="15"/>
      <c r="E36" s="19"/>
      <c r="F36" s="90"/>
    </row>
    <row r="37" s="107" customFormat="1" customHeight="1" spans="1:6">
      <c r="A37" s="30" t="s">
        <v>501</v>
      </c>
      <c r="B37" s="130" t="s">
        <v>502</v>
      </c>
      <c r="C37" s="15">
        <f t="shared" si="0"/>
        <v>0</v>
      </c>
      <c r="D37" s="15"/>
      <c r="E37" s="19"/>
      <c r="F37" s="90"/>
    </row>
    <row r="38" s="107" customFormat="1" customHeight="1" spans="1:6">
      <c r="A38" s="30" t="s">
        <v>503</v>
      </c>
      <c r="B38" s="130" t="s">
        <v>504</v>
      </c>
      <c r="C38" s="15">
        <f t="shared" si="0"/>
        <v>0</v>
      </c>
      <c r="D38" s="15"/>
      <c r="E38" s="19"/>
      <c r="F38" s="90"/>
    </row>
    <row r="39" s="107" customFormat="1" customHeight="1" spans="1:6">
      <c r="A39" s="30" t="s">
        <v>505</v>
      </c>
      <c r="B39" s="130" t="s">
        <v>506</v>
      </c>
      <c r="C39" s="15">
        <f t="shared" si="0"/>
        <v>581.54</v>
      </c>
      <c r="D39" s="15"/>
      <c r="E39" s="19">
        <v>581.54</v>
      </c>
      <c r="F39" s="90"/>
    </row>
    <row r="40" s="107" customFormat="1" customHeight="1" spans="1:6">
      <c r="A40" s="30" t="s">
        <v>507</v>
      </c>
      <c r="B40" s="130" t="s">
        <v>508</v>
      </c>
      <c r="C40" s="15">
        <f t="shared" si="0"/>
        <v>0</v>
      </c>
      <c r="D40" s="15"/>
      <c r="E40" s="19"/>
      <c r="F40" s="90"/>
    </row>
    <row r="41" s="107" customFormat="1" customHeight="1" spans="1:6">
      <c r="A41" s="30" t="s">
        <v>509</v>
      </c>
      <c r="B41" s="131" t="s">
        <v>510</v>
      </c>
      <c r="C41" s="15">
        <f t="shared" si="0"/>
        <v>1183.585902</v>
      </c>
      <c r="D41" s="15"/>
      <c r="E41" s="19">
        <v>1183.585902</v>
      </c>
      <c r="F41" s="90"/>
    </row>
    <row r="42" s="107" customFormat="1" customHeight="1" spans="1:6">
      <c r="A42" s="30" t="s">
        <v>511</v>
      </c>
      <c r="B42" s="130" t="s">
        <v>512</v>
      </c>
      <c r="C42" s="15">
        <f t="shared" si="0"/>
        <v>1031.602908</v>
      </c>
      <c r="D42" s="15"/>
      <c r="E42" s="19">
        <v>1031.602908</v>
      </c>
      <c r="F42" s="90"/>
    </row>
    <row r="43" s="107" customFormat="1" customHeight="1" spans="1:6">
      <c r="A43" s="30" t="s">
        <v>513</v>
      </c>
      <c r="B43" s="130" t="s">
        <v>514</v>
      </c>
      <c r="C43" s="15">
        <f t="shared" si="0"/>
        <v>31.5</v>
      </c>
      <c r="D43" s="15"/>
      <c r="E43" s="19">
        <v>31.5</v>
      </c>
      <c r="F43" s="90"/>
    </row>
    <row r="44" customHeight="1" spans="1:5">
      <c r="A44" s="30" t="s">
        <v>515</v>
      </c>
      <c r="B44" s="130" t="s">
        <v>516</v>
      </c>
      <c r="C44" s="15">
        <f t="shared" si="0"/>
        <v>21.972</v>
      </c>
      <c r="D44" s="15"/>
      <c r="E44" s="19">
        <v>21.972</v>
      </c>
    </row>
    <row r="45" customHeight="1" spans="1:6">
      <c r="A45" s="30" t="s">
        <v>517</v>
      </c>
      <c r="B45" s="130" t="s">
        <v>518</v>
      </c>
      <c r="C45" s="15">
        <f t="shared" si="0"/>
        <v>0</v>
      </c>
      <c r="D45" s="15"/>
      <c r="E45" s="19"/>
      <c r="F45" s="5"/>
    </row>
    <row r="46" customHeight="1" spans="1:5">
      <c r="A46" s="30" t="s">
        <v>519</v>
      </c>
      <c r="B46" s="130" t="s">
        <v>520</v>
      </c>
      <c r="C46" s="15">
        <f t="shared" si="0"/>
        <v>430.805837</v>
      </c>
      <c r="D46" s="15"/>
      <c r="E46" s="19">
        <v>430.805837</v>
      </c>
    </row>
    <row r="47" customHeight="1" spans="1:5">
      <c r="A47" s="30" t="s">
        <v>521</v>
      </c>
      <c r="B47" s="31" t="s">
        <v>522</v>
      </c>
      <c r="C47" s="15">
        <f t="shared" si="0"/>
        <v>9972.739918</v>
      </c>
      <c r="D47" s="128"/>
      <c r="E47" s="15">
        <f>SUM(E48:E55)</f>
        <v>9972.739918</v>
      </c>
    </row>
    <row r="48" customHeight="1" spans="1:5">
      <c r="A48" s="30" t="s">
        <v>523</v>
      </c>
      <c r="B48" s="129" t="s">
        <v>524</v>
      </c>
      <c r="C48" s="15">
        <f t="shared" si="0"/>
        <v>32.64504</v>
      </c>
      <c r="D48" s="128"/>
      <c r="E48" s="15">
        <v>32.64504</v>
      </c>
    </row>
    <row r="49" customHeight="1" spans="1:5">
      <c r="A49" s="30" t="s">
        <v>525</v>
      </c>
      <c r="B49" s="130" t="s">
        <v>526</v>
      </c>
      <c r="C49" s="15">
        <f t="shared" si="0"/>
        <v>274.257</v>
      </c>
      <c r="D49" s="15"/>
      <c r="E49" s="15">
        <v>274.257</v>
      </c>
    </row>
    <row r="50" customHeight="1" spans="1:5">
      <c r="A50" s="30" t="s">
        <v>527</v>
      </c>
      <c r="B50" s="130" t="s">
        <v>528</v>
      </c>
      <c r="C50" s="15">
        <f t="shared" si="0"/>
        <v>0</v>
      </c>
      <c r="D50" s="15"/>
      <c r="E50" s="15"/>
    </row>
    <row r="51" customHeight="1" spans="1:5">
      <c r="A51" s="30" t="s">
        <v>529</v>
      </c>
      <c r="B51" s="130" t="s">
        <v>530</v>
      </c>
      <c r="C51" s="15">
        <f t="shared" si="0"/>
        <v>2552.054038</v>
      </c>
      <c r="D51" s="15"/>
      <c r="E51" s="15">
        <v>2552.054038</v>
      </c>
    </row>
    <row r="52" customHeight="1" spans="1:5">
      <c r="A52" s="30" t="s">
        <v>531</v>
      </c>
      <c r="B52" s="130" t="s">
        <v>532</v>
      </c>
      <c r="C52" s="15">
        <f t="shared" si="0"/>
        <v>9.058</v>
      </c>
      <c r="D52" s="15"/>
      <c r="E52" s="15">
        <v>9.058</v>
      </c>
    </row>
    <row r="53" customHeight="1" spans="1:5">
      <c r="A53" s="30" t="s">
        <v>533</v>
      </c>
      <c r="B53" s="130" t="s">
        <v>534</v>
      </c>
      <c r="C53" s="15">
        <f t="shared" si="0"/>
        <v>7.554</v>
      </c>
      <c r="D53" s="15"/>
      <c r="E53" s="15">
        <v>7.554</v>
      </c>
    </row>
    <row r="54" customHeight="1" spans="1:5">
      <c r="A54" s="30" t="s">
        <v>535</v>
      </c>
      <c r="B54" s="130" t="s">
        <v>536</v>
      </c>
      <c r="C54" s="15">
        <f t="shared" si="0"/>
        <v>0</v>
      </c>
      <c r="D54" s="15"/>
      <c r="E54" s="15"/>
    </row>
    <row r="55" customHeight="1" spans="1:5">
      <c r="A55" s="30" t="s">
        <v>537</v>
      </c>
      <c r="B55" s="130" t="s">
        <v>538</v>
      </c>
      <c r="C55" s="15">
        <f t="shared" si="0"/>
        <v>7097.17184</v>
      </c>
      <c r="D55" s="15"/>
      <c r="E55" s="15">
        <v>7097.17184</v>
      </c>
    </row>
    <row r="56" customHeight="1" spans="1:5">
      <c r="A56" s="132">
        <v>310</v>
      </c>
      <c r="B56" s="81" t="s">
        <v>539</v>
      </c>
      <c r="C56" s="15">
        <f t="shared" si="0"/>
        <v>277.2775</v>
      </c>
      <c r="D56" s="133"/>
      <c r="E56" s="133">
        <f>E57</f>
        <v>277.2775</v>
      </c>
    </row>
    <row r="57" ht="29.25" customHeight="1" spans="1:5">
      <c r="A57" s="134" t="s">
        <v>540</v>
      </c>
      <c r="B57" s="81" t="s">
        <v>541</v>
      </c>
      <c r="C57" s="15">
        <f t="shared" si="0"/>
        <v>277.2775</v>
      </c>
      <c r="D57" s="133"/>
      <c r="E57" s="133">
        <v>277.2775</v>
      </c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8" sqref="A8:L8"/>
    </sheetView>
  </sheetViews>
  <sheetFormatPr defaultColWidth="6.875" defaultRowHeight="12.75" customHeight="1"/>
  <cols>
    <col min="1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4" t="s">
        <v>542</v>
      </c>
      <c r="L1" s="117"/>
    </row>
    <row r="2" ht="33" spans="1:12">
      <c r="A2" s="91" t="s">
        <v>543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06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ht="30.75" customHeight="1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" t="s">
        <v>313</v>
      </c>
    </row>
    <row r="5" ht="20.1" customHeight="1" spans="1:12">
      <c r="A5" s="36" t="s">
        <v>346</v>
      </c>
      <c r="B5" s="36"/>
      <c r="C5" s="36"/>
      <c r="D5" s="36"/>
      <c r="E5" s="36"/>
      <c r="F5" s="108"/>
      <c r="G5" s="36" t="s">
        <v>347</v>
      </c>
      <c r="H5" s="36"/>
      <c r="I5" s="36"/>
      <c r="J5" s="36"/>
      <c r="K5" s="36"/>
      <c r="L5" s="36"/>
    </row>
    <row r="6" ht="14.25" spans="1:12">
      <c r="A6" s="67" t="s">
        <v>318</v>
      </c>
      <c r="B6" s="109" t="s">
        <v>544</v>
      </c>
      <c r="C6" s="67" t="s">
        <v>545</v>
      </c>
      <c r="D6" s="67"/>
      <c r="E6" s="67"/>
      <c r="F6" s="110" t="s">
        <v>546</v>
      </c>
      <c r="G6" s="111" t="s">
        <v>318</v>
      </c>
      <c r="H6" s="54" t="s">
        <v>544</v>
      </c>
      <c r="I6" s="67" t="s">
        <v>545</v>
      </c>
      <c r="J6" s="67"/>
      <c r="K6" s="118"/>
      <c r="L6" s="67" t="s">
        <v>546</v>
      </c>
    </row>
    <row r="7" ht="28.5" spans="1:12">
      <c r="A7" s="101"/>
      <c r="B7" s="40"/>
      <c r="C7" s="112" t="s">
        <v>350</v>
      </c>
      <c r="D7" s="113" t="s">
        <v>547</v>
      </c>
      <c r="E7" s="113" t="s">
        <v>548</v>
      </c>
      <c r="F7" s="101"/>
      <c r="G7" s="114"/>
      <c r="H7" s="40"/>
      <c r="I7" s="119" t="s">
        <v>350</v>
      </c>
      <c r="J7" s="113" t="s">
        <v>547</v>
      </c>
      <c r="K7" s="120" t="s">
        <v>548</v>
      </c>
      <c r="L7" s="101"/>
    </row>
    <row r="8" ht="34.5" customHeight="1" spans="1:12">
      <c r="A8" s="115">
        <f>B8+C8+F8</f>
        <v>173.56</v>
      </c>
      <c r="B8" s="115"/>
      <c r="C8" s="115">
        <f>D8+E8</f>
        <v>51.6</v>
      </c>
      <c r="D8" s="115"/>
      <c r="E8" s="115">
        <v>51.6</v>
      </c>
      <c r="F8" s="116">
        <v>121.96</v>
      </c>
      <c r="G8" s="58">
        <f>H8+I8+L8</f>
        <v>184.6598</v>
      </c>
      <c r="H8" s="32"/>
      <c r="I8" s="56">
        <f>J8+K8</f>
        <v>45.5</v>
      </c>
      <c r="J8" s="57"/>
      <c r="K8" s="58">
        <v>45.5</v>
      </c>
      <c r="L8" s="32">
        <v>139.1598</v>
      </c>
    </row>
    <row r="9" ht="22.5" customHeight="1" spans="2:12">
      <c r="B9" s="5"/>
      <c r="G9" s="5"/>
      <c r="H9" s="5"/>
      <c r="I9" s="5"/>
      <c r="J9" s="5"/>
      <c r="K9" s="5"/>
      <c r="L9" s="5"/>
    </row>
    <row r="10" customHeight="1" spans="7:12">
      <c r="G10" s="5"/>
      <c r="H10" s="5"/>
      <c r="I10" s="5"/>
      <c r="J10" s="5"/>
      <c r="K10" s="5"/>
      <c r="L10" s="5"/>
    </row>
    <row r="11" customHeight="1" spans="7:12">
      <c r="G11" s="5"/>
      <c r="H11" s="5"/>
      <c r="I11" s="5"/>
      <c r="J11" s="5"/>
      <c r="K11" s="5"/>
      <c r="L11" s="5"/>
    </row>
    <row r="12" customHeight="1" spans="7:12">
      <c r="G12" s="5"/>
      <c r="H12" s="5"/>
      <c r="I12" s="5"/>
      <c r="L12" s="5"/>
    </row>
    <row r="13" customHeight="1" spans="6:11">
      <c r="F13" s="5"/>
      <c r="G13" s="5"/>
      <c r="H13" s="5"/>
      <c r="I13" s="5"/>
      <c r="J13" s="5"/>
      <c r="K13" s="5"/>
    </row>
    <row r="14" customHeight="1" spans="4:9">
      <c r="D14" s="5"/>
      <c r="G14" s="5"/>
      <c r="H14" s="5"/>
      <c r="I14" s="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workbookViewId="0">
      <selection activeCell="B15" sqref="B15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4" t="s">
        <v>549</v>
      </c>
      <c r="E1" s="61"/>
    </row>
    <row r="2" ht="33" spans="1:5">
      <c r="A2" s="91" t="s">
        <v>550</v>
      </c>
      <c r="B2" s="92"/>
      <c r="C2" s="92"/>
      <c r="D2" s="92"/>
      <c r="E2" s="92"/>
    </row>
    <row r="3" ht="20.1" customHeight="1" spans="1:5">
      <c r="A3" s="92"/>
      <c r="B3" s="92"/>
      <c r="C3" s="92"/>
      <c r="D3" s="92"/>
      <c r="E3" s="92"/>
    </row>
    <row r="4" ht="30.75" customHeight="1" spans="1:5">
      <c r="A4" s="93"/>
      <c r="B4" s="94"/>
      <c r="C4" s="94"/>
      <c r="D4" s="94"/>
      <c r="E4" s="95" t="s">
        <v>313</v>
      </c>
    </row>
    <row r="5" ht="20.1" customHeight="1" spans="1:5">
      <c r="A5" s="36" t="s">
        <v>348</v>
      </c>
      <c r="B5" s="36" t="s">
        <v>349</v>
      </c>
      <c r="C5" s="36" t="s">
        <v>551</v>
      </c>
      <c r="D5" s="36"/>
      <c r="E5" s="36"/>
    </row>
    <row r="6" ht="20.1" customHeight="1" spans="1:5">
      <c r="A6" s="36"/>
      <c r="B6" s="36"/>
      <c r="C6" s="36" t="s">
        <v>318</v>
      </c>
      <c r="D6" s="36" t="s">
        <v>351</v>
      </c>
      <c r="E6" s="36" t="s">
        <v>352</v>
      </c>
    </row>
    <row r="7" ht="20.1" customHeight="1" spans="1:5">
      <c r="A7" s="96"/>
      <c r="B7" s="36"/>
      <c r="C7" s="36">
        <f>D7+E7</f>
        <v>27.133</v>
      </c>
      <c r="D7" s="97">
        <f>D8</f>
        <v>0</v>
      </c>
      <c r="E7" s="97">
        <f>E8</f>
        <v>27.133</v>
      </c>
    </row>
    <row r="8" ht="20.1" customHeight="1" spans="1:5">
      <c r="A8" s="23">
        <v>229</v>
      </c>
      <c r="B8" s="24" t="s">
        <v>339</v>
      </c>
      <c r="C8" s="15">
        <f t="shared" ref="C8:C11" si="0">SUM(D8:H8)</f>
        <v>27.133</v>
      </c>
      <c r="D8" s="15"/>
      <c r="E8" s="15">
        <f>E9</f>
        <v>27.133</v>
      </c>
    </row>
    <row r="9" ht="20.1" customHeight="1" spans="1:5">
      <c r="A9" s="25" t="s">
        <v>552</v>
      </c>
      <c r="B9" s="26" t="s">
        <v>553</v>
      </c>
      <c r="C9" s="15">
        <f t="shared" si="0"/>
        <v>27.133</v>
      </c>
      <c r="D9" s="19"/>
      <c r="E9" s="19">
        <f>E10+E11</f>
        <v>27.133</v>
      </c>
    </row>
    <row r="10" ht="20.1" customHeight="1" spans="1:5">
      <c r="A10" s="28" t="s">
        <v>554</v>
      </c>
      <c r="B10" s="29" t="s">
        <v>555</v>
      </c>
      <c r="C10" s="15">
        <f t="shared" si="0"/>
        <v>13.133</v>
      </c>
      <c r="D10" s="15"/>
      <c r="E10" s="15">
        <v>13.133</v>
      </c>
    </row>
    <row r="11" ht="20.1" customHeight="1" spans="1:5">
      <c r="A11" s="28" t="s">
        <v>556</v>
      </c>
      <c r="B11" s="29" t="s">
        <v>557</v>
      </c>
      <c r="C11" s="15">
        <f t="shared" si="0"/>
        <v>14</v>
      </c>
      <c r="D11" s="15"/>
      <c r="E11" s="15">
        <v>14</v>
      </c>
    </row>
    <row r="12" ht="20.1" customHeight="1" spans="1:5">
      <c r="A12" s="98"/>
      <c r="B12" s="99"/>
      <c r="C12" s="36"/>
      <c r="D12" s="36"/>
      <c r="E12" s="36"/>
    </row>
    <row r="13" ht="20.1" customHeight="1" spans="1:5">
      <c r="A13" s="98"/>
      <c r="B13" s="99"/>
      <c r="C13" s="36"/>
      <c r="D13" s="36"/>
      <c r="E13" s="36"/>
    </row>
    <row r="14" ht="20.1" customHeight="1" spans="1:5">
      <c r="A14" s="98"/>
      <c r="B14" s="99"/>
      <c r="C14" s="36"/>
      <c r="D14" s="36"/>
      <c r="E14" s="36"/>
    </row>
    <row r="15" ht="20.1" customHeight="1" spans="1:5">
      <c r="A15" s="98"/>
      <c r="B15" s="99"/>
      <c r="C15" s="36"/>
      <c r="D15" s="36"/>
      <c r="E15" s="36"/>
    </row>
    <row r="16" ht="20.1" customHeight="1" spans="1:5">
      <c r="A16" s="98"/>
      <c r="B16" s="99"/>
      <c r="C16" s="36"/>
      <c r="D16" s="36"/>
      <c r="E16" s="36"/>
    </row>
    <row r="17" ht="20.1" customHeight="1" spans="1:5">
      <c r="A17" s="100"/>
      <c r="B17" s="101"/>
      <c r="C17" s="36"/>
      <c r="D17" s="36"/>
      <c r="E17" s="36"/>
    </row>
    <row r="18" ht="20.1" customHeight="1" spans="1:5">
      <c r="A18" s="100"/>
      <c r="B18" s="101"/>
      <c r="C18" s="36"/>
      <c r="D18" s="36"/>
      <c r="E18" s="36"/>
    </row>
    <row r="19" ht="20.1" customHeight="1" spans="1:5">
      <c r="A19" s="102"/>
      <c r="B19" s="103"/>
      <c r="C19" s="36"/>
      <c r="D19" s="58"/>
      <c r="E19" s="32"/>
    </row>
    <row r="20" ht="20.25" customHeight="1" spans="1:5">
      <c r="A20" s="104"/>
      <c r="B20" s="104"/>
      <c r="C20" s="104"/>
      <c r="D20" s="104"/>
      <c r="E20" s="104"/>
    </row>
    <row r="21" ht="20.25" customHeight="1" spans="1:5">
      <c r="A21" s="105"/>
      <c r="B21" s="105"/>
      <c r="C21" s="105"/>
      <c r="D21" s="105"/>
      <c r="E21" s="105"/>
    </row>
    <row r="22" customHeight="1" spans="1:5">
      <c r="A22" s="5"/>
      <c r="B22" s="5"/>
      <c r="C22" s="5"/>
      <c r="E22" s="5"/>
    </row>
    <row r="23" customHeight="1" spans="1:5">
      <c r="A23" s="5"/>
      <c r="B23" s="5"/>
      <c r="C23" s="5"/>
      <c r="D23" s="5"/>
      <c r="E23" s="5"/>
    </row>
    <row r="24" customHeight="1" spans="1:5">
      <c r="A24" s="5"/>
      <c r="B24" s="5"/>
      <c r="C24" s="5"/>
      <c r="E24" s="5"/>
    </row>
    <row r="25" customHeight="1" spans="1:5">
      <c r="A25" s="5"/>
      <c r="B25" s="5"/>
      <c r="D25" s="5"/>
      <c r="E25" s="5"/>
    </row>
    <row r="26" customHeight="1" spans="1:5">
      <c r="A26" s="5"/>
      <c r="E26" s="5"/>
    </row>
  </sheetData>
  <mergeCells count="4">
    <mergeCell ref="C5:E5"/>
    <mergeCell ref="A5:A6"/>
    <mergeCell ref="B5:B6"/>
    <mergeCell ref="A20:E2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4" workbookViewId="0">
      <selection activeCell="A12" sqref="A12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4" t="s">
        <v>558</v>
      </c>
      <c r="B1" s="59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ht="33.75" customHeight="1" spans="1:251">
      <c r="A2" s="62" t="s">
        <v>559</v>
      </c>
      <c r="B2" s="63"/>
      <c r="C2" s="64"/>
      <c r="D2" s="63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customHeight="1" spans="1:251">
      <c r="A3" s="63"/>
      <c r="B3" s="63"/>
      <c r="C3" s="64"/>
      <c r="D3" s="63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ht="30.75" customHeight="1" spans="1:251">
      <c r="A4" s="8"/>
      <c r="B4" s="65"/>
      <c r="C4" s="66"/>
      <c r="D4" s="10" t="s">
        <v>313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ht="23.25" customHeight="1" spans="1:251">
      <c r="A5" s="36" t="s">
        <v>314</v>
      </c>
      <c r="B5" s="36"/>
      <c r="C5" s="36" t="s">
        <v>315</v>
      </c>
      <c r="D5" s="36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ht="24" customHeight="1" spans="1:251">
      <c r="A6" s="67" t="s">
        <v>316</v>
      </c>
      <c r="B6" s="68" t="s">
        <v>317</v>
      </c>
      <c r="C6" s="67" t="s">
        <v>316</v>
      </c>
      <c r="D6" s="67" t="s">
        <v>317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customHeight="1" spans="1:251">
      <c r="A7" s="69" t="s">
        <v>560</v>
      </c>
      <c r="B7" s="70">
        <v>153260.91</v>
      </c>
      <c r="C7" s="71" t="s">
        <v>325</v>
      </c>
      <c r="D7" s="72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customHeight="1" spans="1:251">
      <c r="A8" s="73" t="s">
        <v>561</v>
      </c>
      <c r="B8" s="32"/>
      <c r="C8" s="74" t="s">
        <v>327</v>
      </c>
      <c r="D8" s="75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customHeight="1" spans="1:251">
      <c r="A9" s="76" t="s">
        <v>562</v>
      </c>
      <c r="B9" s="70"/>
      <c r="C9" s="74" t="s">
        <v>329</v>
      </c>
      <c r="D9" s="75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customHeight="1" spans="1:251">
      <c r="A10" s="77" t="s">
        <v>563</v>
      </c>
      <c r="B10" s="78"/>
      <c r="C10" s="74" t="s">
        <v>331</v>
      </c>
      <c r="D10" s="75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customHeight="1" spans="1:251">
      <c r="A11" s="77" t="s">
        <v>564</v>
      </c>
      <c r="B11" s="78"/>
      <c r="C11" s="74" t="s">
        <v>332</v>
      </c>
      <c r="D11" s="75">
        <v>152482.59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customHeight="1" spans="1:251">
      <c r="A12" s="77" t="s">
        <v>565</v>
      </c>
      <c r="B12" s="32"/>
      <c r="C12" s="79" t="s">
        <v>333</v>
      </c>
      <c r="D12" s="75">
        <v>24712.74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customHeight="1" spans="1:251">
      <c r="A13" s="77"/>
      <c r="B13" s="32"/>
      <c r="C13" s="79" t="s">
        <v>334</v>
      </c>
      <c r="D13" s="75">
        <v>8258.78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customHeight="1" spans="1:251">
      <c r="A14" s="77"/>
      <c r="B14" s="32"/>
      <c r="C14" s="79" t="s">
        <v>335</v>
      </c>
      <c r="D14" s="75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customHeight="1" spans="1:251">
      <c r="A15" s="77"/>
      <c r="B15" s="32"/>
      <c r="C15" s="79" t="s">
        <v>336</v>
      </c>
      <c r="D15" s="75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customHeight="1" spans="1:251">
      <c r="A16" s="77"/>
      <c r="B16" s="32"/>
      <c r="C16" s="79" t="s">
        <v>337</v>
      </c>
      <c r="D16" s="75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customHeight="1" spans="1:251">
      <c r="A17" s="77"/>
      <c r="B17" s="32"/>
      <c r="C17" s="79" t="s">
        <v>338</v>
      </c>
      <c r="D17" s="75">
        <v>11208.74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customHeight="1" spans="1:251">
      <c r="A18" s="77"/>
      <c r="B18" s="32"/>
      <c r="C18" s="79" t="s">
        <v>339</v>
      </c>
      <c r="D18" s="80">
        <v>27.13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customHeight="1" spans="1:251">
      <c r="A19" s="81"/>
      <c r="B19" s="82"/>
      <c r="C19" s="83"/>
      <c r="D19" s="84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customHeight="1" spans="1:251">
      <c r="A20" s="85" t="s">
        <v>566</v>
      </c>
      <c r="B20" s="86">
        <f>SUM(B7:B12)</f>
        <v>153260.91</v>
      </c>
      <c r="C20" s="87" t="s">
        <v>567</v>
      </c>
      <c r="D20" s="84">
        <f>SUM(D7:D18)</f>
        <v>196689.98</v>
      </c>
      <c r="F20" s="5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customHeight="1" spans="1:251">
      <c r="A21" s="77" t="s">
        <v>568</v>
      </c>
      <c r="B21" s="86"/>
      <c r="C21" s="74" t="s">
        <v>569</v>
      </c>
      <c r="D21" s="84"/>
      <c r="E21" s="5"/>
      <c r="F21" s="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customHeight="1" spans="1:251">
      <c r="A22" s="77" t="s">
        <v>570</v>
      </c>
      <c r="B22" s="32">
        <v>43429.07</v>
      </c>
      <c r="C22" s="79"/>
      <c r="D22" s="84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customHeight="1" spans="1:5">
      <c r="A23" s="88" t="s">
        <v>571</v>
      </c>
      <c r="B23" s="89">
        <f>B20+B21+B22</f>
        <v>196689.98</v>
      </c>
      <c r="C23" s="83" t="s">
        <v>572</v>
      </c>
      <c r="D23" s="84">
        <f>D20+D21</f>
        <v>196689.98</v>
      </c>
      <c r="E23" s="5"/>
    </row>
    <row r="30" customHeight="1" spans="3:3">
      <c r="C30" s="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4"/>
  <sheetViews>
    <sheetView showGridLines="0" topLeftCell="A31" workbookViewId="0">
      <selection activeCell="B42" sqref="B42"/>
    </sheetView>
  </sheetViews>
  <sheetFormatPr defaultColWidth="6.875" defaultRowHeight="12.75" customHeight="1"/>
  <cols>
    <col min="1" max="1" width="14.625" style="2" customWidth="1"/>
    <col min="2" max="2" width="33.375" style="2" customWidth="1"/>
    <col min="3" max="3" width="16.25" style="2" customWidth="1"/>
    <col min="4" max="4" width="16" style="2" customWidth="1"/>
    <col min="5" max="6" width="12.625" style="2" customWidth="1"/>
    <col min="7" max="7" width="32" style="2" customWidth="1"/>
    <col min="8" max="12" width="12.62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20.1" customHeight="1" spans="1:12">
      <c r="A1" s="4" t="s">
        <v>573</v>
      </c>
      <c r="L1" s="52"/>
    </row>
    <row r="2" ht="40.5" customHeight="1" spans="1:12">
      <c r="A2" s="6" t="s">
        <v>574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30.75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53" t="s">
        <v>313</v>
      </c>
    </row>
    <row r="5" ht="24" customHeight="1" spans="1:12">
      <c r="A5" s="36" t="s">
        <v>575</v>
      </c>
      <c r="B5" s="36"/>
      <c r="C5" s="37" t="s">
        <v>318</v>
      </c>
      <c r="D5" s="11" t="s">
        <v>570</v>
      </c>
      <c r="E5" s="11" t="s">
        <v>560</v>
      </c>
      <c r="F5" s="11" t="s">
        <v>561</v>
      </c>
      <c r="G5" s="11" t="s">
        <v>562</v>
      </c>
      <c r="H5" s="36" t="s">
        <v>563</v>
      </c>
      <c r="I5" s="36"/>
      <c r="J5" s="11" t="s">
        <v>564</v>
      </c>
      <c r="K5" s="11" t="s">
        <v>565</v>
      </c>
      <c r="L5" s="54" t="s">
        <v>568</v>
      </c>
    </row>
    <row r="6" ht="27" customHeight="1" spans="1:12">
      <c r="A6" s="38" t="s">
        <v>348</v>
      </c>
      <c r="B6" s="39" t="s">
        <v>349</v>
      </c>
      <c r="C6" s="40"/>
      <c r="D6" s="40"/>
      <c r="E6" s="40"/>
      <c r="F6" s="40"/>
      <c r="G6" s="40"/>
      <c r="H6" s="41" t="s">
        <v>576</v>
      </c>
      <c r="I6" s="41" t="s">
        <v>577</v>
      </c>
      <c r="J6" s="40"/>
      <c r="K6" s="40"/>
      <c r="L6" s="40"/>
    </row>
    <row r="7" ht="27" customHeight="1" spans="1:12">
      <c r="A7" s="42"/>
      <c r="B7" s="43"/>
      <c r="C7" s="15">
        <v>196689.98</v>
      </c>
      <c r="D7" s="15">
        <f>D8+D32+D42+D48+D52</f>
        <v>43429.065777</v>
      </c>
      <c r="E7" s="44">
        <v>153260.905881</v>
      </c>
      <c r="F7" s="14"/>
      <c r="G7" s="11"/>
      <c r="H7" s="45"/>
      <c r="I7" s="45"/>
      <c r="J7" s="11"/>
      <c r="K7" s="11"/>
      <c r="L7" s="11"/>
    </row>
    <row r="8" ht="27" customHeight="1" spans="1:12">
      <c r="A8" s="16">
        <v>205</v>
      </c>
      <c r="B8" s="16" t="s">
        <v>332</v>
      </c>
      <c r="C8" s="15">
        <f t="shared" ref="C8:C54" si="0">SUM(D8:L8)</f>
        <v>152482.581775</v>
      </c>
      <c r="D8" s="15">
        <f>D9+D13+D19+D22+D24+D26+D30</f>
        <v>38146.280977</v>
      </c>
      <c r="E8" s="44">
        <v>114336.300798</v>
      </c>
      <c r="F8" s="14"/>
      <c r="G8" s="11"/>
      <c r="H8" s="45"/>
      <c r="I8" s="45"/>
      <c r="J8" s="11"/>
      <c r="K8" s="11"/>
      <c r="L8" s="11"/>
    </row>
    <row r="9" ht="27" customHeight="1" spans="1:12">
      <c r="A9" s="16" t="s">
        <v>353</v>
      </c>
      <c r="B9" s="16" t="s">
        <v>354</v>
      </c>
      <c r="C9" s="15">
        <f t="shared" si="0"/>
        <v>10093.509378</v>
      </c>
      <c r="D9" s="15">
        <f>D10+D11+D12</f>
        <v>1488.610285</v>
      </c>
      <c r="E9" s="44">
        <v>8604.899093</v>
      </c>
      <c r="F9" s="14"/>
      <c r="G9" s="17"/>
      <c r="H9" s="46"/>
      <c r="I9" s="17"/>
      <c r="J9" s="11"/>
      <c r="K9" s="11"/>
      <c r="L9" s="11"/>
    </row>
    <row r="10" ht="27" customHeight="1" spans="1:12">
      <c r="A10" s="16" t="s">
        <v>355</v>
      </c>
      <c r="B10" s="16" t="s">
        <v>356</v>
      </c>
      <c r="C10" s="15">
        <f t="shared" si="0"/>
        <v>399.651055</v>
      </c>
      <c r="D10" s="15">
        <v>7.8987</v>
      </c>
      <c r="E10" s="44">
        <v>391.752355</v>
      </c>
      <c r="F10" s="14"/>
      <c r="G10" s="17"/>
      <c r="H10" s="46"/>
      <c r="I10" s="17"/>
      <c r="J10" s="11"/>
      <c r="K10" s="11"/>
      <c r="L10" s="11"/>
    </row>
    <row r="11" ht="27" customHeight="1" spans="1:12">
      <c r="A11" s="16" t="s">
        <v>357</v>
      </c>
      <c r="B11" s="16" t="s">
        <v>358</v>
      </c>
      <c r="C11" s="15">
        <f t="shared" si="0"/>
        <v>313.5094</v>
      </c>
      <c r="D11" s="15">
        <v>76.7094</v>
      </c>
      <c r="E11" s="44">
        <v>236.8</v>
      </c>
      <c r="F11" s="14"/>
      <c r="G11" s="17"/>
      <c r="H11" s="46"/>
      <c r="I11" s="17"/>
      <c r="J11" s="11"/>
      <c r="K11" s="11"/>
      <c r="L11" s="11"/>
    </row>
    <row r="12" ht="27" customHeight="1" spans="1:12">
      <c r="A12" s="16" t="s">
        <v>359</v>
      </c>
      <c r="B12" s="16" t="s">
        <v>360</v>
      </c>
      <c r="C12" s="15">
        <f t="shared" si="0"/>
        <v>9380.348923</v>
      </c>
      <c r="D12" s="15">
        <v>1404.002185</v>
      </c>
      <c r="E12" s="44">
        <v>7976.346738</v>
      </c>
      <c r="F12" s="14"/>
      <c r="G12" s="17"/>
      <c r="H12" s="46"/>
      <c r="I12" s="17"/>
      <c r="J12" s="11"/>
      <c r="K12" s="11"/>
      <c r="L12" s="11"/>
    </row>
    <row r="13" ht="27" customHeight="1" spans="1:12">
      <c r="A13" s="16" t="s">
        <v>361</v>
      </c>
      <c r="B13" s="16" t="s">
        <v>362</v>
      </c>
      <c r="C13" s="15">
        <f t="shared" si="0"/>
        <v>130952.092897</v>
      </c>
      <c r="D13" s="15">
        <f>D14+D15+D16+D17+D18</f>
        <v>33175.534646</v>
      </c>
      <c r="E13" s="44">
        <v>97776.558251</v>
      </c>
      <c r="F13" s="14"/>
      <c r="G13" s="17"/>
      <c r="H13" s="46"/>
      <c r="I13" s="17"/>
      <c r="J13" s="11"/>
      <c r="K13" s="11"/>
      <c r="L13" s="11"/>
    </row>
    <row r="14" ht="27" customHeight="1" spans="1:12">
      <c r="A14" s="16" t="s">
        <v>363</v>
      </c>
      <c r="B14" s="16" t="s">
        <v>364</v>
      </c>
      <c r="C14" s="15">
        <f t="shared" si="0"/>
        <v>3012.834133</v>
      </c>
      <c r="D14" s="15">
        <v>1935.492426</v>
      </c>
      <c r="E14" s="44">
        <v>1077.341707</v>
      </c>
      <c r="F14" s="14"/>
      <c r="G14" s="17"/>
      <c r="H14" s="46"/>
      <c r="I14" s="17"/>
      <c r="J14" s="11"/>
      <c r="K14" s="11"/>
      <c r="L14" s="11"/>
    </row>
    <row r="15" ht="27" customHeight="1" spans="1:12">
      <c r="A15" s="16" t="s">
        <v>365</v>
      </c>
      <c r="B15" s="16" t="s">
        <v>366</v>
      </c>
      <c r="C15" s="15">
        <f t="shared" si="0"/>
        <v>55996.527608</v>
      </c>
      <c r="D15" s="15">
        <v>11969.987544</v>
      </c>
      <c r="E15" s="44">
        <v>44026.540064</v>
      </c>
      <c r="F15" s="14"/>
      <c r="G15" s="17"/>
      <c r="H15" s="46"/>
      <c r="I15" s="17"/>
      <c r="J15" s="11"/>
      <c r="K15" s="11"/>
      <c r="L15" s="11"/>
    </row>
    <row r="16" ht="27" customHeight="1" spans="1:12">
      <c r="A16" s="16" t="s">
        <v>367</v>
      </c>
      <c r="B16" s="16" t="s">
        <v>368</v>
      </c>
      <c r="C16" s="15">
        <f t="shared" si="0"/>
        <v>39834.173857</v>
      </c>
      <c r="D16" s="15">
        <v>7850.032836</v>
      </c>
      <c r="E16" s="44">
        <v>31984.141021</v>
      </c>
      <c r="F16" s="14"/>
      <c r="G16" s="17"/>
      <c r="H16" s="46"/>
      <c r="I16" s="17"/>
      <c r="J16" s="11"/>
      <c r="K16" s="11"/>
      <c r="L16" s="11"/>
    </row>
    <row r="17" ht="27" customHeight="1" spans="1:12">
      <c r="A17" s="16" t="s">
        <v>369</v>
      </c>
      <c r="B17" s="16" t="s">
        <v>370</v>
      </c>
      <c r="C17" s="15">
        <f t="shared" si="0"/>
        <v>25587.325992</v>
      </c>
      <c r="D17" s="15">
        <v>6718.790533</v>
      </c>
      <c r="E17" s="44">
        <v>18868.535459</v>
      </c>
      <c r="F17" s="14"/>
      <c r="G17" s="17"/>
      <c r="H17" s="46"/>
      <c r="I17" s="17"/>
      <c r="J17" s="11"/>
      <c r="K17" s="11"/>
      <c r="L17" s="11"/>
    </row>
    <row r="18" ht="27" customHeight="1" spans="1:12">
      <c r="A18" s="16" t="s">
        <v>371</v>
      </c>
      <c r="B18" s="16" t="s">
        <v>372</v>
      </c>
      <c r="C18" s="15">
        <f t="shared" si="0"/>
        <v>6521.231307</v>
      </c>
      <c r="D18" s="15">
        <v>4701.231307</v>
      </c>
      <c r="E18" s="44">
        <v>1820</v>
      </c>
      <c r="F18" s="14"/>
      <c r="G18" s="17"/>
      <c r="H18" s="46"/>
      <c r="I18" s="17"/>
      <c r="J18" s="11"/>
      <c r="K18" s="11"/>
      <c r="L18" s="11"/>
    </row>
    <row r="19" ht="27" customHeight="1" spans="1:12">
      <c r="A19" s="16" t="s">
        <v>373</v>
      </c>
      <c r="B19" s="16" t="s">
        <v>374</v>
      </c>
      <c r="C19" s="15">
        <f t="shared" si="0"/>
        <v>5349.558591</v>
      </c>
      <c r="D19" s="15">
        <f>D20+D21</f>
        <v>1283.684795</v>
      </c>
      <c r="E19" s="44">
        <v>4065.873796</v>
      </c>
      <c r="F19" s="14"/>
      <c r="G19" s="17"/>
      <c r="H19" s="46"/>
      <c r="I19" s="17"/>
      <c r="J19" s="11"/>
      <c r="K19" s="11"/>
      <c r="L19" s="11"/>
    </row>
    <row r="20" ht="27" customHeight="1" spans="1:12">
      <c r="A20" s="16" t="s">
        <v>375</v>
      </c>
      <c r="B20" s="16" t="s">
        <v>376</v>
      </c>
      <c r="C20" s="15">
        <f t="shared" si="0"/>
        <v>5072.807999</v>
      </c>
      <c r="D20" s="15">
        <v>1006.934203</v>
      </c>
      <c r="E20" s="44">
        <v>4065.873796</v>
      </c>
      <c r="F20" s="14"/>
      <c r="G20" s="17"/>
      <c r="H20" s="46"/>
      <c r="I20" s="17"/>
      <c r="J20" s="11"/>
      <c r="K20" s="11"/>
      <c r="L20" s="11"/>
    </row>
    <row r="21" ht="27" customHeight="1" spans="1:12">
      <c r="A21" s="16" t="s">
        <v>377</v>
      </c>
      <c r="B21" s="16" t="s">
        <v>378</v>
      </c>
      <c r="C21" s="15">
        <f t="shared" si="0"/>
        <v>276.750592</v>
      </c>
      <c r="D21" s="15">
        <v>276.750592</v>
      </c>
      <c r="E21" s="44">
        <v>0</v>
      </c>
      <c r="F21" s="14"/>
      <c r="G21" s="17"/>
      <c r="H21" s="46"/>
      <c r="I21" s="17"/>
      <c r="J21" s="11"/>
      <c r="K21" s="11"/>
      <c r="L21" s="11"/>
    </row>
    <row r="22" ht="27" customHeight="1" spans="1:12">
      <c r="A22" s="16" t="s">
        <v>379</v>
      </c>
      <c r="B22" s="16" t="s">
        <v>380</v>
      </c>
      <c r="C22" s="15">
        <f t="shared" si="0"/>
        <v>702.322102</v>
      </c>
      <c r="D22" s="15">
        <f>D23</f>
        <v>185.74819</v>
      </c>
      <c r="E22" s="44">
        <v>516.573912</v>
      </c>
      <c r="F22" s="14"/>
      <c r="G22" s="17"/>
      <c r="H22" s="46"/>
      <c r="I22" s="17"/>
      <c r="J22" s="11"/>
      <c r="K22" s="11"/>
      <c r="L22" s="11"/>
    </row>
    <row r="23" ht="27" customHeight="1" spans="1:12">
      <c r="A23" s="16" t="s">
        <v>381</v>
      </c>
      <c r="B23" s="16" t="s">
        <v>382</v>
      </c>
      <c r="C23" s="15">
        <f t="shared" si="0"/>
        <v>702.322102</v>
      </c>
      <c r="D23" s="15">
        <v>185.74819</v>
      </c>
      <c r="E23" s="44">
        <v>516.573912</v>
      </c>
      <c r="F23" s="14"/>
      <c r="G23" s="47"/>
      <c r="H23" s="47"/>
      <c r="I23" s="47"/>
      <c r="J23" s="11"/>
      <c r="K23" s="11"/>
      <c r="L23" s="11"/>
    </row>
    <row r="24" ht="27" customHeight="1" spans="1:12">
      <c r="A24" s="16" t="s">
        <v>383</v>
      </c>
      <c r="B24" s="16" t="s">
        <v>384</v>
      </c>
      <c r="C24" s="15">
        <f t="shared" si="0"/>
        <v>992.907644</v>
      </c>
      <c r="D24" s="15">
        <f>D25</f>
        <v>521.893298</v>
      </c>
      <c r="E24" s="44">
        <v>471.014346</v>
      </c>
      <c r="F24" s="14"/>
      <c r="G24" s="47"/>
      <c r="H24" s="47"/>
      <c r="I24" s="47"/>
      <c r="J24" s="11"/>
      <c r="K24" s="11"/>
      <c r="L24" s="11"/>
    </row>
    <row r="25" ht="27" customHeight="1" spans="1:12">
      <c r="A25" s="16" t="s">
        <v>385</v>
      </c>
      <c r="B25" s="16" t="s">
        <v>386</v>
      </c>
      <c r="C25" s="15">
        <f t="shared" si="0"/>
        <v>992.907644</v>
      </c>
      <c r="D25" s="15">
        <v>521.893298</v>
      </c>
      <c r="E25" s="44">
        <v>471.014346</v>
      </c>
      <c r="F25" s="14"/>
      <c r="G25" s="47"/>
      <c r="H25" s="47"/>
      <c r="I25" s="47"/>
      <c r="J25" s="11"/>
      <c r="K25" s="11"/>
      <c r="L25" s="11"/>
    </row>
    <row r="26" ht="27" customHeight="1" spans="1:12">
      <c r="A26" s="16" t="s">
        <v>387</v>
      </c>
      <c r="B26" s="16" t="s">
        <v>388</v>
      </c>
      <c r="C26" s="15">
        <f t="shared" si="0"/>
        <v>4180.127763</v>
      </c>
      <c r="D26" s="15">
        <f>D27+D28+D29</f>
        <v>1390.127763</v>
      </c>
      <c r="E26" s="44">
        <v>2790</v>
      </c>
      <c r="F26" s="14"/>
      <c r="G26" s="47"/>
      <c r="H26" s="47"/>
      <c r="I26" s="47"/>
      <c r="J26" s="11"/>
      <c r="K26" s="11"/>
      <c r="L26" s="11"/>
    </row>
    <row r="27" ht="27" customHeight="1" spans="1:12">
      <c r="A27" s="16" t="s">
        <v>389</v>
      </c>
      <c r="B27" s="16" t="s">
        <v>390</v>
      </c>
      <c r="C27" s="15">
        <f t="shared" si="0"/>
        <v>0</v>
      </c>
      <c r="D27" s="15"/>
      <c r="E27" s="44">
        <v>0</v>
      </c>
      <c r="F27" s="14"/>
      <c r="G27" s="47"/>
      <c r="H27" s="47"/>
      <c r="I27" s="47"/>
      <c r="J27" s="11"/>
      <c r="K27" s="11"/>
      <c r="L27" s="11"/>
    </row>
    <row r="28" ht="27" customHeight="1" spans="1:12">
      <c r="A28" s="16" t="s">
        <v>391</v>
      </c>
      <c r="B28" s="16" t="s">
        <v>392</v>
      </c>
      <c r="C28" s="15">
        <f t="shared" si="0"/>
        <v>0</v>
      </c>
      <c r="D28" s="15"/>
      <c r="E28" s="44">
        <v>0</v>
      </c>
      <c r="F28" s="14"/>
      <c r="G28" s="47"/>
      <c r="H28" s="47"/>
      <c r="I28" s="47"/>
      <c r="J28" s="11"/>
      <c r="K28" s="11"/>
      <c r="L28" s="11"/>
    </row>
    <row r="29" ht="27" customHeight="1" spans="1:12">
      <c r="A29" s="16" t="s">
        <v>393</v>
      </c>
      <c r="B29" s="16" t="s">
        <v>394</v>
      </c>
      <c r="C29" s="15">
        <f t="shared" si="0"/>
        <v>4180.127763</v>
      </c>
      <c r="D29" s="15">
        <v>1390.127763</v>
      </c>
      <c r="E29" s="44">
        <v>2790</v>
      </c>
      <c r="F29" s="14"/>
      <c r="G29" s="47"/>
      <c r="H29" s="47"/>
      <c r="I29" s="47"/>
      <c r="J29" s="11"/>
      <c r="K29" s="11"/>
      <c r="L29" s="11"/>
    </row>
    <row r="30" ht="27" customHeight="1" spans="1:12">
      <c r="A30" s="16" t="s">
        <v>395</v>
      </c>
      <c r="B30" s="16" t="s">
        <v>396</v>
      </c>
      <c r="C30" s="15">
        <f t="shared" si="0"/>
        <v>212.0634</v>
      </c>
      <c r="D30" s="15">
        <f>D31</f>
        <v>100.682</v>
      </c>
      <c r="E30" s="44">
        <v>111.3814</v>
      </c>
      <c r="F30" s="14"/>
      <c r="G30" s="17"/>
      <c r="H30" s="46"/>
      <c r="I30" s="17"/>
      <c r="J30" s="11"/>
      <c r="K30" s="11"/>
      <c r="L30" s="11"/>
    </row>
    <row r="31" ht="27" customHeight="1" spans="1:12">
      <c r="A31" s="16" t="s">
        <v>397</v>
      </c>
      <c r="B31" s="16" t="s">
        <v>398</v>
      </c>
      <c r="C31" s="15">
        <f t="shared" si="0"/>
        <v>212.0634</v>
      </c>
      <c r="D31" s="15">
        <v>100.682</v>
      </c>
      <c r="E31" s="44">
        <v>111.3814</v>
      </c>
      <c r="F31" s="14"/>
      <c r="G31" s="17"/>
      <c r="H31" s="46"/>
      <c r="I31" s="17"/>
      <c r="J31" s="11"/>
      <c r="K31" s="11"/>
      <c r="L31" s="11"/>
    </row>
    <row r="32" ht="27" customHeight="1" spans="1:12">
      <c r="A32" s="16" t="s">
        <v>399</v>
      </c>
      <c r="B32" s="16" t="s">
        <v>333</v>
      </c>
      <c r="C32" s="15">
        <f t="shared" si="0"/>
        <v>24712.742135</v>
      </c>
      <c r="D32" s="15">
        <f>D33+D39</f>
        <v>873.425568</v>
      </c>
      <c r="E32" s="44">
        <v>23839.316567</v>
      </c>
      <c r="F32" s="14"/>
      <c r="G32" s="17"/>
      <c r="H32" s="46"/>
      <c r="I32" s="17"/>
      <c r="J32" s="11"/>
      <c r="K32" s="11"/>
      <c r="L32" s="11"/>
    </row>
    <row r="33" ht="27" customHeight="1" spans="1:12">
      <c r="A33" s="16" t="s">
        <v>400</v>
      </c>
      <c r="B33" s="16" t="s">
        <v>401</v>
      </c>
      <c r="C33" s="15">
        <f t="shared" si="0"/>
        <v>24667.021935</v>
      </c>
      <c r="D33" s="15">
        <f>D34+D35+D36+D37+D38</f>
        <v>865.361368</v>
      </c>
      <c r="E33" s="44">
        <v>23801.660567</v>
      </c>
      <c r="F33" s="14"/>
      <c r="G33" s="17"/>
      <c r="H33" s="46"/>
      <c r="I33" s="17"/>
      <c r="J33" s="11"/>
      <c r="K33" s="11"/>
      <c r="L33" s="11"/>
    </row>
    <row r="34" ht="27" customHeight="1" spans="1:12">
      <c r="A34" s="16" t="s">
        <v>402</v>
      </c>
      <c r="B34" s="16" t="s">
        <v>403</v>
      </c>
      <c r="C34" s="15">
        <f t="shared" si="0"/>
        <v>0</v>
      </c>
      <c r="D34" s="15"/>
      <c r="E34" s="44">
        <v>0</v>
      </c>
      <c r="F34" s="14"/>
      <c r="G34" s="17"/>
      <c r="H34" s="46"/>
      <c r="I34" s="17"/>
      <c r="J34" s="11"/>
      <c r="K34" s="11"/>
      <c r="L34" s="11"/>
    </row>
    <row r="35" ht="27" customHeight="1" spans="1:12">
      <c r="A35" s="16" t="s">
        <v>404</v>
      </c>
      <c r="B35" s="16" t="s">
        <v>405</v>
      </c>
      <c r="C35" s="15">
        <f t="shared" si="0"/>
        <v>32.64504</v>
      </c>
      <c r="D35" s="48"/>
      <c r="E35" s="44">
        <v>32.64504</v>
      </c>
      <c r="F35" s="14"/>
      <c r="G35" s="17"/>
      <c r="H35" s="46"/>
      <c r="I35" s="17"/>
      <c r="J35" s="11"/>
      <c r="K35" s="11"/>
      <c r="L35" s="11"/>
    </row>
    <row r="36" ht="27" customHeight="1" spans="1:12">
      <c r="A36" s="21" t="s">
        <v>406</v>
      </c>
      <c r="B36" s="16" t="s">
        <v>407</v>
      </c>
      <c r="C36" s="15">
        <f t="shared" si="0"/>
        <v>12156.831273</v>
      </c>
      <c r="D36" s="15">
        <v>556.089945</v>
      </c>
      <c r="E36" s="44">
        <v>11600.741328</v>
      </c>
      <c r="F36" s="14"/>
      <c r="G36" s="17"/>
      <c r="H36" s="46"/>
      <c r="I36" s="17"/>
      <c r="J36" s="11"/>
      <c r="K36" s="11"/>
      <c r="L36" s="11"/>
    </row>
    <row r="37" ht="27" customHeight="1" spans="1:12">
      <c r="A37" s="21" t="s">
        <v>408</v>
      </c>
      <c r="B37" s="16" t="s">
        <v>409</v>
      </c>
      <c r="C37" s="15">
        <f t="shared" si="0"/>
        <v>4939.111532</v>
      </c>
      <c r="D37" s="15">
        <v>298.81501</v>
      </c>
      <c r="E37" s="44">
        <v>4640.296522</v>
      </c>
      <c r="F37" s="14"/>
      <c r="G37" s="47"/>
      <c r="H37" s="47"/>
      <c r="I37" s="47"/>
      <c r="J37" s="11"/>
      <c r="K37" s="11"/>
      <c r="L37" s="11"/>
    </row>
    <row r="38" ht="27" customHeight="1" spans="1:12">
      <c r="A38" s="16" t="s">
        <v>410</v>
      </c>
      <c r="B38" s="16" t="s">
        <v>411</v>
      </c>
      <c r="C38" s="15">
        <f t="shared" si="0"/>
        <v>7538.43409</v>
      </c>
      <c r="D38" s="15">
        <v>10.456413</v>
      </c>
      <c r="E38" s="44">
        <v>7527.977677</v>
      </c>
      <c r="F38" s="14"/>
      <c r="G38" s="47"/>
      <c r="H38" s="47"/>
      <c r="I38" s="47"/>
      <c r="J38" s="11"/>
      <c r="K38" s="11"/>
      <c r="L38" s="11"/>
    </row>
    <row r="39" ht="27" customHeight="1" spans="1:12">
      <c r="A39" s="16" t="s">
        <v>412</v>
      </c>
      <c r="B39" s="16" t="s">
        <v>413</v>
      </c>
      <c r="C39" s="15">
        <f t="shared" si="0"/>
        <v>45.7202</v>
      </c>
      <c r="D39" s="15">
        <f>SUM(D40:D41)</f>
        <v>8.0642</v>
      </c>
      <c r="E39" s="44">
        <v>37.656</v>
      </c>
      <c r="F39" s="14"/>
      <c r="G39" s="47"/>
      <c r="H39" s="47"/>
      <c r="I39" s="47"/>
      <c r="J39" s="11"/>
      <c r="K39" s="11"/>
      <c r="L39" s="11"/>
    </row>
    <row r="40" ht="27" customHeight="1" spans="1:12">
      <c r="A40" s="21" t="s">
        <v>414</v>
      </c>
      <c r="B40" s="16" t="s">
        <v>415</v>
      </c>
      <c r="C40" s="15">
        <f t="shared" si="0"/>
        <v>8.0642</v>
      </c>
      <c r="D40" s="15">
        <v>8.0642</v>
      </c>
      <c r="E40" s="44">
        <v>0</v>
      </c>
      <c r="F40" s="14"/>
      <c r="G40" s="47"/>
      <c r="H40" s="47"/>
      <c r="I40" s="47"/>
      <c r="J40" s="11"/>
      <c r="K40" s="11"/>
      <c r="L40" s="11"/>
    </row>
    <row r="41" ht="27" customHeight="1" spans="1:12">
      <c r="A41" s="21" t="s">
        <v>416</v>
      </c>
      <c r="B41" s="16" t="s">
        <v>417</v>
      </c>
      <c r="C41" s="15">
        <f t="shared" si="0"/>
        <v>37.656</v>
      </c>
      <c r="D41" s="15"/>
      <c r="E41" s="44">
        <v>37.656</v>
      </c>
      <c r="F41" s="14"/>
      <c r="G41" s="47"/>
      <c r="H41" s="47"/>
      <c r="I41" s="47"/>
      <c r="J41" s="11"/>
      <c r="K41" s="11"/>
      <c r="L41" s="11"/>
    </row>
    <row r="42" ht="27" customHeight="1" spans="1:12">
      <c r="A42" s="16" t="s">
        <v>418</v>
      </c>
      <c r="B42" s="22" t="s">
        <v>334</v>
      </c>
      <c r="C42" s="15">
        <f t="shared" si="0"/>
        <v>8258.775012</v>
      </c>
      <c r="D42" s="15">
        <f>D43</f>
        <v>168.780158</v>
      </c>
      <c r="E42" s="44">
        <v>8089.994854</v>
      </c>
      <c r="F42" s="14"/>
      <c r="G42" s="47"/>
      <c r="H42" s="47"/>
      <c r="I42" s="47"/>
      <c r="J42" s="11"/>
      <c r="K42" s="11"/>
      <c r="L42" s="11"/>
    </row>
    <row r="43" ht="27" customHeight="1" spans="1:12">
      <c r="A43" s="16" t="s">
        <v>419</v>
      </c>
      <c r="B43" s="16" t="s">
        <v>420</v>
      </c>
      <c r="C43" s="15">
        <f t="shared" si="0"/>
        <v>8258.775012</v>
      </c>
      <c r="D43" s="15">
        <f>SUM(D44:D47)</f>
        <v>168.780158</v>
      </c>
      <c r="E43" s="44">
        <v>8089.994854</v>
      </c>
      <c r="F43" s="14"/>
      <c r="G43" s="11"/>
      <c r="H43" s="45"/>
      <c r="I43" s="45"/>
      <c r="J43" s="11"/>
      <c r="K43" s="50"/>
      <c r="L43" s="40"/>
    </row>
    <row r="44" ht="27" customHeight="1" spans="1:12">
      <c r="A44" s="16" t="s">
        <v>421</v>
      </c>
      <c r="B44" s="16" t="s">
        <v>422</v>
      </c>
      <c r="C44" s="15">
        <f t="shared" si="0"/>
        <v>22.380572</v>
      </c>
      <c r="D44" s="15"/>
      <c r="E44" s="44">
        <v>22.380572</v>
      </c>
      <c r="F44" s="14"/>
      <c r="G44" s="11"/>
      <c r="H44" s="45"/>
      <c r="I44" s="45"/>
      <c r="J44" s="11"/>
      <c r="K44" s="50"/>
      <c r="L44" s="40"/>
    </row>
    <row r="45" ht="27" customHeight="1" spans="1:12">
      <c r="A45" s="16" t="s">
        <v>423</v>
      </c>
      <c r="B45" s="16" t="s">
        <v>424</v>
      </c>
      <c r="C45" s="15">
        <f t="shared" si="0"/>
        <v>6079.15444</v>
      </c>
      <c r="D45" s="15">
        <v>167.820158</v>
      </c>
      <c r="E45" s="44">
        <v>5911.334282</v>
      </c>
      <c r="F45" s="14"/>
      <c r="G45" s="11"/>
      <c r="H45" s="45"/>
      <c r="I45" s="45"/>
      <c r="J45" s="11"/>
      <c r="K45" s="50"/>
      <c r="L45" s="40"/>
    </row>
    <row r="46" ht="27" customHeight="1" spans="1:12">
      <c r="A46" s="16" t="s">
        <v>425</v>
      </c>
      <c r="B46" s="16" t="s">
        <v>426</v>
      </c>
      <c r="C46" s="15">
        <f t="shared" si="0"/>
        <v>3.84</v>
      </c>
      <c r="D46" s="15"/>
      <c r="E46" s="44">
        <v>3.84</v>
      </c>
      <c r="F46" s="14"/>
      <c r="G46" s="17"/>
      <c r="H46" s="46"/>
      <c r="I46" s="17"/>
      <c r="J46" s="11"/>
      <c r="K46" s="50"/>
      <c r="L46" s="40"/>
    </row>
    <row r="47" ht="27" customHeight="1" spans="1:12">
      <c r="A47" s="21" t="s">
        <v>427</v>
      </c>
      <c r="B47" s="16" t="s">
        <v>428</v>
      </c>
      <c r="C47" s="15">
        <f t="shared" si="0"/>
        <v>2153.4</v>
      </c>
      <c r="D47" s="15">
        <v>0.96</v>
      </c>
      <c r="E47" s="44">
        <v>2152.44</v>
      </c>
      <c r="F47" s="14"/>
      <c r="G47" s="17"/>
      <c r="H47" s="46"/>
      <c r="I47" s="17"/>
      <c r="J47" s="11"/>
      <c r="K47" s="50"/>
      <c r="L47" s="40"/>
    </row>
    <row r="48" ht="27" customHeight="1" spans="1:12">
      <c r="A48" s="16" t="s">
        <v>429</v>
      </c>
      <c r="B48" s="16" t="s">
        <v>338</v>
      </c>
      <c r="C48" s="15">
        <f t="shared" si="0"/>
        <v>11208.739736</v>
      </c>
      <c r="D48" s="15">
        <f>D49</f>
        <v>4213.446074</v>
      </c>
      <c r="E48" s="44">
        <v>6995.293662</v>
      </c>
      <c r="F48" s="14"/>
      <c r="G48" s="17"/>
      <c r="H48" s="46"/>
      <c r="I48" s="17"/>
      <c r="J48" s="11"/>
      <c r="K48" s="50"/>
      <c r="L48" s="40"/>
    </row>
    <row r="49" ht="27" customHeight="1" spans="1:12">
      <c r="A49" s="16" t="s">
        <v>430</v>
      </c>
      <c r="B49" s="16" t="s">
        <v>431</v>
      </c>
      <c r="C49" s="15">
        <f t="shared" si="0"/>
        <v>11208.739736</v>
      </c>
      <c r="D49" s="15">
        <f>D50+D51</f>
        <v>4213.446074</v>
      </c>
      <c r="E49" s="44">
        <v>6995.293662</v>
      </c>
      <c r="F49" s="14"/>
      <c r="G49" s="17"/>
      <c r="H49" s="46"/>
      <c r="I49" s="17"/>
      <c r="J49" s="11"/>
      <c r="K49" s="50"/>
      <c r="L49" s="40"/>
    </row>
    <row r="50" ht="27" customHeight="1" spans="1:12">
      <c r="A50" s="21" t="s">
        <v>578</v>
      </c>
      <c r="B50" s="16" t="s">
        <v>579</v>
      </c>
      <c r="C50" s="15">
        <f t="shared" si="0"/>
        <v>3974</v>
      </c>
      <c r="D50" s="15">
        <v>3974</v>
      </c>
      <c r="E50" s="44"/>
      <c r="F50" s="14"/>
      <c r="G50" s="17"/>
      <c r="H50" s="46"/>
      <c r="I50" s="17"/>
      <c r="J50" s="11"/>
      <c r="K50" s="50"/>
      <c r="L50" s="40"/>
    </row>
    <row r="51" ht="27" customHeight="1" spans="1:12">
      <c r="A51" s="16" t="s">
        <v>432</v>
      </c>
      <c r="B51" s="16" t="s">
        <v>433</v>
      </c>
      <c r="C51" s="15">
        <f t="shared" si="0"/>
        <v>7234.739736</v>
      </c>
      <c r="D51" s="15">
        <v>239.446074</v>
      </c>
      <c r="E51" s="44">
        <v>6995.293662</v>
      </c>
      <c r="F51" s="14"/>
      <c r="G51" s="17"/>
      <c r="H51" s="46"/>
      <c r="I51" s="17"/>
      <c r="J51" s="11"/>
      <c r="K51" s="50"/>
      <c r="L51" s="40"/>
    </row>
    <row r="52" ht="27" customHeight="1" spans="1:12">
      <c r="A52" s="23">
        <v>229</v>
      </c>
      <c r="B52" s="24" t="s">
        <v>339</v>
      </c>
      <c r="C52" s="15">
        <f t="shared" si="0"/>
        <v>27.133</v>
      </c>
      <c r="D52" s="15">
        <f>D53+D54</f>
        <v>27.133</v>
      </c>
      <c r="E52" s="15"/>
      <c r="F52" s="14"/>
      <c r="G52" s="17"/>
      <c r="H52" s="46"/>
      <c r="I52" s="17"/>
      <c r="J52" s="11"/>
      <c r="K52" s="50"/>
      <c r="L52" s="40"/>
    </row>
    <row r="53" ht="27" customHeight="1" spans="1:12">
      <c r="A53" s="28" t="s">
        <v>580</v>
      </c>
      <c r="B53" s="29" t="s">
        <v>555</v>
      </c>
      <c r="C53" s="15">
        <f t="shared" si="0"/>
        <v>13.133</v>
      </c>
      <c r="D53" s="15">
        <v>13.133</v>
      </c>
      <c r="E53" s="15"/>
      <c r="F53" s="14"/>
      <c r="G53" s="11"/>
      <c r="H53" s="45"/>
      <c r="I53" s="45"/>
      <c r="J53" s="11"/>
      <c r="K53" s="50"/>
      <c r="L53" s="40"/>
    </row>
    <row r="54" ht="27" customHeight="1" spans="1:12">
      <c r="A54" s="28" t="s">
        <v>581</v>
      </c>
      <c r="B54" s="29" t="s">
        <v>557</v>
      </c>
      <c r="C54" s="15">
        <f t="shared" si="0"/>
        <v>14</v>
      </c>
      <c r="D54" s="15">
        <v>14</v>
      </c>
      <c r="E54" s="15"/>
      <c r="F54" s="14"/>
      <c r="G54" s="11"/>
      <c r="H54" s="45"/>
      <c r="I54" s="45"/>
      <c r="J54" s="11"/>
      <c r="K54" s="50"/>
      <c r="L54" s="40"/>
    </row>
    <row r="55" ht="27" customHeight="1" spans="1:12">
      <c r="A55" s="45"/>
      <c r="B55" s="49"/>
      <c r="C55" s="11"/>
      <c r="D55" s="11"/>
      <c r="E55" s="11"/>
      <c r="F55" s="11"/>
      <c r="G55" s="11"/>
      <c r="H55" s="45"/>
      <c r="I55" s="45"/>
      <c r="J55" s="11"/>
      <c r="K55" s="50"/>
      <c r="L55" s="40"/>
    </row>
    <row r="56" ht="27" customHeight="1" spans="1:12">
      <c r="A56" s="45"/>
      <c r="B56" s="49"/>
      <c r="C56" s="11"/>
      <c r="D56" s="11"/>
      <c r="E56" s="11"/>
      <c r="F56" s="40"/>
      <c r="G56" s="50"/>
      <c r="H56" s="51"/>
      <c r="I56" s="51"/>
      <c r="J56" s="40"/>
      <c r="K56" s="50"/>
      <c r="L56" s="40"/>
    </row>
    <row r="57" ht="27" customHeight="1" spans="1:12">
      <c r="A57" s="45"/>
      <c r="B57" s="49"/>
      <c r="C57" s="11"/>
      <c r="D57" s="11"/>
      <c r="E57" s="11"/>
      <c r="F57" s="40"/>
      <c r="G57" s="50"/>
      <c r="H57" s="51"/>
      <c r="I57" s="51"/>
      <c r="J57" s="40"/>
      <c r="K57" s="50"/>
      <c r="L57" s="40"/>
    </row>
    <row r="58" ht="27" customHeight="1" spans="1:12">
      <c r="A58" s="45"/>
      <c r="B58" s="49"/>
      <c r="C58" s="11"/>
      <c r="D58" s="11"/>
      <c r="E58" s="11"/>
      <c r="F58" s="40"/>
      <c r="G58" s="50"/>
      <c r="H58" s="51"/>
      <c r="I58" s="51"/>
      <c r="J58" s="40"/>
      <c r="K58" s="50"/>
      <c r="L58" s="40"/>
    </row>
    <row r="59" ht="27" customHeight="1" spans="1:12">
      <c r="A59" s="45"/>
      <c r="B59" s="49"/>
      <c r="C59" s="11"/>
      <c r="D59" s="11"/>
      <c r="E59" s="11"/>
      <c r="F59" s="40"/>
      <c r="G59" s="50"/>
      <c r="H59" s="51"/>
      <c r="I59" s="51"/>
      <c r="J59" s="40"/>
      <c r="K59" s="50"/>
      <c r="L59" s="40"/>
    </row>
    <row r="60" ht="27" customHeight="1" spans="1:12">
      <c r="A60" s="45"/>
      <c r="B60" s="49"/>
      <c r="C60" s="11"/>
      <c r="D60" s="11"/>
      <c r="E60" s="11"/>
      <c r="F60" s="40"/>
      <c r="G60" s="50"/>
      <c r="H60" s="51"/>
      <c r="I60" s="51"/>
      <c r="J60" s="40"/>
      <c r="K60" s="50"/>
      <c r="L60" s="40"/>
    </row>
    <row r="61" ht="27" customHeight="1" spans="1:12">
      <c r="A61" s="45"/>
      <c r="B61" s="49"/>
      <c r="C61" s="11"/>
      <c r="D61" s="11"/>
      <c r="E61" s="11"/>
      <c r="F61" s="40"/>
      <c r="G61" s="50"/>
      <c r="H61" s="51"/>
      <c r="I61" s="51"/>
      <c r="J61" s="40"/>
      <c r="K61" s="50"/>
      <c r="L61" s="40"/>
    </row>
    <row r="62" ht="27" customHeight="1" spans="1:12">
      <c r="A62" s="45"/>
      <c r="B62" s="49"/>
      <c r="C62" s="11"/>
      <c r="D62" s="11"/>
      <c r="E62" s="11"/>
      <c r="F62" s="40"/>
      <c r="G62" s="50"/>
      <c r="H62" s="51"/>
      <c r="I62" s="51"/>
      <c r="J62" s="40"/>
      <c r="K62" s="50"/>
      <c r="L62" s="40"/>
    </row>
    <row r="63" ht="27" customHeight="1" spans="1:12">
      <c r="A63" s="45"/>
      <c r="B63" s="49"/>
      <c r="C63" s="11"/>
      <c r="D63" s="11"/>
      <c r="E63" s="11"/>
      <c r="F63" s="40"/>
      <c r="G63" s="50"/>
      <c r="H63" s="51"/>
      <c r="I63" s="51"/>
      <c r="J63" s="40"/>
      <c r="K63" s="50"/>
      <c r="L63" s="40"/>
    </row>
    <row r="64" ht="27" customHeight="1" spans="1:12">
      <c r="A64" s="45"/>
      <c r="B64" s="49"/>
      <c r="C64" s="11"/>
      <c r="D64" s="11"/>
      <c r="E64" s="11"/>
      <c r="F64" s="40"/>
      <c r="G64" s="50"/>
      <c r="H64" s="51"/>
      <c r="I64" s="51"/>
      <c r="J64" s="40"/>
      <c r="K64" s="50"/>
      <c r="L64" s="40"/>
    </row>
    <row r="65" ht="27" customHeight="1" spans="1:12">
      <c r="A65" s="45"/>
      <c r="B65" s="49"/>
      <c r="C65" s="11"/>
      <c r="D65" s="11"/>
      <c r="E65" s="11"/>
      <c r="F65" s="40"/>
      <c r="G65" s="50"/>
      <c r="H65" s="51"/>
      <c r="I65" s="51"/>
      <c r="J65" s="40"/>
      <c r="K65" s="50"/>
      <c r="L65" s="40"/>
    </row>
    <row r="66" ht="27" customHeight="1" spans="1:12">
      <c r="A66" s="45"/>
      <c r="B66" s="49"/>
      <c r="C66" s="11"/>
      <c r="D66" s="11"/>
      <c r="E66" s="11"/>
      <c r="F66" s="40"/>
      <c r="G66" s="50"/>
      <c r="H66" s="51"/>
      <c r="I66" s="51"/>
      <c r="J66" s="40"/>
      <c r="K66" s="50"/>
      <c r="L66" s="40"/>
    </row>
    <row r="67" ht="27" customHeight="1" spans="1:12">
      <c r="A67" s="45"/>
      <c r="B67" s="49"/>
      <c r="C67" s="11"/>
      <c r="D67" s="11"/>
      <c r="E67" s="11"/>
      <c r="F67" s="40"/>
      <c r="G67" s="50"/>
      <c r="H67" s="51"/>
      <c r="I67" s="51"/>
      <c r="J67" s="40"/>
      <c r="K67" s="50"/>
      <c r="L67" s="40"/>
    </row>
    <row r="68" ht="27" customHeight="1" spans="1:12">
      <c r="A68" s="45"/>
      <c r="B68" s="49"/>
      <c r="C68" s="11"/>
      <c r="D68" s="11"/>
      <c r="E68" s="11"/>
      <c r="F68" s="40"/>
      <c r="G68" s="50"/>
      <c r="H68" s="51"/>
      <c r="I68" s="51"/>
      <c r="J68" s="40"/>
      <c r="K68" s="50"/>
      <c r="L68" s="40"/>
    </row>
    <row r="69" ht="27" customHeight="1" spans="1:12">
      <c r="A69" s="45"/>
      <c r="B69" s="49"/>
      <c r="C69" s="11"/>
      <c r="D69" s="11"/>
      <c r="E69" s="11"/>
      <c r="F69" s="40"/>
      <c r="G69" s="50"/>
      <c r="H69" s="51"/>
      <c r="I69" s="51"/>
      <c r="J69" s="40"/>
      <c r="K69" s="50"/>
      <c r="L69" s="40"/>
    </row>
    <row r="70" ht="27" customHeight="1" spans="1:12">
      <c r="A70" s="45"/>
      <c r="B70" s="49"/>
      <c r="C70" s="11"/>
      <c r="D70" s="11"/>
      <c r="E70" s="11"/>
      <c r="F70" s="40"/>
      <c r="G70" s="50"/>
      <c r="H70" s="51"/>
      <c r="I70" s="51"/>
      <c r="J70" s="40"/>
      <c r="K70" s="50"/>
      <c r="L70" s="40"/>
    </row>
    <row r="71" ht="27" customHeight="1" spans="1:12">
      <c r="A71" s="45"/>
      <c r="B71" s="49"/>
      <c r="C71" s="11">
        <f t="shared" ref="C71:C77" si="1">SUM(D71:L71)</f>
        <v>0</v>
      </c>
      <c r="D71" s="11"/>
      <c r="E71" s="11"/>
      <c r="F71" s="40"/>
      <c r="G71" s="50"/>
      <c r="H71" s="51"/>
      <c r="I71" s="51"/>
      <c r="J71" s="40"/>
      <c r="K71" s="50"/>
      <c r="L71" s="40"/>
    </row>
    <row r="72" ht="27" customHeight="1" spans="1:12">
      <c r="A72" s="45"/>
      <c r="B72" s="49"/>
      <c r="C72" s="11">
        <f t="shared" si="1"/>
        <v>0</v>
      </c>
      <c r="D72" s="11"/>
      <c r="E72" s="11"/>
      <c r="F72" s="40"/>
      <c r="G72" s="50"/>
      <c r="H72" s="51"/>
      <c r="I72" s="51"/>
      <c r="J72" s="40"/>
      <c r="K72" s="50"/>
      <c r="L72" s="40"/>
    </row>
    <row r="73" ht="27" customHeight="1" spans="1:12">
      <c r="A73" s="45"/>
      <c r="B73" s="49"/>
      <c r="C73" s="11">
        <f t="shared" si="1"/>
        <v>0</v>
      </c>
      <c r="D73" s="11"/>
      <c r="E73" s="11"/>
      <c r="F73" s="40"/>
      <c r="G73" s="50"/>
      <c r="H73" s="51"/>
      <c r="I73" s="51"/>
      <c r="J73" s="40"/>
      <c r="K73" s="50"/>
      <c r="L73" s="40"/>
    </row>
    <row r="74" ht="27" customHeight="1" spans="1:12">
      <c r="A74" s="45"/>
      <c r="B74" s="49"/>
      <c r="C74" s="11">
        <f t="shared" si="1"/>
        <v>0</v>
      </c>
      <c r="D74" s="11"/>
      <c r="E74" s="11"/>
      <c r="F74" s="40"/>
      <c r="G74" s="50"/>
      <c r="H74" s="51"/>
      <c r="I74" s="51"/>
      <c r="J74" s="40"/>
      <c r="K74" s="50"/>
      <c r="L74" s="40"/>
    </row>
    <row r="75" ht="27" customHeight="1" spans="1:12">
      <c r="A75" s="45"/>
      <c r="B75" s="49"/>
      <c r="C75" s="11">
        <f t="shared" si="1"/>
        <v>0</v>
      </c>
      <c r="D75" s="11"/>
      <c r="E75" s="11"/>
      <c r="F75" s="40"/>
      <c r="G75" s="50"/>
      <c r="H75" s="51"/>
      <c r="I75" s="51"/>
      <c r="J75" s="40"/>
      <c r="K75" s="50"/>
      <c r="L75" s="40"/>
    </row>
    <row r="76" ht="27" customHeight="1" spans="1:12">
      <c r="A76" s="45"/>
      <c r="B76" s="49"/>
      <c r="C76" s="11">
        <f t="shared" si="1"/>
        <v>0</v>
      </c>
      <c r="D76" s="11"/>
      <c r="E76" s="11"/>
      <c r="F76" s="40"/>
      <c r="G76" s="50"/>
      <c r="H76" s="51"/>
      <c r="I76" s="51"/>
      <c r="J76" s="40"/>
      <c r="K76" s="50"/>
      <c r="L76" s="40"/>
    </row>
    <row r="77" ht="20.1" customHeight="1" spans="1:12">
      <c r="A77" s="55"/>
      <c r="B77" s="31"/>
      <c r="C77" s="11">
        <f t="shared" si="1"/>
        <v>0</v>
      </c>
      <c r="D77" s="56"/>
      <c r="E77" s="57"/>
      <c r="F77" s="32"/>
      <c r="G77" s="57"/>
      <c r="H77" s="58"/>
      <c r="I77" s="58"/>
      <c r="J77" s="32"/>
      <c r="K77" s="57"/>
      <c r="L77" s="32"/>
    </row>
    <row r="78" ht="21" customHeight="1" spans="1:1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 ht="21" customHeight="1" spans="2:1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 customHeight="1" spans="2:1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 customHeight="1" spans="1:1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 customHeight="1" spans="2:12">
      <c r="B82" s="5"/>
      <c r="C82" s="5"/>
      <c r="D82" s="5"/>
      <c r="F82" s="5"/>
      <c r="G82" s="5"/>
      <c r="H82" s="5"/>
      <c r="I82" s="5"/>
      <c r="J82" s="5"/>
      <c r="K82" s="5"/>
      <c r="L82" s="5"/>
    </row>
    <row r="83" customHeight="1" spans="2:12">
      <c r="B83" s="5"/>
      <c r="C83" s="5"/>
      <c r="I83" s="5"/>
      <c r="J83" s="5"/>
      <c r="K83" s="5"/>
      <c r="L83" s="5"/>
    </row>
    <row r="84" customHeight="1" spans="2:11">
      <c r="B84" s="5"/>
      <c r="J84" s="5"/>
      <c r="K84" s="5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3"/>
  <sheetViews>
    <sheetView showGridLines="0" topLeftCell="A28" workbookViewId="0">
      <selection activeCell="D48" sqref="D48"/>
    </sheetView>
  </sheetViews>
  <sheetFormatPr defaultColWidth="6.875" defaultRowHeight="12.75" customHeight="1" outlineLevelCol="7"/>
  <cols>
    <col min="1" max="1" width="17.125" style="2" customWidth="1"/>
    <col min="2" max="2" width="34.875" style="2" customWidth="1"/>
    <col min="3" max="5" width="18" style="3" customWidth="1"/>
    <col min="6" max="6" width="32.5" style="2" customWidth="1"/>
    <col min="7" max="7" width="18" style="2" customWidth="1"/>
    <col min="8" max="8" width="17.375" style="2" customWidth="1"/>
    <col min="9" max="252" width="6.875" style="2"/>
    <col min="253" max="253" width="17.125" style="2" customWidth="1"/>
    <col min="254" max="254" width="34.875" style="2" customWidth="1"/>
    <col min="255" max="260" width="18" style="2" customWidth="1"/>
    <col min="261" max="508" width="6.875" style="2"/>
    <col min="509" max="509" width="17.125" style="2" customWidth="1"/>
    <col min="510" max="510" width="34.875" style="2" customWidth="1"/>
    <col min="511" max="516" width="18" style="2" customWidth="1"/>
    <col min="517" max="764" width="6.875" style="2"/>
    <col min="765" max="765" width="17.125" style="2" customWidth="1"/>
    <col min="766" max="766" width="34.875" style="2" customWidth="1"/>
    <col min="767" max="772" width="18" style="2" customWidth="1"/>
    <col min="773" max="1020" width="6.875" style="2"/>
    <col min="1021" max="1021" width="17.125" style="2" customWidth="1"/>
    <col min="1022" max="1022" width="34.875" style="2" customWidth="1"/>
    <col min="1023" max="1028" width="18" style="2" customWidth="1"/>
    <col min="1029" max="1276" width="6.875" style="2"/>
    <col min="1277" max="1277" width="17.125" style="2" customWidth="1"/>
    <col min="1278" max="1278" width="34.875" style="2" customWidth="1"/>
    <col min="1279" max="1284" width="18" style="2" customWidth="1"/>
    <col min="1285" max="1532" width="6.875" style="2"/>
    <col min="1533" max="1533" width="17.125" style="2" customWidth="1"/>
    <col min="1534" max="1534" width="34.875" style="2" customWidth="1"/>
    <col min="1535" max="1540" width="18" style="2" customWidth="1"/>
    <col min="1541" max="1788" width="6.875" style="2"/>
    <col min="1789" max="1789" width="17.125" style="2" customWidth="1"/>
    <col min="1790" max="1790" width="34.875" style="2" customWidth="1"/>
    <col min="1791" max="1796" width="18" style="2" customWidth="1"/>
    <col min="1797" max="2044" width="6.875" style="2"/>
    <col min="2045" max="2045" width="17.125" style="2" customWidth="1"/>
    <col min="2046" max="2046" width="34.875" style="2" customWidth="1"/>
    <col min="2047" max="2052" width="18" style="2" customWidth="1"/>
    <col min="2053" max="2300" width="6.875" style="2"/>
    <col min="2301" max="2301" width="17.125" style="2" customWidth="1"/>
    <col min="2302" max="2302" width="34.875" style="2" customWidth="1"/>
    <col min="2303" max="2308" width="18" style="2" customWidth="1"/>
    <col min="2309" max="2556" width="6.875" style="2"/>
    <col min="2557" max="2557" width="17.125" style="2" customWidth="1"/>
    <col min="2558" max="2558" width="34.875" style="2" customWidth="1"/>
    <col min="2559" max="2564" width="18" style="2" customWidth="1"/>
    <col min="2565" max="2812" width="6.875" style="2"/>
    <col min="2813" max="2813" width="17.125" style="2" customWidth="1"/>
    <col min="2814" max="2814" width="34.875" style="2" customWidth="1"/>
    <col min="2815" max="2820" width="18" style="2" customWidth="1"/>
    <col min="2821" max="3068" width="6.875" style="2"/>
    <col min="3069" max="3069" width="17.125" style="2" customWidth="1"/>
    <col min="3070" max="3070" width="34.875" style="2" customWidth="1"/>
    <col min="3071" max="3076" width="18" style="2" customWidth="1"/>
    <col min="3077" max="3324" width="6.875" style="2"/>
    <col min="3325" max="3325" width="17.125" style="2" customWidth="1"/>
    <col min="3326" max="3326" width="34.875" style="2" customWidth="1"/>
    <col min="3327" max="3332" width="18" style="2" customWidth="1"/>
    <col min="3333" max="3580" width="6.875" style="2"/>
    <col min="3581" max="3581" width="17.125" style="2" customWidth="1"/>
    <col min="3582" max="3582" width="34.875" style="2" customWidth="1"/>
    <col min="3583" max="3588" width="18" style="2" customWidth="1"/>
    <col min="3589" max="3836" width="6.875" style="2"/>
    <col min="3837" max="3837" width="17.125" style="2" customWidth="1"/>
    <col min="3838" max="3838" width="34.875" style="2" customWidth="1"/>
    <col min="3839" max="3844" width="18" style="2" customWidth="1"/>
    <col min="3845" max="4092" width="6.875" style="2"/>
    <col min="4093" max="4093" width="17.125" style="2" customWidth="1"/>
    <col min="4094" max="4094" width="34.875" style="2" customWidth="1"/>
    <col min="4095" max="4100" width="18" style="2" customWidth="1"/>
    <col min="4101" max="4348" width="6.875" style="2"/>
    <col min="4349" max="4349" width="17.125" style="2" customWidth="1"/>
    <col min="4350" max="4350" width="34.875" style="2" customWidth="1"/>
    <col min="4351" max="4356" width="18" style="2" customWidth="1"/>
    <col min="4357" max="4604" width="6.875" style="2"/>
    <col min="4605" max="4605" width="17.125" style="2" customWidth="1"/>
    <col min="4606" max="4606" width="34.875" style="2" customWidth="1"/>
    <col min="4607" max="4612" width="18" style="2" customWidth="1"/>
    <col min="4613" max="4860" width="6.875" style="2"/>
    <col min="4861" max="4861" width="17.125" style="2" customWidth="1"/>
    <col min="4862" max="4862" width="34.875" style="2" customWidth="1"/>
    <col min="4863" max="4868" width="18" style="2" customWidth="1"/>
    <col min="4869" max="5116" width="6.875" style="2"/>
    <col min="5117" max="5117" width="17.125" style="2" customWidth="1"/>
    <col min="5118" max="5118" width="34.875" style="2" customWidth="1"/>
    <col min="5119" max="5124" width="18" style="2" customWidth="1"/>
    <col min="5125" max="5372" width="6.875" style="2"/>
    <col min="5373" max="5373" width="17.125" style="2" customWidth="1"/>
    <col min="5374" max="5374" width="34.875" style="2" customWidth="1"/>
    <col min="5375" max="5380" width="18" style="2" customWidth="1"/>
    <col min="5381" max="5628" width="6.875" style="2"/>
    <col min="5629" max="5629" width="17.125" style="2" customWidth="1"/>
    <col min="5630" max="5630" width="34.875" style="2" customWidth="1"/>
    <col min="5631" max="5636" width="18" style="2" customWidth="1"/>
    <col min="5637" max="5884" width="6.875" style="2"/>
    <col min="5885" max="5885" width="17.125" style="2" customWidth="1"/>
    <col min="5886" max="5886" width="34.875" style="2" customWidth="1"/>
    <col min="5887" max="5892" width="18" style="2" customWidth="1"/>
    <col min="5893" max="6140" width="6.875" style="2"/>
    <col min="6141" max="6141" width="17.125" style="2" customWidth="1"/>
    <col min="6142" max="6142" width="34.875" style="2" customWidth="1"/>
    <col min="6143" max="6148" width="18" style="2" customWidth="1"/>
    <col min="6149" max="6396" width="6.875" style="2"/>
    <col min="6397" max="6397" width="17.125" style="2" customWidth="1"/>
    <col min="6398" max="6398" width="34.875" style="2" customWidth="1"/>
    <col min="6399" max="6404" width="18" style="2" customWidth="1"/>
    <col min="6405" max="6652" width="6.875" style="2"/>
    <col min="6653" max="6653" width="17.125" style="2" customWidth="1"/>
    <col min="6654" max="6654" width="34.875" style="2" customWidth="1"/>
    <col min="6655" max="6660" width="18" style="2" customWidth="1"/>
    <col min="6661" max="6908" width="6.875" style="2"/>
    <col min="6909" max="6909" width="17.125" style="2" customWidth="1"/>
    <col min="6910" max="6910" width="34.875" style="2" customWidth="1"/>
    <col min="6911" max="6916" width="18" style="2" customWidth="1"/>
    <col min="6917" max="7164" width="6.875" style="2"/>
    <col min="7165" max="7165" width="17.125" style="2" customWidth="1"/>
    <col min="7166" max="7166" width="34.875" style="2" customWidth="1"/>
    <col min="7167" max="7172" width="18" style="2" customWidth="1"/>
    <col min="7173" max="7420" width="6.875" style="2"/>
    <col min="7421" max="7421" width="17.125" style="2" customWidth="1"/>
    <col min="7422" max="7422" width="34.875" style="2" customWidth="1"/>
    <col min="7423" max="7428" width="18" style="2" customWidth="1"/>
    <col min="7429" max="7676" width="6.875" style="2"/>
    <col min="7677" max="7677" width="17.125" style="2" customWidth="1"/>
    <col min="7678" max="7678" width="34.875" style="2" customWidth="1"/>
    <col min="7679" max="7684" width="18" style="2" customWidth="1"/>
    <col min="7685" max="7932" width="6.875" style="2"/>
    <col min="7933" max="7933" width="17.125" style="2" customWidth="1"/>
    <col min="7934" max="7934" width="34.875" style="2" customWidth="1"/>
    <col min="7935" max="7940" width="18" style="2" customWidth="1"/>
    <col min="7941" max="8188" width="6.875" style="2"/>
    <col min="8189" max="8189" width="17.125" style="2" customWidth="1"/>
    <col min="8190" max="8190" width="34.875" style="2" customWidth="1"/>
    <col min="8191" max="8196" width="18" style="2" customWidth="1"/>
    <col min="8197" max="8444" width="6.875" style="2"/>
    <col min="8445" max="8445" width="17.125" style="2" customWidth="1"/>
    <col min="8446" max="8446" width="34.875" style="2" customWidth="1"/>
    <col min="8447" max="8452" width="18" style="2" customWidth="1"/>
    <col min="8453" max="8700" width="6.875" style="2"/>
    <col min="8701" max="8701" width="17.125" style="2" customWidth="1"/>
    <col min="8702" max="8702" width="34.875" style="2" customWidth="1"/>
    <col min="8703" max="8708" width="18" style="2" customWidth="1"/>
    <col min="8709" max="8956" width="6.875" style="2"/>
    <col min="8957" max="8957" width="17.125" style="2" customWidth="1"/>
    <col min="8958" max="8958" width="34.875" style="2" customWidth="1"/>
    <col min="8959" max="8964" width="18" style="2" customWidth="1"/>
    <col min="8965" max="9212" width="6.875" style="2"/>
    <col min="9213" max="9213" width="17.125" style="2" customWidth="1"/>
    <col min="9214" max="9214" width="34.875" style="2" customWidth="1"/>
    <col min="9215" max="9220" width="18" style="2" customWidth="1"/>
    <col min="9221" max="9468" width="6.875" style="2"/>
    <col min="9469" max="9469" width="17.125" style="2" customWidth="1"/>
    <col min="9470" max="9470" width="34.875" style="2" customWidth="1"/>
    <col min="9471" max="9476" width="18" style="2" customWidth="1"/>
    <col min="9477" max="9724" width="6.875" style="2"/>
    <col min="9725" max="9725" width="17.125" style="2" customWidth="1"/>
    <col min="9726" max="9726" width="34.875" style="2" customWidth="1"/>
    <col min="9727" max="9732" width="18" style="2" customWidth="1"/>
    <col min="9733" max="9980" width="6.875" style="2"/>
    <col min="9981" max="9981" width="17.125" style="2" customWidth="1"/>
    <col min="9982" max="9982" width="34.875" style="2" customWidth="1"/>
    <col min="9983" max="9988" width="18" style="2" customWidth="1"/>
    <col min="9989" max="10236" width="6.875" style="2"/>
    <col min="10237" max="10237" width="17.125" style="2" customWidth="1"/>
    <col min="10238" max="10238" width="34.875" style="2" customWidth="1"/>
    <col min="10239" max="10244" width="18" style="2" customWidth="1"/>
    <col min="10245" max="10492" width="6.875" style="2"/>
    <col min="10493" max="10493" width="17.125" style="2" customWidth="1"/>
    <col min="10494" max="10494" width="34.875" style="2" customWidth="1"/>
    <col min="10495" max="10500" width="18" style="2" customWidth="1"/>
    <col min="10501" max="10748" width="6.875" style="2"/>
    <col min="10749" max="10749" width="17.125" style="2" customWidth="1"/>
    <col min="10750" max="10750" width="34.875" style="2" customWidth="1"/>
    <col min="10751" max="10756" width="18" style="2" customWidth="1"/>
    <col min="10757" max="11004" width="6.875" style="2"/>
    <col min="11005" max="11005" width="17.125" style="2" customWidth="1"/>
    <col min="11006" max="11006" width="34.875" style="2" customWidth="1"/>
    <col min="11007" max="11012" width="18" style="2" customWidth="1"/>
    <col min="11013" max="11260" width="6.875" style="2"/>
    <col min="11261" max="11261" width="17.125" style="2" customWidth="1"/>
    <col min="11262" max="11262" width="34.875" style="2" customWidth="1"/>
    <col min="11263" max="11268" width="18" style="2" customWidth="1"/>
    <col min="11269" max="11516" width="6.875" style="2"/>
    <col min="11517" max="11517" width="17.125" style="2" customWidth="1"/>
    <col min="11518" max="11518" width="34.875" style="2" customWidth="1"/>
    <col min="11519" max="11524" width="18" style="2" customWidth="1"/>
    <col min="11525" max="11772" width="6.875" style="2"/>
    <col min="11773" max="11773" width="17.125" style="2" customWidth="1"/>
    <col min="11774" max="11774" width="34.875" style="2" customWidth="1"/>
    <col min="11775" max="11780" width="18" style="2" customWidth="1"/>
    <col min="11781" max="12028" width="6.875" style="2"/>
    <col min="12029" max="12029" width="17.125" style="2" customWidth="1"/>
    <col min="12030" max="12030" width="34.875" style="2" customWidth="1"/>
    <col min="12031" max="12036" width="18" style="2" customWidth="1"/>
    <col min="12037" max="12284" width="6.875" style="2"/>
    <col min="12285" max="12285" width="17.125" style="2" customWidth="1"/>
    <col min="12286" max="12286" width="34.875" style="2" customWidth="1"/>
    <col min="12287" max="12292" width="18" style="2" customWidth="1"/>
    <col min="12293" max="12540" width="6.875" style="2"/>
    <col min="12541" max="12541" width="17.125" style="2" customWidth="1"/>
    <col min="12542" max="12542" width="34.875" style="2" customWidth="1"/>
    <col min="12543" max="12548" width="18" style="2" customWidth="1"/>
    <col min="12549" max="12796" width="6.875" style="2"/>
    <col min="12797" max="12797" width="17.125" style="2" customWidth="1"/>
    <col min="12798" max="12798" width="34.875" style="2" customWidth="1"/>
    <col min="12799" max="12804" width="18" style="2" customWidth="1"/>
    <col min="12805" max="13052" width="6.875" style="2"/>
    <col min="13053" max="13053" width="17.125" style="2" customWidth="1"/>
    <col min="13054" max="13054" width="34.875" style="2" customWidth="1"/>
    <col min="13055" max="13060" width="18" style="2" customWidth="1"/>
    <col min="13061" max="13308" width="6.875" style="2"/>
    <col min="13309" max="13309" width="17.125" style="2" customWidth="1"/>
    <col min="13310" max="13310" width="34.875" style="2" customWidth="1"/>
    <col min="13311" max="13316" width="18" style="2" customWidth="1"/>
    <col min="13317" max="13564" width="6.875" style="2"/>
    <col min="13565" max="13565" width="17.125" style="2" customWidth="1"/>
    <col min="13566" max="13566" width="34.875" style="2" customWidth="1"/>
    <col min="13567" max="13572" width="18" style="2" customWidth="1"/>
    <col min="13573" max="13820" width="6.875" style="2"/>
    <col min="13821" max="13821" width="17.125" style="2" customWidth="1"/>
    <col min="13822" max="13822" width="34.875" style="2" customWidth="1"/>
    <col min="13823" max="13828" width="18" style="2" customWidth="1"/>
    <col min="13829" max="14076" width="6.875" style="2"/>
    <col min="14077" max="14077" width="17.125" style="2" customWidth="1"/>
    <col min="14078" max="14078" width="34.875" style="2" customWidth="1"/>
    <col min="14079" max="14084" width="18" style="2" customWidth="1"/>
    <col min="14085" max="14332" width="6.875" style="2"/>
    <col min="14333" max="14333" width="17.125" style="2" customWidth="1"/>
    <col min="14334" max="14334" width="34.875" style="2" customWidth="1"/>
    <col min="14335" max="14340" width="18" style="2" customWidth="1"/>
    <col min="14341" max="14588" width="6.875" style="2"/>
    <col min="14589" max="14589" width="17.125" style="2" customWidth="1"/>
    <col min="14590" max="14590" width="34.875" style="2" customWidth="1"/>
    <col min="14591" max="14596" width="18" style="2" customWidth="1"/>
    <col min="14597" max="14844" width="6.875" style="2"/>
    <col min="14845" max="14845" width="17.125" style="2" customWidth="1"/>
    <col min="14846" max="14846" width="34.875" style="2" customWidth="1"/>
    <col min="14847" max="14852" width="18" style="2" customWidth="1"/>
    <col min="14853" max="15100" width="6.875" style="2"/>
    <col min="15101" max="15101" width="17.125" style="2" customWidth="1"/>
    <col min="15102" max="15102" width="34.875" style="2" customWidth="1"/>
    <col min="15103" max="15108" width="18" style="2" customWidth="1"/>
    <col min="15109" max="15356" width="6.875" style="2"/>
    <col min="15357" max="15357" width="17.125" style="2" customWidth="1"/>
    <col min="15358" max="15358" width="34.875" style="2" customWidth="1"/>
    <col min="15359" max="15364" width="18" style="2" customWidth="1"/>
    <col min="15365" max="15612" width="6.875" style="2"/>
    <col min="15613" max="15613" width="17.125" style="2" customWidth="1"/>
    <col min="15614" max="15614" width="34.875" style="2" customWidth="1"/>
    <col min="15615" max="15620" width="18" style="2" customWidth="1"/>
    <col min="15621" max="15868" width="6.875" style="2"/>
    <col min="15869" max="15869" width="17.125" style="2" customWidth="1"/>
    <col min="15870" max="15870" width="34.875" style="2" customWidth="1"/>
    <col min="15871" max="15876" width="18" style="2" customWidth="1"/>
    <col min="15877" max="16124" width="6.875" style="2"/>
    <col min="16125" max="16125" width="17.125" style="2" customWidth="1"/>
    <col min="16126" max="16126" width="34.875" style="2" customWidth="1"/>
    <col min="16127" max="16132" width="18" style="2" customWidth="1"/>
    <col min="16133" max="16384" width="6.875" style="2"/>
  </cols>
  <sheetData>
    <row r="1" ht="20.1" customHeight="1" spans="1:2">
      <c r="A1" s="4" t="s">
        <v>582</v>
      </c>
      <c r="B1" s="5"/>
    </row>
    <row r="2" ht="33" customHeight="1" spans="1:8">
      <c r="A2" s="6" t="s">
        <v>583</v>
      </c>
      <c r="B2" s="6"/>
      <c r="C2" s="6"/>
      <c r="D2" s="6"/>
      <c r="E2" s="6"/>
      <c r="F2" s="6"/>
      <c r="G2" s="6"/>
      <c r="H2" s="6"/>
    </row>
    <row r="3" ht="20.1" customHeight="1" spans="1:8">
      <c r="A3" s="6"/>
      <c r="B3" s="6"/>
      <c r="C3" s="6"/>
      <c r="D3" s="6"/>
      <c r="E3" s="6"/>
      <c r="F3" s="6"/>
      <c r="G3" s="6"/>
      <c r="H3" s="6"/>
    </row>
    <row r="4" ht="30.75" customHeight="1" spans="1:8">
      <c r="A4" s="7"/>
      <c r="B4" s="8"/>
      <c r="C4" s="9"/>
      <c r="D4" s="9"/>
      <c r="E4" s="9"/>
      <c r="F4" s="7"/>
      <c r="G4" s="7"/>
      <c r="H4" s="10" t="s">
        <v>313</v>
      </c>
    </row>
    <row r="5" ht="29.25" customHeight="1" spans="1:8">
      <c r="A5" s="11" t="s">
        <v>584</v>
      </c>
      <c r="B5" s="11" t="s">
        <v>585</v>
      </c>
      <c r="C5" s="12" t="s">
        <v>318</v>
      </c>
      <c r="D5" s="13" t="s">
        <v>351</v>
      </c>
      <c r="E5" s="12" t="s">
        <v>352</v>
      </c>
      <c r="F5" s="11" t="s">
        <v>586</v>
      </c>
      <c r="G5" s="11" t="s">
        <v>587</v>
      </c>
      <c r="H5" s="11" t="s">
        <v>588</v>
      </c>
    </row>
    <row r="6" ht="29.25" customHeight="1" spans="1:8">
      <c r="A6" s="14"/>
      <c r="B6" s="14"/>
      <c r="C6" s="15">
        <v>196689.98</v>
      </c>
      <c r="D6" s="15">
        <v>167175.148684</v>
      </c>
      <c r="E6" s="15">
        <v>29514.83</v>
      </c>
      <c r="F6" s="11"/>
      <c r="G6" s="11"/>
      <c r="H6" s="11"/>
    </row>
    <row r="7" ht="29.25" customHeight="1" spans="1:8">
      <c r="A7" s="16">
        <v>205</v>
      </c>
      <c r="B7" s="16" t="s">
        <v>332</v>
      </c>
      <c r="C7" s="15">
        <f t="shared" ref="C7:C54" si="0">SUM(D7:H7)</f>
        <v>152482.581775</v>
      </c>
      <c r="D7" s="15">
        <f>D8+D12+D18+D21+D23+D25+D29</f>
        <v>123032.547801</v>
      </c>
      <c r="E7" s="15">
        <f>E8+E12+E18+E21+E23+E25+E29</f>
        <v>29450.033974</v>
      </c>
      <c r="F7" s="17"/>
      <c r="G7" s="17"/>
      <c r="H7" s="18"/>
    </row>
    <row r="8" ht="29.25" customHeight="1" spans="1:8">
      <c r="A8" s="16" t="s">
        <v>353</v>
      </c>
      <c r="B8" s="16" t="s">
        <v>354</v>
      </c>
      <c r="C8" s="15">
        <f t="shared" si="0"/>
        <v>10093.509378</v>
      </c>
      <c r="D8" s="15">
        <f>D9+D10+D11</f>
        <v>2320.195885</v>
      </c>
      <c r="E8" s="15">
        <f>E9+E10+E11</f>
        <v>7773.313493</v>
      </c>
      <c r="F8" s="17"/>
      <c r="G8" s="17"/>
      <c r="H8" s="18"/>
    </row>
    <row r="9" ht="29.25" customHeight="1" spans="1:8">
      <c r="A9" s="16" t="s">
        <v>355</v>
      </c>
      <c r="B9" s="16" t="s">
        <v>356</v>
      </c>
      <c r="C9" s="15">
        <f t="shared" si="0"/>
        <v>399.651055</v>
      </c>
      <c r="D9" s="15">
        <v>399.651055</v>
      </c>
      <c r="E9" s="15"/>
      <c r="F9" s="17"/>
      <c r="G9" s="17"/>
      <c r="H9" s="18"/>
    </row>
    <row r="10" ht="29.25" customHeight="1" spans="1:8">
      <c r="A10" s="16" t="s">
        <v>357</v>
      </c>
      <c r="B10" s="16" t="s">
        <v>358</v>
      </c>
      <c r="C10" s="15">
        <f t="shared" si="0"/>
        <v>313.5094</v>
      </c>
      <c r="D10" s="15"/>
      <c r="E10" s="15">
        <v>313.5094</v>
      </c>
      <c r="F10" s="17"/>
      <c r="G10" s="17"/>
      <c r="H10" s="18"/>
    </row>
    <row r="11" ht="29.25" customHeight="1" spans="1:8">
      <c r="A11" s="16" t="s">
        <v>359</v>
      </c>
      <c r="B11" s="16" t="s">
        <v>360</v>
      </c>
      <c r="C11" s="15">
        <f t="shared" si="0"/>
        <v>9380.348923</v>
      </c>
      <c r="D11" s="15">
        <v>1920.54483</v>
      </c>
      <c r="E11" s="15">
        <v>7459.804093</v>
      </c>
      <c r="F11" s="17"/>
      <c r="G11" s="17"/>
      <c r="H11" s="18"/>
    </row>
    <row r="12" ht="29.25" customHeight="1" spans="1:8">
      <c r="A12" s="16" t="s">
        <v>361</v>
      </c>
      <c r="B12" s="16" t="s">
        <v>362</v>
      </c>
      <c r="C12" s="15">
        <f t="shared" si="0"/>
        <v>130952.092897</v>
      </c>
      <c r="D12" s="15">
        <f>D13+D14+D15+D16+D17</f>
        <v>114752.770902</v>
      </c>
      <c r="E12" s="15">
        <f>E13+E14+E15+E16+E17</f>
        <v>16199.321995</v>
      </c>
      <c r="F12" s="17"/>
      <c r="G12" s="17"/>
      <c r="H12" s="18"/>
    </row>
    <row r="13" ht="29.25" customHeight="1" spans="1:8">
      <c r="A13" s="16" t="s">
        <v>363</v>
      </c>
      <c r="B13" s="16" t="s">
        <v>364</v>
      </c>
      <c r="C13" s="15">
        <f t="shared" si="0"/>
        <v>3012.834133</v>
      </c>
      <c r="D13" s="15">
        <v>1322.666507</v>
      </c>
      <c r="E13" s="15">
        <v>1690.167626</v>
      </c>
      <c r="F13" s="17"/>
      <c r="G13" s="17"/>
      <c r="H13" s="18"/>
    </row>
    <row r="14" ht="29.25" customHeight="1" spans="1:8">
      <c r="A14" s="16" t="s">
        <v>365</v>
      </c>
      <c r="B14" s="16" t="s">
        <v>366</v>
      </c>
      <c r="C14" s="15">
        <f t="shared" si="0"/>
        <v>55996.527608</v>
      </c>
      <c r="D14" s="15">
        <v>52295.886392</v>
      </c>
      <c r="E14" s="19">
        <v>3700.641216</v>
      </c>
      <c r="F14" s="17"/>
      <c r="G14" s="17"/>
      <c r="H14" s="18"/>
    </row>
    <row r="15" ht="29.25" customHeight="1" spans="1:8">
      <c r="A15" s="16" t="s">
        <v>367</v>
      </c>
      <c r="B15" s="16" t="s">
        <v>368</v>
      </c>
      <c r="C15" s="15">
        <f t="shared" si="0"/>
        <v>39834.173857</v>
      </c>
      <c r="D15" s="15">
        <v>37794.919838</v>
      </c>
      <c r="E15" s="15">
        <v>2039.254019</v>
      </c>
      <c r="F15" s="17"/>
      <c r="G15" s="17"/>
      <c r="H15" s="18"/>
    </row>
    <row r="16" ht="29.25" customHeight="1" spans="1:8">
      <c r="A16" s="16" t="s">
        <v>369</v>
      </c>
      <c r="B16" s="16" t="s">
        <v>370</v>
      </c>
      <c r="C16" s="15">
        <f t="shared" si="0"/>
        <v>25587.325992</v>
      </c>
      <c r="D16" s="15">
        <v>23339.298165</v>
      </c>
      <c r="E16" s="15">
        <v>2248.027827</v>
      </c>
      <c r="F16" s="17"/>
      <c r="G16" s="17"/>
      <c r="H16" s="18"/>
    </row>
    <row r="17" ht="29.25" customHeight="1" spans="1:8">
      <c r="A17" s="16" t="s">
        <v>371</v>
      </c>
      <c r="B17" s="16" t="s">
        <v>372</v>
      </c>
      <c r="C17" s="15">
        <f t="shared" si="0"/>
        <v>6521.231307</v>
      </c>
      <c r="D17" s="15"/>
      <c r="E17" s="15">
        <v>6521.231307</v>
      </c>
      <c r="F17" s="17"/>
      <c r="G17" s="17"/>
      <c r="H17" s="18"/>
    </row>
    <row r="18" ht="29.25" customHeight="1" spans="1:8">
      <c r="A18" s="16" t="s">
        <v>373</v>
      </c>
      <c r="B18" s="16" t="s">
        <v>374</v>
      </c>
      <c r="C18" s="15">
        <f t="shared" si="0"/>
        <v>5349.558591</v>
      </c>
      <c r="D18" s="15">
        <f>D19+D20</f>
        <v>4545.482629</v>
      </c>
      <c r="E18" s="15">
        <f>E19+E20</f>
        <v>804.075962</v>
      </c>
      <c r="F18" s="17"/>
      <c r="G18" s="17"/>
      <c r="H18" s="18"/>
    </row>
    <row r="19" ht="29.25" customHeight="1" spans="1:8">
      <c r="A19" s="16" t="s">
        <v>375</v>
      </c>
      <c r="B19" s="16" t="s">
        <v>376</v>
      </c>
      <c r="C19" s="15">
        <f t="shared" si="0"/>
        <v>5072.807999</v>
      </c>
      <c r="D19" s="15">
        <v>4545.482629</v>
      </c>
      <c r="E19" s="15">
        <v>527.32537</v>
      </c>
      <c r="F19" s="17"/>
      <c r="G19" s="17"/>
      <c r="H19" s="18"/>
    </row>
    <row r="20" ht="29.25" customHeight="1" spans="1:8">
      <c r="A20" s="16" t="s">
        <v>377</v>
      </c>
      <c r="B20" s="16" t="s">
        <v>378</v>
      </c>
      <c r="C20" s="15">
        <f t="shared" si="0"/>
        <v>276.750592</v>
      </c>
      <c r="D20" s="15"/>
      <c r="E20" s="15">
        <v>276.750592</v>
      </c>
      <c r="F20" s="17"/>
      <c r="G20" s="17"/>
      <c r="H20" s="18"/>
    </row>
    <row r="21" ht="29.25" customHeight="1" spans="1:8">
      <c r="A21" s="16" t="s">
        <v>379</v>
      </c>
      <c r="B21" s="16" t="s">
        <v>380</v>
      </c>
      <c r="C21" s="15">
        <f t="shared" si="0"/>
        <v>702.322102</v>
      </c>
      <c r="D21" s="15">
        <f>D22</f>
        <v>624.195179</v>
      </c>
      <c r="E21" s="15">
        <f>E22</f>
        <v>78.126923</v>
      </c>
      <c r="F21" s="17"/>
      <c r="G21" s="17"/>
      <c r="H21" s="18"/>
    </row>
    <row r="22" ht="29.25" customHeight="1" spans="1:8">
      <c r="A22" s="16" t="s">
        <v>381</v>
      </c>
      <c r="B22" s="16" t="s">
        <v>382</v>
      </c>
      <c r="C22" s="15">
        <f t="shared" si="0"/>
        <v>702.322102</v>
      </c>
      <c r="D22" s="20">
        <v>624.195179</v>
      </c>
      <c r="E22" s="20">
        <v>78.126923</v>
      </c>
      <c r="F22" s="17"/>
      <c r="G22" s="17"/>
      <c r="H22" s="18"/>
    </row>
    <row r="23" ht="29.25" customHeight="1" spans="1:8">
      <c r="A23" s="16" t="s">
        <v>383</v>
      </c>
      <c r="B23" s="16" t="s">
        <v>384</v>
      </c>
      <c r="C23" s="15">
        <f t="shared" si="0"/>
        <v>992.907644</v>
      </c>
      <c r="D23" s="15">
        <f>D24</f>
        <v>789.903206</v>
      </c>
      <c r="E23" s="15">
        <f>E24</f>
        <v>203.004438</v>
      </c>
      <c r="F23" s="17"/>
      <c r="G23" s="17"/>
      <c r="H23" s="18"/>
    </row>
    <row r="24" ht="29.25" customHeight="1" spans="1:8">
      <c r="A24" s="16" t="s">
        <v>385</v>
      </c>
      <c r="B24" s="16" t="s">
        <v>386</v>
      </c>
      <c r="C24" s="15">
        <f t="shared" si="0"/>
        <v>992.907644</v>
      </c>
      <c r="D24" s="15">
        <v>789.903206</v>
      </c>
      <c r="E24" s="15">
        <v>203.004438</v>
      </c>
      <c r="F24" s="17"/>
      <c r="G24" s="17"/>
      <c r="H24" s="18"/>
    </row>
    <row r="25" ht="29.25" customHeight="1" spans="1:8">
      <c r="A25" s="16" t="s">
        <v>387</v>
      </c>
      <c r="B25" s="16" t="s">
        <v>388</v>
      </c>
      <c r="C25" s="15">
        <f t="shared" si="0"/>
        <v>4180.127763</v>
      </c>
      <c r="D25" s="15">
        <f>D26+D27+D28</f>
        <v>0</v>
      </c>
      <c r="E25" s="15">
        <f>E26+E27+E28</f>
        <v>4180.127763</v>
      </c>
      <c r="F25" s="17"/>
      <c r="G25" s="17"/>
      <c r="H25" s="18"/>
    </row>
    <row r="26" ht="29.25" customHeight="1" spans="1:8">
      <c r="A26" s="16" t="s">
        <v>389</v>
      </c>
      <c r="B26" s="16" t="s">
        <v>390</v>
      </c>
      <c r="C26" s="15">
        <f t="shared" si="0"/>
        <v>0</v>
      </c>
      <c r="D26" s="15"/>
      <c r="E26" s="15"/>
      <c r="F26" s="17"/>
      <c r="G26" s="17"/>
      <c r="H26" s="18"/>
    </row>
    <row r="27" ht="29.25" customHeight="1" spans="1:8">
      <c r="A27" s="16" t="s">
        <v>391</v>
      </c>
      <c r="B27" s="16" t="s">
        <v>392</v>
      </c>
      <c r="C27" s="15">
        <f t="shared" si="0"/>
        <v>0</v>
      </c>
      <c r="D27" s="15"/>
      <c r="E27" s="15"/>
      <c r="F27" s="17"/>
      <c r="G27" s="17"/>
      <c r="H27" s="18"/>
    </row>
    <row r="28" ht="29.25" customHeight="1" spans="1:8">
      <c r="A28" s="16" t="s">
        <v>393</v>
      </c>
      <c r="B28" s="16" t="s">
        <v>394</v>
      </c>
      <c r="C28" s="15">
        <f t="shared" si="0"/>
        <v>4180.127763</v>
      </c>
      <c r="D28" s="15"/>
      <c r="E28" s="15">
        <v>4180.127763</v>
      </c>
      <c r="F28" s="17"/>
      <c r="G28" s="17"/>
      <c r="H28" s="18"/>
    </row>
    <row r="29" ht="29.25" customHeight="1" spans="1:8">
      <c r="A29" s="16" t="s">
        <v>395</v>
      </c>
      <c r="B29" s="16" t="s">
        <v>396</v>
      </c>
      <c r="C29" s="15">
        <f t="shared" si="0"/>
        <v>212.0634</v>
      </c>
      <c r="D29" s="15">
        <f>D30</f>
        <v>0</v>
      </c>
      <c r="E29" s="15">
        <f>E30</f>
        <v>212.0634</v>
      </c>
      <c r="F29" s="17"/>
      <c r="G29" s="17"/>
      <c r="H29" s="18"/>
    </row>
    <row r="30" ht="29.25" customHeight="1" spans="1:8">
      <c r="A30" s="16" t="s">
        <v>397</v>
      </c>
      <c r="B30" s="16" t="s">
        <v>398</v>
      </c>
      <c r="C30" s="15">
        <f t="shared" si="0"/>
        <v>212.0634</v>
      </c>
      <c r="D30" s="15"/>
      <c r="E30" s="15">
        <v>212.0634</v>
      </c>
      <c r="F30" s="17"/>
      <c r="G30" s="17"/>
      <c r="H30" s="18"/>
    </row>
    <row r="31" ht="29.25" customHeight="1" spans="1:8">
      <c r="A31" s="16" t="s">
        <v>399</v>
      </c>
      <c r="B31" s="16" t="s">
        <v>333</v>
      </c>
      <c r="C31" s="15">
        <f t="shared" si="0"/>
        <v>24712.742135</v>
      </c>
      <c r="D31" s="15">
        <f>D32+D38</f>
        <v>24675.086135</v>
      </c>
      <c r="E31" s="15">
        <f>E32+E38</f>
        <v>37.656</v>
      </c>
      <c r="F31" s="17"/>
      <c r="G31" s="17"/>
      <c r="H31" s="18"/>
    </row>
    <row r="32" ht="29.25" customHeight="1" spans="1:8">
      <c r="A32" s="16" t="s">
        <v>400</v>
      </c>
      <c r="B32" s="16" t="s">
        <v>401</v>
      </c>
      <c r="C32" s="15">
        <f t="shared" si="0"/>
        <v>24667.021935</v>
      </c>
      <c r="D32" s="15">
        <f>D33+D34+D35+D36+D37</f>
        <v>24667.021935</v>
      </c>
      <c r="E32" s="15">
        <f>E33+E34+E35+E36+E37</f>
        <v>0</v>
      </c>
      <c r="F32" s="17"/>
      <c r="G32" s="17"/>
      <c r="H32" s="18"/>
    </row>
    <row r="33" ht="29.25" customHeight="1" spans="1:8">
      <c r="A33" s="16" t="s">
        <v>402</v>
      </c>
      <c r="B33" s="16" t="s">
        <v>403</v>
      </c>
      <c r="C33" s="15">
        <f t="shared" si="0"/>
        <v>0</v>
      </c>
      <c r="D33" s="15"/>
      <c r="E33" s="15"/>
      <c r="F33" s="17"/>
      <c r="G33" s="17"/>
      <c r="H33" s="18"/>
    </row>
    <row r="34" ht="29.25" customHeight="1" spans="1:8">
      <c r="A34" s="16" t="s">
        <v>404</v>
      </c>
      <c r="B34" s="16" t="s">
        <v>405</v>
      </c>
      <c r="C34" s="15">
        <f t="shared" si="0"/>
        <v>32.64504</v>
      </c>
      <c r="D34" s="15">
        <v>32.64504</v>
      </c>
      <c r="E34" s="15"/>
      <c r="F34" s="17"/>
      <c r="G34" s="17"/>
      <c r="H34" s="18"/>
    </row>
    <row r="35" ht="29.25" customHeight="1" spans="1:8">
      <c r="A35" s="21" t="s">
        <v>406</v>
      </c>
      <c r="B35" s="16" t="s">
        <v>407</v>
      </c>
      <c r="C35" s="15">
        <f t="shared" si="0"/>
        <v>12156.831273</v>
      </c>
      <c r="D35" s="15">
        <v>12156.831273</v>
      </c>
      <c r="E35" s="15"/>
      <c r="F35" s="17"/>
      <c r="G35" s="17"/>
      <c r="H35" s="18"/>
    </row>
    <row r="36" ht="29.25" customHeight="1" spans="1:8">
      <c r="A36" s="21" t="s">
        <v>408</v>
      </c>
      <c r="B36" s="16" t="s">
        <v>409</v>
      </c>
      <c r="C36" s="15">
        <f t="shared" si="0"/>
        <v>4939.111532</v>
      </c>
      <c r="D36" s="15">
        <v>4939.111532</v>
      </c>
      <c r="E36" s="15"/>
      <c r="F36" s="17"/>
      <c r="G36" s="17"/>
      <c r="H36" s="18"/>
    </row>
    <row r="37" ht="29.25" customHeight="1" spans="1:8">
      <c r="A37" s="16" t="s">
        <v>410</v>
      </c>
      <c r="B37" s="16" t="s">
        <v>411</v>
      </c>
      <c r="C37" s="15">
        <f t="shared" si="0"/>
        <v>7538.43409</v>
      </c>
      <c r="D37" s="15">
        <v>7538.43409</v>
      </c>
      <c r="E37" s="15"/>
      <c r="F37" s="17"/>
      <c r="G37" s="17"/>
      <c r="H37" s="18"/>
    </row>
    <row r="38" ht="29.25" customHeight="1" spans="1:8">
      <c r="A38" s="16" t="s">
        <v>412</v>
      </c>
      <c r="B38" s="16" t="s">
        <v>413</v>
      </c>
      <c r="C38" s="15">
        <f t="shared" si="0"/>
        <v>45.7202</v>
      </c>
      <c r="D38" s="15">
        <f>D39+D40</f>
        <v>8.0642</v>
      </c>
      <c r="E38" s="15">
        <f>E39+E40</f>
        <v>37.656</v>
      </c>
      <c r="F38" s="17"/>
      <c r="G38" s="17"/>
      <c r="H38" s="18"/>
    </row>
    <row r="39" ht="29.25" customHeight="1" spans="1:8">
      <c r="A39" s="21" t="s">
        <v>414</v>
      </c>
      <c r="B39" s="16" t="s">
        <v>415</v>
      </c>
      <c r="C39" s="15">
        <f t="shared" si="0"/>
        <v>8.0642</v>
      </c>
      <c r="D39" s="15">
        <v>8.0642</v>
      </c>
      <c r="E39" s="15"/>
      <c r="F39" s="17"/>
      <c r="G39" s="17"/>
      <c r="H39" s="18"/>
    </row>
    <row r="40" ht="29.25" customHeight="1" spans="1:8">
      <c r="A40" s="21" t="s">
        <v>416</v>
      </c>
      <c r="B40" s="16" t="s">
        <v>417</v>
      </c>
      <c r="C40" s="15">
        <f t="shared" si="0"/>
        <v>37.656</v>
      </c>
      <c r="D40" s="15"/>
      <c r="E40" s="15">
        <v>37.656</v>
      </c>
      <c r="F40" s="17"/>
      <c r="G40" s="17"/>
      <c r="H40" s="18"/>
    </row>
    <row r="41" ht="29.25" customHeight="1" spans="1:8">
      <c r="A41" s="16" t="s">
        <v>418</v>
      </c>
      <c r="B41" s="22" t="s">
        <v>334</v>
      </c>
      <c r="C41" s="15">
        <f t="shared" si="0"/>
        <v>8258.775012</v>
      </c>
      <c r="D41" s="15">
        <f>D42</f>
        <v>8258.775012</v>
      </c>
      <c r="E41" s="15">
        <f>E42</f>
        <v>0</v>
      </c>
      <c r="F41" s="17"/>
      <c r="G41" s="17"/>
      <c r="H41" s="18"/>
    </row>
    <row r="42" ht="29.25" customHeight="1" spans="1:8">
      <c r="A42" s="16" t="s">
        <v>419</v>
      </c>
      <c r="B42" s="16" t="s">
        <v>420</v>
      </c>
      <c r="C42" s="15">
        <f t="shared" si="0"/>
        <v>8258.775012</v>
      </c>
      <c r="D42" s="15">
        <f>D43+D44+D45+D46</f>
        <v>8258.775012</v>
      </c>
      <c r="E42" s="15">
        <f>E43+E44+E45+E46</f>
        <v>0</v>
      </c>
      <c r="F42" s="17"/>
      <c r="G42" s="17"/>
      <c r="H42" s="18"/>
    </row>
    <row r="43" ht="29.25" customHeight="1" spans="1:8">
      <c r="A43" s="16" t="s">
        <v>421</v>
      </c>
      <c r="B43" s="16" t="s">
        <v>422</v>
      </c>
      <c r="C43" s="15">
        <f t="shared" si="0"/>
        <v>22.380572</v>
      </c>
      <c r="D43" s="15">
        <v>22.380572</v>
      </c>
      <c r="E43" s="15"/>
      <c r="F43" s="17"/>
      <c r="G43" s="17"/>
      <c r="H43" s="18"/>
    </row>
    <row r="44" ht="29.25" customHeight="1" spans="1:8">
      <c r="A44" s="16" t="s">
        <v>423</v>
      </c>
      <c r="B44" s="16" t="s">
        <v>424</v>
      </c>
      <c r="C44" s="15">
        <f t="shared" si="0"/>
        <v>6079.15444</v>
      </c>
      <c r="D44" s="15">
        <v>6079.15444</v>
      </c>
      <c r="E44" s="15"/>
      <c r="F44" s="17"/>
      <c r="G44" s="17"/>
      <c r="H44" s="18"/>
    </row>
    <row r="45" ht="29.25" customHeight="1" spans="1:8">
      <c r="A45" s="16" t="s">
        <v>425</v>
      </c>
      <c r="B45" s="16" t="s">
        <v>426</v>
      </c>
      <c r="C45" s="15">
        <f t="shared" si="0"/>
        <v>3.84</v>
      </c>
      <c r="D45" s="15">
        <v>3.84</v>
      </c>
      <c r="E45" s="15"/>
      <c r="F45" s="17"/>
      <c r="G45" s="17"/>
      <c r="H45" s="18"/>
    </row>
    <row r="46" ht="29.25" customHeight="1" spans="1:8">
      <c r="A46" s="21" t="s">
        <v>427</v>
      </c>
      <c r="B46" s="16" t="s">
        <v>428</v>
      </c>
      <c r="C46" s="15">
        <f t="shared" si="0"/>
        <v>2153.4</v>
      </c>
      <c r="D46" s="15">
        <v>2153.4</v>
      </c>
      <c r="E46" s="15"/>
      <c r="F46" s="17"/>
      <c r="G46" s="17"/>
      <c r="H46" s="18"/>
    </row>
    <row r="47" ht="29.25" customHeight="1" spans="1:8">
      <c r="A47" s="16" t="s">
        <v>429</v>
      </c>
      <c r="B47" s="16" t="s">
        <v>338</v>
      </c>
      <c r="C47" s="15">
        <f t="shared" si="0"/>
        <v>11208.739736</v>
      </c>
      <c r="D47" s="15">
        <f>D48</f>
        <v>11208.739736</v>
      </c>
      <c r="E47" s="15">
        <f>E48</f>
        <v>0</v>
      </c>
      <c r="F47" s="17"/>
      <c r="G47" s="17"/>
      <c r="H47" s="18"/>
    </row>
    <row r="48" ht="29.25" customHeight="1" spans="1:8">
      <c r="A48" s="16" t="s">
        <v>430</v>
      </c>
      <c r="B48" s="16" t="s">
        <v>431</v>
      </c>
      <c r="C48" s="15">
        <f t="shared" si="0"/>
        <v>11208.739736</v>
      </c>
      <c r="D48" s="15">
        <f>D49+D50</f>
        <v>11208.739736</v>
      </c>
      <c r="E48" s="15">
        <f>E49+E50</f>
        <v>0</v>
      </c>
      <c r="F48" s="17"/>
      <c r="G48" s="17"/>
      <c r="H48" s="18"/>
    </row>
    <row r="49" ht="29.25" customHeight="1" spans="1:8">
      <c r="A49" s="21" t="s">
        <v>578</v>
      </c>
      <c r="B49" s="16" t="s">
        <v>579</v>
      </c>
      <c r="C49" s="15">
        <f t="shared" si="0"/>
        <v>3974</v>
      </c>
      <c r="D49" s="15">
        <v>3974</v>
      </c>
      <c r="E49" s="15"/>
      <c r="F49" s="17"/>
      <c r="G49" s="17"/>
      <c r="H49" s="18"/>
    </row>
    <row r="50" ht="29.25" customHeight="1" spans="1:8">
      <c r="A50" s="16" t="s">
        <v>432</v>
      </c>
      <c r="B50" s="16" t="s">
        <v>433</v>
      </c>
      <c r="C50" s="15">
        <f t="shared" si="0"/>
        <v>7234.739736</v>
      </c>
      <c r="D50" s="15">
        <v>7234.739736</v>
      </c>
      <c r="E50" s="15"/>
      <c r="F50" s="17"/>
      <c r="G50" s="17"/>
      <c r="H50" s="18"/>
    </row>
    <row r="51" ht="29.25" customHeight="1" spans="1:8">
      <c r="A51" s="23">
        <v>229</v>
      </c>
      <c r="B51" s="24" t="s">
        <v>339</v>
      </c>
      <c r="C51" s="15">
        <f t="shared" si="0"/>
        <v>27.133</v>
      </c>
      <c r="D51" s="15">
        <f>D52</f>
        <v>0</v>
      </c>
      <c r="E51" s="15">
        <f>E52</f>
        <v>27.133</v>
      </c>
      <c r="F51" s="17"/>
      <c r="G51" s="17"/>
      <c r="H51" s="18"/>
    </row>
    <row r="52" s="1" customFormat="1" ht="25.5" customHeight="1" spans="1:8">
      <c r="A52" s="25" t="s">
        <v>552</v>
      </c>
      <c r="B52" s="26" t="s">
        <v>553</v>
      </c>
      <c r="C52" s="15">
        <f t="shared" si="0"/>
        <v>27.133</v>
      </c>
      <c r="D52" s="19">
        <f>D53+D54</f>
        <v>0</v>
      </c>
      <c r="E52" s="19">
        <f>E53+E54</f>
        <v>27.133</v>
      </c>
      <c r="F52" s="27"/>
      <c r="G52" s="27"/>
      <c r="H52" s="27"/>
    </row>
    <row r="53" ht="29.25" customHeight="1" spans="1:8">
      <c r="A53" s="28" t="s">
        <v>554</v>
      </c>
      <c r="B53" s="29" t="s">
        <v>555</v>
      </c>
      <c r="C53" s="15">
        <f t="shared" si="0"/>
        <v>13.133</v>
      </c>
      <c r="D53" s="15"/>
      <c r="E53" s="15">
        <v>13.133</v>
      </c>
      <c r="F53" s="17"/>
      <c r="G53" s="17"/>
      <c r="H53" s="18"/>
    </row>
    <row r="54" ht="29.25" customHeight="1" spans="1:8">
      <c r="A54" s="28" t="s">
        <v>556</v>
      </c>
      <c r="B54" s="29" t="s">
        <v>557</v>
      </c>
      <c r="C54" s="15">
        <f t="shared" si="0"/>
        <v>14</v>
      </c>
      <c r="D54" s="15"/>
      <c r="E54" s="15">
        <v>14</v>
      </c>
      <c r="F54" s="17"/>
      <c r="G54" s="17"/>
      <c r="H54" s="18"/>
    </row>
    <row r="55" ht="27" customHeight="1" spans="1:8">
      <c r="A55" s="30"/>
      <c r="B55" s="31"/>
      <c r="C55" s="12"/>
      <c r="D55" s="12"/>
      <c r="E55" s="12"/>
      <c r="F55" s="32"/>
      <c r="G55" s="32"/>
      <c r="H55" s="32"/>
    </row>
    <row r="56" ht="18.75" customHeight="1" spans="1:8">
      <c r="A56" s="5"/>
      <c r="B56" s="5"/>
      <c r="C56" s="33"/>
      <c r="D56" s="33"/>
      <c r="E56" s="33"/>
      <c r="F56" s="5"/>
      <c r="G56" s="5"/>
      <c r="H56" s="5"/>
    </row>
    <row r="57" ht="18.75" customHeight="1" spans="1:8">
      <c r="A57" s="5"/>
      <c r="B57" s="5"/>
      <c r="C57" s="33"/>
      <c r="D57" s="33"/>
      <c r="E57" s="33"/>
      <c r="F57" s="5"/>
      <c r="G57" s="5"/>
      <c r="H57" s="5"/>
    </row>
    <row r="58" customHeight="1" spans="1:8">
      <c r="A58" s="5"/>
      <c r="B58" s="5"/>
      <c r="D58" s="33"/>
      <c r="E58" s="33"/>
      <c r="F58" s="5"/>
      <c r="G58" s="5"/>
      <c r="H58" s="5"/>
    </row>
    <row r="59" customHeight="1" spans="1:8">
      <c r="A59" s="5"/>
      <c r="B59" s="5"/>
      <c r="D59" s="33"/>
      <c r="E59" s="33"/>
      <c r="F59" s="5"/>
      <c r="G59" s="5"/>
      <c r="H59" s="5"/>
    </row>
    <row r="60" customHeight="1" spans="1:8">
      <c r="A60" s="5"/>
      <c r="B60" s="5"/>
      <c r="D60" s="33"/>
      <c r="E60" s="33"/>
      <c r="F60" s="5"/>
      <c r="G60" s="5"/>
      <c r="H60" s="5"/>
    </row>
    <row r="61" customHeight="1" spans="1:7">
      <c r="A61" s="5"/>
      <c r="B61" s="5"/>
      <c r="D61" s="33"/>
      <c r="E61" s="33"/>
      <c r="F61" s="5"/>
      <c r="G61" s="5"/>
    </row>
    <row r="62" customHeight="1" spans="1:7">
      <c r="A62" s="5"/>
      <c r="B62" s="5"/>
      <c r="C62" s="33"/>
      <c r="D62" s="33"/>
      <c r="E62" s="33"/>
      <c r="F62" s="5"/>
      <c r="G62" s="5"/>
    </row>
    <row r="63" customHeight="1" spans="2:8">
      <c r="B63" s="5"/>
      <c r="F63" s="5"/>
      <c r="G63" s="5"/>
      <c r="H63" s="5"/>
    </row>
  </sheetData>
  <mergeCells count="1">
    <mergeCell ref="A2:H3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2022-06-27T10:01:19Z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0615B9F4FCE6453580C029A114EE9013</vt:lpwstr>
  </property>
</Properties>
</file>