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一般公共预算支出-上年数'!$A$1:$F$28</definedName>
    <definedName name="_xlnm.Print_Area" localSheetId="3">'3 一般公共预算财政基本支出'!$A$1:$E$14</definedName>
    <definedName name="_xlnm.Print_Area" localSheetId="4">'4 一般公用预算“三公”经费支出表-上年数'!$A$1:$L$8</definedName>
    <definedName name="_xlnm.Print_Area" localSheetId="5">'5 政府性基金预算支出表'!$A$1:$E$14</definedName>
    <definedName name="_xlnm.Print_Area" localSheetId="6">'6 部门收支总表'!$A$1:$D$23</definedName>
    <definedName name="_xlnm.Print_Area" localSheetId="7">'7 部门收入总表'!$A$1:$L$15</definedName>
    <definedName name="_xlnm.Print_Area" localSheetId="8">'8 部门支出总表'!$A$1:$H$13</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<sst xmlns="http://schemas.openxmlformats.org/spreadsheetml/2006/main" count="1357" uniqueCount="473">
  <si>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</si>
  <si>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</si>
  <si>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</si>
  <si>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</si>
  <si>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</si>
  <si>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</si>
  <si>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</si>
  <si>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</si>
  <si>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</si>
  <si>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</si>
  <si>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</si>
  <si>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</si>
  <si>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</si>
  <si>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</si>
  <si>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</si>
  <si>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</si>
  <si>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</si>
  <si>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</si>
  <si>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</si>
  <si>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</si>
  <si>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</si>
  <si>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</si>
  <si>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</si>
  <si>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</si>
  <si>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</si>
  <si>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</si>
  <si>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</si>
  <si>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</si>
  <si>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</si>
  <si>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</si>
  <si>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</si>
  <si>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</si>
  <si>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</si>
  <si>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</si>
  <si>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</si>
  <si>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</si>
  <si>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</si>
  <si>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</si>
  <si>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</si>
  <si>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</si>
  <si>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</si>
  <si>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</si>
  <si>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</si>
  <si>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</si>
  <si>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</si>
  <si>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</si>
  <si>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</si>
  <si>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</si>
  <si>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</si>
  <si>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</si>
  <si>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</si>
  <si>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</si>
  <si>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</si>
  <si>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</si>
  <si>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</si>
  <si>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</si>
  <si>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</si>
  <si>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</si>
  <si>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</si>
  <si>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</si>
  <si>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</si>
  <si>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</si>
  <si>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</si>
  <si>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</si>
  <si>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</si>
  <si>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</si>
  <si>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</si>
  <si>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</si>
  <si>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</si>
  <si>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</si>
  <si>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</si>
  <si>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</si>
  <si>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</si>
  <si>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</si>
  <si>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</si>
  <si>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</si>
  <si>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</si>
  <si>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</si>
  <si>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</si>
  <si>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</si>
  <si>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</si>
  <si>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</si>
  <si>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</si>
  <si>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</si>
  <si>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</si>
  <si>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</si>
  <si>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</si>
  <si>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</si>
  <si>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</si>
  <si>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</si>
  <si>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</si>
  <si>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</si>
  <si>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</si>
  <si>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</si>
  <si>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</si>
  <si>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</si>
  <si>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</si>
  <si>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</si>
  <si>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</si>
  <si>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</si>
  <si>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</si>
  <si>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</si>
  <si>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</si>
  <si>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</si>
  <si>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</si>
  <si>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</si>
  <si>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</si>
  <si>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</si>
  <si>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</si>
  <si>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</si>
  <si>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</si>
  <si>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</si>
  <si>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</si>
  <si>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</si>
  <si>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</si>
  <si>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</si>
  <si>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</si>
  <si>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</si>
  <si>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</si>
  <si>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</si>
  <si>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</si>
  <si>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</si>
  <si>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</si>
  <si>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</si>
  <si>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</si>
  <si>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</si>
  <si>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</si>
  <si>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</si>
  <si>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</si>
  <si>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</si>
  <si>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</si>
  <si>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</si>
  <si>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</si>
  <si>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</si>
  <si>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</si>
  <si>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</si>
  <si>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</si>
  <si>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</si>
  <si>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</si>
  <si>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</si>
  <si>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</si>
  <si>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</si>
  <si>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</si>
  <si>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</si>
  <si>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</si>
  <si>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</si>
  <si>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</si>
  <si>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</si>
  <si>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</si>
  <si>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</si>
  <si>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</si>
  <si>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</si>
  <si>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</si>
  <si>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</si>
  <si>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</si>
  <si>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</si>
  <si>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</si>
  <si>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</si>
  <si>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</si>
  <si>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</si>
  <si>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</si>
  <si>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</si>
  <si>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</si>
  <si>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</si>
  <si>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</si>
  <si>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</si>
  <si>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</si>
  <si>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</si>
  <si>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</si>
  <si>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</si>
  <si>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</si>
  <si>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</si>
  <si>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</si>
  <si>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</si>
  <si>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</si>
  <si>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</si>
  <si>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</si>
  <si>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</si>
  <si>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</si>
  <si>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</si>
  <si>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</si>
  <si>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</si>
  <si>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</si>
  <si>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</si>
  <si>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</si>
  <si>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</si>
  <si>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</si>
  <si>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</si>
  <si>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</si>
  <si>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</si>
  <si>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</si>
  <si>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</si>
  <si>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</si>
  <si>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</si>
  <si>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</si>
  <si>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</si>
  <si>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</si>
  <si>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</si>
  <si>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</si>
  <si>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</si>
  <si>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</si>
  <si>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</si>
  <si>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</si>
  <si>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</si>
  <si>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</si>
  <si>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</si>
  <si>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</si>
  <si>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</si>
  <si>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</si>
  <si>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</si>
  <si>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</si>
  <si>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</si>
  <si>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</si>
  <si>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</si>
  <si>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</si>
  <si>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</si>
  <si>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</si>
  <si>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</si>
  <si>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</si>
  <si>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</si>
  <si>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</si>
  <si>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</si>
  <si>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</si>
  <si>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</si>
  <si>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</si>
  <si>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</si>
  <si>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</si>
  <si>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</si>
  <si>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</si>
  <si>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</si>
  <si>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</si>
  <si>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</si>
  <si>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</si>
  <si>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</si>
  <si>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</si>
  <si>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</si>
  <si>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</si>
  <si>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</si>
  <si>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</si>
  <si>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</si>
  <si>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</si>
  <si>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</si>
  <si>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</si>
  <si>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</si>
  <si>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</si>
  <si>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</si>
  <si>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</si>
  <si>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</si>
  <si>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</si>
  <si>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</si>
  <si>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</si>
  <si>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</si>
  <si>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</si>
  <si>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</si>
  <si>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</si>
  <si>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</si>
  <si>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</si>
  <si>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</si>
  <si>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</si>
  <si>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</si>
  <si>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</si>
  <si>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</si>
  <si>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</si>
  <si>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</si>
  <si>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</si>
  <si>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</si>
  <si>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</si>
  <si>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</si>
  <si>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</si>
  <si>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</si>
  <si>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</si>
  <si>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</si>
  <si>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</si>
  <si>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</si>
  <si>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</si>
  <si>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</si>
  <si>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</si>
  <si>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</si>
  <si>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</si>
  <si>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</si>
  <si>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</si>
  <si>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</si>
  <si>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</si>
  <si>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</si>
  <si>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</si>
  <si>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</si>
  <si>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</si>
  <si>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</si>
  <si>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</si>
  <si>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</si>
  <si>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</si>
  <si>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</si>
  <si>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</si>
  <si>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</si>
  <si>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</si>
  <si>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</si>
  <si>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</si>
  <si>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</si>
  <si>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</si>
  <si>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</si>
  <si>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</si>
  <si>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</si>
  <si>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</si>
  <si>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</si>
  <si>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</si>
  <si>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</si>
  <si>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</si>
  <si>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</si>
  <si>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</si>
  <si>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</si>
  <si>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</si>
  <si>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</si>
  <si>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中国共产党重庆市綦江区委党校财政拨款收支总表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</si>
  <si>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</si>
  <si>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</si>
  <si>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</si>
  <si>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</si>
  <si>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</si>
  <si>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</si>
  <si>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</si>
  <si>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</si>
  <si>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</si>
  <si>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</si>
  <si>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</si>
  <si>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</si>
  <si>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</si>
  <si>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</si>
  <si>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</si>
  <si>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</si>
  <si>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</si>
  <si>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</si>
  <si>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交通运输支出</t>
  </si>
  <si>
    <t>资源勘探信息等支出</t>
  </si>
  <si>
    <t>商业服务业等支出</t>
  </si>
  <si>
    <t>住房保障支出</t>
  </si>
  <si>
    <t>其他支出</t>
  </si>
  <si>
    <t>二、结转下年</t>
  </si>
  <si>
    <t>收入总数</t>
  </si>
  <si>
    <t>支出总数</t>
  </si>
  <si>
    <t>表2</t>
  </si>
  <si>
    <t>中国共产党重庆市綦江区委党校一般公共预算财政拨款支出预算表</t>
  </si>
  <si>
    <t>功能分类科目</t>
  </si>
  <si>
    <t>2018年预算数</t>
  </si>
  <si>
    <t>2019年预算数</t>
  </si>
  <si>
    <t>科目编码</t>
  </si>
  <si>
    <t>科目名称</t>
  </si>
  <si>
    <t>小计</t>
  </si>
  <si>
    <t>基本支出</t>
  </si>
  <si>
    <t>项目支出</t>
  </si>
  <si>
    <t>205</t>
  </si>
  <si>
    <t>教育管理事务</t>
  </si>
  <si>
    <r>
      <rPr>
        <sz val="11"/>
        <rFont val="等线"/>
        <charset val="134"/>
        <scheme val="minor"/>
      </rPr>
      <t xml:space="preserve">  </t>
    </r>
    <r>
      <rPr>
        <sz val="10"/>
        <rFont val="宋体"/>
        <charset val="134"/>
      </rPr>
      <t>行政运行</t>
    </r>
  </si>
  <si>
    <t>进修及培训</t>
  </si>
  <si>
    <r>
      <rPr>
        <sz val="11"/>
        <rFont val="等线"/>
        <charset val="134"/>
        <scheme val="minor"/>
      </rPr>
      <t xml:space="preserve">  </t>
    </r>
    <r>
      <rPr>
        <sz val="10"/>
        <rFont val="宋体"/>
        <charset val="134"/>
      </rPr>
      <t>干部教育</t>
    </r>
  </si>
  <si>
    <t>208</t>
  </si>
  <si>
    <t xml:space="preserve">  20805</t>
  </si>
  <si>
    <t xml:space="preserve">  行政事业单位离退休</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</si>
  <si>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</si>
  <si>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</si>
  <si>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</si>
  <si>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</si>
  <si>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</si>
  <si>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</si>
  <si>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</si>
  <si>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</si>
  <si>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r>
      <rPr>
        <sz val="11"/>
        <rFont val="等线"/>
        <charset val="134"/>
        <scheme val="minor"/>
      </rPr>
      <t xml:space="preserve">  </t>
    </r>
    <r>
      <rPr>
        <sz val="10"/>
        <rFont val="宋体"/>
        <charset val="134"/>
      </rPr>
      <t>其他行政事业单位离退休支出</t>
    </r>
  </si>
  <si>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</si>
  <si>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</si>
  <si>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</si>
  <si>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</si>
  <si>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</si>
  <si>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</si>
  <si>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</si>
  <si>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</si>
  <si>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</si>
  <si>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</si>
  <si>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</si>
  <si>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</si>
  <si>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 xml:space="preserve">  22102</t>
  </si>
  <si>
    <t xml:space="preserve">  住房改革支出</t>
  </si>
  <si>
    <t xml:space="preserve">    2210201</t>
  </si>
  <si>
    <t xml:space="preserve">    住房公积金</t>
  </si>
  <si>
    <t>备注：1、本表反映2019年当年一般公共预算财政拨款支出情况。表格可自行增加行。
2、表中例子仅供参考，请据实填写。</t>
  </si>
  <si>
    <t>表3</t>
  </si>
  <si>
    <t>中国共产党重庆市綦江区委党校一般公共预算财政拨款基本支出预算表</t>
  </si>
  <si>
    <t>经济分类科目</t>
  </si>
  <si>
    <t>2019年基本支出</t>
  </si>
  <si>
    <t>人员经费</t>
  </si>
  <si>
    <t>公用经费</t>
  </si>
  <si>
    <t xml:space="preserve">  </t>
  </si>
  <si>
    <t xml:space="preserve"> 合计  </t>
  </si>
  <si>
    <t>301</t>
  </si>
  <si>
    <t>工资福利支出</t>
  </si>
  <si>
    <t>基本工资</t>
  </si>
  <si>
    <t>津贴补贴</t>
  </si>
  <si>
    <t>奖金</t>
  </si>
  <si>
    <t>绩效工资</t>
  </si>
  <si>
    <t>机关事业单位基本养老保险缴费</t>
  </si>
  <si>
    <t>职业年金缴费</t>
  </si>
  <si>
    <t>职工基本医疗保险缴费</t>
  </si>
  <si>
    <t>其他社会保障缴费</t>
  </si>
  <si>
    <t>住房公积金</t>
  </si>
  <si>
    <t>其他工资福利支出</t>
  </si>
  <si>
    <t>302</t>
  </si>
  <si>
    <t>商品和服务支出</t>
  </si>
  <si>
    <t>办公费</t>
  </si>
  <si>
    <t>印刷费</t>
  </si>
  <si>
    <t>水费</t>
  </si>
  <si>
    <t>电费</t>
  </si>
  <si>
    <t>邮电费</t>
  </si>
  <si>
    <t>物业管理费</t>
  </si>
  <si>
    <t>差旅费</t>
  </si>
  <si>
    <t>维修(护)费</t>
  </si>
  <si>
    <t>会议费</t>
  </si>
  <si>
    <t>培训费</t>
  </si>
  <si>
    <t>公务招待费</t>
  </si>
  <si>
    <t>劳务费</t>
  </si>
  <si>
    <t>工会经费</t>
  </si>
  <si>
    <t>福利费</t>
  </si>
  <si>
    <t>公务车运行维护费</t>
  </si>
  <si>
    <t>其他交通费用</t>
  </si>
  <si>
    <t>其他商品和服务支出</t>
  </si>
  <si>
    <t>303</t>
  </si>
  <si>
    <t>对个人和家庭的补助</t>
  </si>
  <si>
    <t>医疗费补助</t>
  </si>
  <si>
    <t>奖励金</t>
  </si>
  <si>
    <t>其他对个人和家庭的补助支出</t>
  </si>
  <si>
    <t>办公设备购置</t>
  </si>
  <si>
    <t>表4</t>
  </si>
  <si>
    <t>中国共产党重庆市綦江区委党校一般公共预算“三公”经费支出表</t>
  </si>
  <si>
    <t>因公出国（境）费</t>
  </si>
  <si>
    <t>公务用车购置及运行费</t>
  </si>
  <si>
    <t>公务接待费</t>
  </si>
  <si>
    <t>公务用车购置费</t>
  </si>
  <si>
    <t>公务用车运行费</t>
  </si>
  <si>
    <t>表5</t>
  </si>
  <si>
    <t>中国共产党重庆市綦江区委党校政府性基金预算支出表</t>
  </si>
  <si>
    <t>本年政府性基金预算财政拨款支出</t>
  </si>
  <si>
    <t>备注：1、本单位无政府性基金收支，故此表无数据。</t>
  </si>
  <si>
    <t>表6</t>
  </si>
  <si>
    <t>中国共产党重庆市綦江区委党校部门收支总表</t>
  </si>
  <si>
    <t>一般公共预算拨款收入</t>
  </si>
  <si>
    <t>一般公共服务支出</t>
  </si>
  <si>
    <t>政府性基金预算拨款收入</t>
  </si>
  <si>
    <t>外交支出</t>
  </si>
  <si>
    <t>国有资本经营预算拨款收入</t>
  </si>
  <si>
    <t>国防支出</t>
  </si>
  <si>
    <t>事业收入</t>
  </si>
  <si>
    <t>公共安全支出</t>
  </si>
  <si>
    <t>事业单位经营收入</t>
  </si>
  <si>
    <t>其他收入</t>
  </si>
  <si>
    <t>本年收入合计</t>
  </si>
  <si>
    <t>本年支出合计</t>
  </si>
  <si>
    <t>用事业基金弥补收支差额</t>
  </si>
  <si>
    <t>结转下年</t>
  </si>
  <si>
    <t>上年结转</t>
  </si>
  <si>
    <t>收入总计</t>
  </si>
  <si>
    <t>支出总计</t>
  </si>
  <si>
    <t>表7</t>
  </si>
  <si>
    <t>中国共产党重庆市綦江区委党校部门收入总表</t>
  </si>
  <si>
    <t>科目</t>
  </si>
  <si>
    <t>非教育收费收入</t>
  </si>
  <si>
    <t>教育收费收入</t>
  </si>
  <si>
    <t xml:space="preserve">  行政运行</t>
  </si>
  <si>
    <t xml:space="preserve">  干部教育</t>
  </si>
  <si>
    <t xml:space="preserve">  其他行政事业单位离退休支出</t>
  </si>
  <si>
    <t>表8</t>
  </si>
  <si>
    <t>中国共产党重庆市綦江区委党校部门支出总表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</si>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</sst>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s>
  <fonts count="46">
    <font>
      <sz val="11"/>
      <color theme="1"/>
      <name val="等线"/>
      <charset val="134"/>
      <scheme val="minor"/>
    </font>
    <font>
      <sz val="9"/>
      <name val="宋体"/>
      <charset val="134"/>
    </font>
    <font>
      <b/>
      <sz val="10"/>
      <name val="宋体"/>
      <charset val="134"/>
    </font>
    <font>
      <b/>
      <sz val="18"/>
      <name val="华文细黑"/>
      <charset val="134"/>
    </font>
    <font>
      <sz val="18"/>
      <name val="宋体"/>
      <charset val="134"/>
    </font>
    <font>
      <b/>
      <sz val="14"/>
      <name val="楷体_GB2312"/>
      <charset val="134"/>
    </font>
    <font>
      <sz val="12"/>
      <name val="宋体"/>
      <charset val="134"/>
    </font>
    <font>
      <b/>
      <sz val="12"/>
      <name val="宋体"/>
      <charset val="134"/>
    </font>
    <font>
      <sz val="11"/>
      <name val="宋体"/>
      <charset val="134"/>
    </font>
    <font>
      <sz val="11"/>
      <name val="等线"/>
      <charset val="134"/>
      <scheme val="minor"/>
    </font>
    <font>
      <sz val="10"/>
      <name val="宋体"/>
      <charset val="134"/>
    </font>
    <font>
      <b/>
      <sz val="18"/>
      <name val="楷体_GB2312"/>
      <charset val="134"/>
    </font>
    <font>
      <b/>
      <sz val="18"/>
      <name val="宋体"/>
      <charset val="134"/>
    </font>
    <font>
      <sz val="6"/>
      <name val="楷体_GB2312"/>
      <charset val="134"/>
    </font>
    <font>
      <b/>
      <sz val="14"/>
      <name val="宋体"/>
      <charset val="134"/>
    </font>
    <font>
      <b/>
      <sz val="22"/>
      <name val="华文细黑"/>
      <charset val="134"/>
    </font>
    <font>
      <b/>
      <sz val="12"/>
      <name val="楷体_GB2312"/>
      <charset val="134"/>
    </font>
    <font>
      <b/>
      <sz val="11"/>
      <color theme="1"/>
      <name val="Arial"/>
      <charset val="134"/>
    </font>
    <font>
      <b/>
      <sz val="11"/>
      <color theme="1"/>
      <name val="等线"/>
      <charset val="134"/>
      <scheme val="minor"/>
    </font>
    <font>
      <sz val="11"/>
      <color theme="1"/>
      <name val="Arial"/>
      <charset val="134"/>
    </font>
    <font>
      <sz val="11"/>
      <color theme="1"/>
      <name val="等线"/>
      <charset val="134"/>
      <scheme val="minor"/>
    </font>
    <font>
      <b/>
      <sz val="16"/>
      <name val="华文细黑"/>
      <charset val="134"/>
    </font>
    <font>
      <b/>
      <sz val="16"/>
      <name val="楷体_GB2312"/>
      <charset val="134"/>
    </font>
    <font>
      <sz val="16"/>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sz val="11"/>
      <color theme="0"/>
      <name val="等线"/>
      <charset val="0"/>
      <scheme val="minor"/>
    </font>
    <font>
      <sz val="11"/>
      <color rgb="FF006100"/>
      <name val="等线"/>
      <charset val="0"/>
      <scheme val="minor"/>
    </font>
    <font>
      <sz val="11"/>
      <color theme="1"/>
      <name val="等线"/>
      <charset val="0"/>
      <scheme val="minor"/>
    </font>
    <font>
      <b/>
      <sz val="11"/>
      <color theme="1"/>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u/>
      <sz val="11"/>
      <color rgb="FF800080"/>
      <name val="等线"/>
      <charset val="0"/>
      <scheme val="minor"/>
    </font>
    <font>
      <b/>
      <sz val="13"/>
      <color theme="3"/>
      <name val="等线"/>
      <charset val="134"/>
      <scheme val="minor"/>
    </font>
    <font>
      <sz val="11"/>
      <color rgb="FFFA7D00"/>
      <name val="等线"/>
      <charset val="0"/>
      <scheme val="minor"/>
    </font>
    <font>
      <b/>
      <sz val="11"/>
      <color rgb="FFFFFFFF"/>
      <name val="等线"/>
      <charset val="0"/>
      <scheme val="minor"/>
    </font>
    <font>
      <b/>
      <sz val="11"/>
      <color theme="3"/>
      <name val="等线"/>
      <charset val="134"/>
      <scheme val="minor"/>
    </font>
    <font>
      <i/>
      <sz val="11"/>
      <color rgb="FF7F7F7F"/>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1"/>
      <color rgb="FFFA7D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xf numFmtId="42" fontId="0" fillId="0" borderId="0" applyFont="0" applyFill="0" applyBorder="0" applyAlignment="0" applyProtection="0">
      <alignment vertical="center"/>
    </xf>
    <xf numFmtId="0" fontId="30" fillId="6" borderId="0" applyNumberFormat="0" applyBorder="0" applyAlignment="0" applyProtection="0">
      <alignment vertical="center"/>
    </xf>
    <xf numFmtId="0" fontId="32" fillId="1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2" borderId="0" applyNumberFormat="0" applyBorder="0" applyAlignment="0" applyProtection="0">
      <alignment vertical="center"/>
    </xf>
    <xf numFmtId="0" fontId="34" fillId="15" borderId="0" applyNumberFormat="0" applyBorder="0" applyAlignment="0" applyProtection="0">
      <alignment vertical="center"/>
    </xf>
    <xf numFmtId="43" fontId="0" fillId="0" borderId="0" applyFont="0" applyFill="0" applyBorder="0" applyAlignment="0" applyProtection="0">
      <alignment vertical="center"/>
    </xf>
    <xf numFmtId="0" fontId="28"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8" borderId="20" applyNumberFormat="0" applyFont="0" applyAlignment="0" applyProtection="0">
      <alignment vertical="center"/>
    </xf>
    <xf numFmtId="0" fontId="28" fillId="20" borderId="0" applyNumberFormat="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19" applyNumberFormat="0" applyFill="0" applyAlignment="0" applyProtection="0">
      <alignment vertical="center"/>
    </xf>
    <xf numFmtId="0" fontId="36" fillId="0" borderId="19" applyNumberFormat="0" applyFill="0" applyAlignment="0" applyProtection="0">
      <alignment vertical="center"/>
    </xf>
    <xf numFmtId="0" fontId="28" fillId="23" borderId="0" applyNumberFormat="0" applyBorder="0" applyAlignment="0" applyProtection="0">
      <alignment vertical="center"/>
    </xf>
    <xf numFmtId="0" fontId="39" fillId="0" borderId="23" applyNumberFormat="0" applyFill="0" applyAlignment="0" applyProtection="0">
      <alignment vertical="center"/>
    </xf>
    <xf numFmtId="0" fontId="28" fillId="3" borderId="0" applyNumberFormat="0" applyBorder="0" applyAlignment="0" applyProtection="0">
      <alignment vertical="center"/>
    </xf>
    <xf numFmtId="0" fontId="33" fillId="14" borderId="18" applyNumberFormat="0" applyAlignment="0" applyProtection="0">
      <alignment vertical="center"/>
    </xf>
    <xf numFmtId="0" fontId="44" fillId="14" borderId="17" applyNumberFormat="0" applyAlignment="0" applyProtection="0">
      <alignment vertical="center"/>
    </xf>
    <xf numFmtId="0" fontId="38" fillId="22" borderId="22" applyNumberFormat="0" applyAlignment="0" applyProtection="0">
      <alignment vertical="center"/>
    </xf>
    <xf numFmtId="0" fontId="30" fillId="26" borderId="0" applyNumberFormat="0" applyBorder="0" applyAlignment="0" applyProtection="0">
      <alignment vertical="center"/>
    </xf>
    <xf numFmtId="0" fontId="28" fillId="13" borderId="0" applyNumberFormat="0" applyBorder="0" applyAlignment="0" applyProtection="0">
      <alignment vertical="center"/>
    </xf>
    <xf numFmtId="0" fontId="37" fillId="0" borderId="21" applyNumberFormat="0" applyFill="0" applyAlignment="0" applyProtection="0">
      <alignment vertical="center"/>
    </xf>
    <xf numFmtId="0" fontId="31" fillId="0" borderId="16" applyNumberFormat="0" applyFill="0" applyAlignment="0" applyProtection="0">
      <alignment vertical="center"/>
    </xf>
    <xf numFmtId="0" fontId="29" fillId="5" borderId="0" applyNumberFormat="0" applyBorder="0" applyAlignment="0" applyProtection="0">
      <alignment vertical="center"/>
    </xf>
    <xf numFmtId="0" fontId="45" fillId="27" borderId="0" applyNumberFormat="0" applyBorder="0" applyAlignment="0" applyProtection="0">
      <alignment vertical="center"/>
    </xf>
    <xf numFmtId="0" fontId="30" fillId="8" borderId="0" applyNumberFormat="0" applyBorder="0" applyAlignment="0" applyProtection="0">
      <alignment vertical="center"/>
    </xf>
    <xf numFmtId="0" fontId="28" fillId="4" borderId="0" applyNumberFormat="0" applyBorder="0" applyAlignment="0" applyProtection="0">
      <alignment vertical="center"/>
    </xf>
    <xf numFmtId="0" fontId="30" fillId="19" borderId="0" applyNumberFormat="0" applyBorder="0" applyAlignment="0" applyProtection="0">
      <alignment vertical="center"/>
    </xf>
    <xf numFmtId="0" fontId="30" fillId="10" borderId="0" applyNumberFormat="0" applyBorder="0" applyAlignment="0" applyProtection="0">
      <alignment vertical="center"/>
    </xf>
    <xf numFmtId="0" fontId="30" fillId="25" borderId="0" applyNumberFormat="0" applyBorder="0" applyAlignment="0" applyProtection="0">
      <alignment vertical="center"/>
    </xf>
    <xf numFmtId="0" fontId="30" fillId="21" borderId="0" applyNumberFormat="0" applyBorder="0" applyAlignment="0" applyProtection="0">
      <alignment vertical="center"/>
    </xf>
    <xf numFmtId="0" fontId="28" fillId="9" borderId="0" applyNumberFormat="0" applyBorder="0" applyAlignment="0" applyProtection="0">
      <alignment vertical="center"/>
    </xf>
    <xf numFmtId="0" fontId="28" fillId="24"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28" fillId="29" borderId="0" applyNumberFormat="0" applyBorder="0" applyAlignment="0" applyProtection="0">
      <alignment vertical="center"/>
    </xf>
    <xf numFmtId="0" fontId="30" fillId="30" borderId="0" applyNumberFormat="0" applyBorder="0" applyAlignment="0" applyProtection="0">
      <alignment vertical="center"/>
    </xf>
    <xf numFmtId="0" fontId="28" fillId="31" borderId="0" applyNumberFormat="0" applyBorder="0" applyAlignment="0" applyProtection="0">
      <alignment vertical="center"/>
    </xf>
    <xf numFmtId="0" fontId="28" fillId="33" borderId="0" applyNumberFormat="0" applyBorder="0" applyAlignment="0" applyProtection="0">
      <alignment vertical="center"/>
    </xf>
    <xf numFmtId="0" fontId="30" fillId="28" borderId="0" applyNumberFormat="0" applyBorder="0" applyAlignment="0" applyProtection="0">
      <alignment vertical="center"/>
    </xf>
    <xf numFmtId="0" fontId="28" fillId="32" borderId="0" applyNumberFormat="0" applyBorder="0" applyAlignment="0" applyProtection="0">
      <alignment vertical="center"/>
    </xf>
    <xf numFmtId="0" fontId="1" fillId="0" borderId="0"/>
    <xf numFmtId="0" fontId="1" fillId="0" borderId="0"/>
  </cellStyleXfs>
  <cellXfs count="182">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4" fillId="0" borderId="0" xfId="50" applyFont="1" applyAlignment="1">
      <alignment horizontal="centerContinuous"/>
    </xf>
    <xf numFmtId="0" fontId="5" fillId="0" borderId="0" xfId="50" applyNumberFormat="1" applyFont="1" applyFill="1" applyAlignment="1" applyProtection="1">
      <alignment horizontal="centerContinuous"/>
    </xf>
    <xf numFmtId="0" fontId="5" fillId="0" borderId="0" xfId="50" applyFont="1" applyFill="1" applyAlignment="1">
      <alignment horizontal="centerContinuous"/>
    </xf>
    <xf numFmtId="0" fontId="1" fillId="0" borderId="0" xfId="50" applyFill="1" applyAlignment="1">
      <alignment horizontal="centerContinuous"/>
    </xf>
    <xf numFmtId="0" fontId="1" fillId="0" borderId="0" xfId="50" applyAlignment="1">
      <alignment horizontal="centerContinuous"/>
    </xf>
    <xf numFmtId="0" fontId="6" fillId="0" borderId="0" xfId="50" applyFont="1"/>
    <xf numFmtId="0" fontId="6" fillId="0" borderId="0" xfId="50" applyFont="1" applyFill="1"/>
    <xf numFmtId="0" fontId="6" fillId="0" borderId="0" xfId="50" applyFont="1" applyAlignment="1">
      <alignment horizontal="right"/>
    </xf>
    <xf numFmtId="0" fontId="7" fillId="0" borderId="1" xfId="50" applyNumberFormat="1" applyFont="1" applyFill="1" applyBorder="1" applyAlignment="1" applyProtection="1">
      <alignment horizontal="center" vertical="center" wrapText="1"/>
    </xf>
    <xf numFmtId="49" fontId="8" fillId="0" borderId="1" xfId="0" applyNumberFormat="1" applyFont="1" applyBorder="1" applyAlignment="1">
      <alignment horizontal="lef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9" fillId="0" borderId="1" xfId="0" applyFont="1" applyBorder="1" applyAlignment="1">
      <alignment horizontal="centerContinuous"/>
    </xf>
    <xf numFmtId="0" fontId="10" fillId="0" borderId="1" xfId="0" applyFont="1" applyBorder="1" applyAlignment="1"/>
    <xf numFmtId="0" fontId="9" fillId="0" borderId="1" xfId="0" applyFont="1" applyBorder="1" applyAlignment="1">
      <alignment horizontal="center" vertical="center"/>
    </xf>
    <xf numFmtId="0" fontId="9" fillId="0" borderId="1" xfId="0" applyFont="1" applyBorder="1" applyAlignment="1"/>
    <xf numFmtId="0" fontId="7" fillId="0" borderId="2" xfId="50" applyNumberFormat="1" applyFont="1" applyFill="1" applyBorder="1" applyAlignment="1" applyProtection="1">
      <alignment horizontal="center" vertical="center"/>
    </xf>
    <xf numFmtId="49" fontId="8" fillId="0" borderId="1" xfId="0" applyNumberFormat="1" applyFont="1" applyBorder="1" applyAlignment="1">
      <alignment vertical="center"/>
    </xf>
    <xf numFmtId="49" fontId="9" fillId="0" borderId="1" xfId="0" applyNumberFormat="1" applyFont="1" applyBorder="1" applyAlignment="1">
      <alignment vertical="center"/>
    </xf>
    <xf numFmtId="0" fontId="9" fillId="0" borderId="1" xfId="0" applyFont="1" applyBorder="1" applyAlignment="1">
      <alignment vertical="center" wrapText="1"/>
    </xf>
    <xf numFmtId="4" fontId="6" fillId="0" borderId="1" xfId="50" applyNumberFormat="1" applyFont="1" applyFill="1" applyBorder="1" applyAlignment="1" applyProtection="1">
      <alignment horizontal="right" vertical="center" wrapText="1"/>
    </xf>
    <xf numFmtId="0" fontId="1" fillId="0" borderId="1" xfId="50" applyFill="1" applyBorder="1"/>
    <xf numFmtId="0" fontId="9" fillId="0" borderId="1" xfId="0" applyFont="1" applyBorder="1" applyAlignment="1">
      <alignment horizontal="center"/>
    </xf>
    <xf numFmtId="0" fontId="9" fillId="0" borderId="1" xfId="0" applyFont="1" applyBorder="1" applyAlignment="1">
      <alignment vertical="center"/>
    </xf>
    <xf numFmtId="0" fontId="1" fillId="0" borderId="1" xfId="50" applyBorder="1"/>
    <xf numFmtId="0" fontId="11" fillId="0" borderId="0" xfId="50" applyNumberFormat="1" applyFont="1" applyFill="1" applyAlignment="1" applyProtection="1">
      <alignment horizontal="centerContinuous"/>
    </xf>
    <xf numFmtId="0" fontId="12" fillId="0" borderId="0" xfId="50" applyNumberFormat="1" applyFont="1" applyFill="1" applyAlignment="1" applyProtection="1">
      <alignment horizontal="centerContinuous"/>
    </xf>
    <xf numFmtId="0" fontId="7" fillId="0" borderId="0" xfId="50" applyNumberFormat="1" applyFont="1" applyFill="1" applyAlignment="1" applyProtection="1">
      <alignment horizontal="centerContinuous"/>
    </xf>
    <xf numFmtId="0" fontId="7" fillId="0" borderId="1" xfId="50" applyNumberFormat="1" applyFont="1" applyFill="1" applyBorder="1" applyAlignment="1" applyProtection="1">
      <alignment horizontal="center" vertical="center"/>
    </xf>
    <xf numFmtId="0" fontId="7" fillId="0" borderId="3" xfId="50" applyNumberFormat="1" applyFont="1" applyFill="1" applyBorder="1" applyAlignment="1" applyProtection="1">
      <alignment horizontal="center" vertical="center" wrapText="1"/>
    </xf>
    <xf numFmtId="0" fontId="7" fillId="0" borderId="4" xfId="50" applyFont="1" applyBorder="1" applyAlignment="1">
      <alignment horizontal="center" vertical="center" wrapText="1"/>
    </xf>
    <xf numFmtId="0" fontId="7" fillId="0" borderId="4" xfId="50" applyFont="1" applyFill="1" applyBorder="1" applyAlignment="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7" fillId="0" borderId="5" xfId="50" applyFont="1" applyBorder="1" applyAlignment="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8" xfId="50" applyFont="1" applyBorder="1" applyAlignment="1">
      <alignment horizontal="center" vertical="center" wrapText="1"/>
    </xf>
    <xf numFmtId="0" fontId="7" fillId="0" borderId="1" xfId="50" applyFont="1" applyBorder="1" applyAlignment="1">
      <alignment horizontal="left" vertical="center" wrapText="1"/>
    </xf>
    <xf numFmtId="0" fontId="7" fillId="0" borderId="1" xfId="50" applyFont="1" applyFill="1" applyBorder="1" applyAlignment="1">
      <alignment horizontal="center" vertical="center" wrapText="1"/>
    </xf>
    <xf numFmtId="0" fontId="1" fillId="0" borderId="1" xfId="50" applyBorder="1" applyAlignment="1">
      <alignment horizontal="center"/>
    </xf>
    <xf numFmtId="4" fontId="7" fillId="0" borderId="1" xfId="50" applyNumberFormat="1" applyFont="1" applyFill="1" applyBorder="1" applyAlignment="1" applyProtection="1">
      <alignment horizontal="center" vertical="center" wrapText="1"/>
    </xf>
    <xf numFmtId="4" fontId="1" fillId="0" borderId="1" xfId="50" applyNumberFormat="1" applyBorder="1" applyAlignment="1">
      <alignment horizontal="center"/>
    </xf>
    <xf numFmtId="0" fontId="7" fillId="0" borderId="1" xfId="50" applyFont="1" applyBorder="1" applyAlignment="1">
      <alignment horizontal="center" vertical="center" wrapText="1"/>
    </xf>
    <xf numFmtId="49" fontId="6" fillId="0" borderId="1" xfId="50" applyNumberFormat="1" applyFont="1" applyFill="1" applyBorder="1" applyAlignment="1" applyProtection="1">
      <alignment horizontal="left" vertical="center"/>
    </xf>
    <xf numFmtId="176" fontId="6" fillId="0" borderId="1" xfId="50" applyNumberFormat="1" applyFont="1" applyFill="1" applyBorder="1" applyAlignment="1" applyProtection="1">
      <alignment vertical="center"/>
    </xf>
    <xf numFmtId="4" fontId="6" fillId="0" borderId="1" xfId="50" applyNumberFormat="1" applyFont="1" applyFill="1" applyBorder="1" applyAlignment="1" applyProtection="1">
      <alignment horizontal="center" vertical="center" wrapText="1"/>
    </xf>
    <xf numFmtId="0" fontId="1" fillId="0" borderId="1" xfId="50" applyFill="1" applyBorder="1" applyAlignment="1">
      <alignment horizontal="left"/>
    </xf>
    <xf numFmtId="0" fontId="1" fillId="0" borderId="1" xfId="50" applyFont="1" applyFill="1" applyBorder="1"/>
    <xf numFmtId="0" fontId="1" fillId="0" borderId="1" xfId="50" applyFill="1" applyBorder="1" applyAlignment="1">
      <alignment horizontal="center"/>
    </xf>
    <xf numFmtId="0" fontId="1" fillId="0" borderId="1" xfId="50" applyBorder="1" applyAlignment="1">
      <alignment horizontal="left"/>
    </xf>
    <xf numFmtId="0" fontId="13" fillId="0" borderId="0" xfId="50" applyFont="1" applyFill="1" applyAlignment="1">
      <alignment horizontal="right"/>
    </xf>
    <xf numFmtId="0" fontId="2" fillId="0" borderId="0" xfId="50" applyNumberFormat="1" applyFont="1" applyFill="1" applyAlignment="1" applyProtection="1">
      <alignment horizontal="centerContinuous"/>
    </xf>
    <xf numFmtId="0" fontId="6" fillId="0" borderId="9" xfId="50" applyNumberFormat="1" applyFont="1" applyFill="1" applyBorder="1" applyAlignment="1" applyProtection="1">
      <alignment horizontal="right"/>
    </xf>
    <xf numFmtId="0" fontId="7" fillId="0" borderId="10" xfId="50" applyNumberFormat="1" applyFont="1" applyFill="1" applyBorder="1" applyAlignment="1" applyProtection="1">
      <alignment horizontal="center" vertical="center" wrapText="1"/>
    </xf>
    <xf numFmtId="0" fontId="10" fillId="0" borderId="0" xfId="50" applyFont="1" applyFill="1" applyAlignment="1">
      <alignment horizontal="right" vertical="center"/>
    </xf>
    <xf numFmtId="0" fontId="10" fillId="0" borderId="0" xfId="50" applyFont="1" applyFill="1" applyAlignment="1">
      <alignment vertical="center"/>
    </xf>
    <xf numFmtId="0" fontId="13" fillId="0" borderId="0" xfId="50" applyFont="1" applyAlignment="1">
      <alignment horizontal="right"/>
    </xf>
    <xf numFmtId="0" fontId="3" fillId="0" borderId="0" xfId="50" applyFont="1" applyFill="1" applyAlignment="1">
      <alignment horizontal="centerContinuous" vertical="center"/>
    </xf>
    <xf numFmtId="0" fontId="12" fillId="0" borderId="0" xfId="50" applyFont="1" applyFill="1" applyAlignment="1">
      <alignment horizontal="centerContinuous" vertical="center"/>
    </xf>
    <xf numFmtId="0" fontId="4" fillId="0" borderId="0" xfId="50" applyFont="1" applyFill="1" applyAlignment="1">
      <alignment horizontal="centerContinuous" vertical="center"/>
    </xf>
    <xf numFmtId="0" fontId="14" fillId="0" borderId="0" xfId="50" applyFont="1" applyFill="1" applyAlignment="1">
      <alignment horizontal="centerContinuous" vertical="center"/>
    </xf>
    <xf numFmtId="0" fontId="10" fillId="0" borderId="0" xfId="50" applyFont="1" applyFill="1" applyAlignment="1">
      <alignment horizontal="centerContinuous" vertical="center"/>
    </xf>
    <xf numFmtId="0" fontId="6" fillId="0" borderId="0" xfId="50" applyFont="1" applyFill="1" applyAlignment="1">
      <alignment horizontal="center" vertical="center"/>
    </xf>
    <xf numFmtId="0" fontId="6" fillId="0" borderId="0" xfId="50" applyFont="1" applyFill="1" applyAlignment="1">
      <alignment vertical="center"/>
    </xf>
    <xf numFmtId="0" fontId="7" fillId="0" borderId="10" xfId="50" applyNumberFormat="1" applyFont="1" applyFill="1" applyBorder="1" applyAlignment="1" applyProtection="1">
      <alignment horizontal="center" vertical="center"/>
    </xf>
    <xf numFmtId="0" fontId="7" fillId="0" borderId="10" xfId="50" applyNumberFormat="1" applyFont="1" applyFill="1" applyBorder="1" applyAlignment="1" applyProtection="1">
      <alignment horizontal="centerContinuous" vertical="center" wrapText="1"/>
    </xf>
    <xf numFmtId="0" fontId="6" fillId="0" borderId="11" xfId="50" applyFont="1" applyFill="1" applyBorder="1" applyAlignment="1">
      <alignment vertical="center"/>
    </xf>
    <xf numFmtId="4" fontId="6" fillId="0" borderId="4" xfId="50" applyNumberFormat="1" applyFont="1" applyFill="1" applyBorder="1" applyAlignment="1" applyProtection="1">
      <alignment horizontal="right" vertical="center" wrapText="1"/>
    </xf>
    <xf numFmtId="0" fontId="6" fillId="0" borderId="2" xfId="50" applyFont="1" applyBorder="1" applyAlignment="1">
      <alignment vertical="center" wrapText="1"/>
    </xf>
    <xf numFmtId="4" fontId="6" fillId="0" borderId="2" xfId="50" applyNumberFormat="1" applyFont="1" applyBorder="1" applyAlignment="1">
      <alignment vertical="center" wrapText="1"/>
    </xf>
    <xf numFmtId="0" fontId="6" fillId="0" borderId="12" xfId="50" applyFont="1" applyBorder="1" applyAlignment="1">
      <alignment vertical="center"/>
    </xf>
    <xf numFmtId="0" fontId="6" fillId="0" borderId="3" xfId="50" applyFont="1" applyBorder="1" applyAlignment="1">
      <alignment vertical="center" wrapText="1"/>
    </xf>
    <xf numFmtId="4" fontId="6" fillId="0" borderId="3" xfId="50" applyNumberFormat="1" applyFont="1" applyBorder="1" applyAlignment="1">
      <alignment vertical="center" wrapText="1"/>
    </xf>
    <xf numFmtId="0" fontId="6" fillId="0" borderId="12" xfId="50" applyFont="1" applyBorder="1" applyAlignment="1">
      <alignment horizontal="left" vertical="center"/>
    </xf>
    <xf numFmtId="0" fontId="6" fillId="0" borderId="12" xfId="50" applyFont="1" applyFill="1" applyBorder="1" applyAlignment="1">
      <alignment vertical="center"/>
    </xf>
    <xf numFmtId="4" fontId="6" fillId="0" borderId="5" xfId="50" applyNumberFormat="1" applyFont="1" applyFill="1" applyBorder="1" applyAlignment="1" applyProtection="1">
      <alignment horizontal="right" vertical="center" wrapText="1"/>
    </xf>
    <xf numFmtId="0" fontId="6" fillId="0" borderId="3" xfId="50" applyFont="1" applyFill="1" applyBorder="1" applyAlignment="1">
      <alignment vertical="center" wrapText="1"/>
    </xf>
    <xf numFmtId="4" fontId="0" fillId="0" borderId="3" xfId="50" applyNumberFormat="1" applyFont="1" applyBorder="1" applyAlignment="1">
      <alignment vertical="center" wrapText="1"/>
    </xf>
    <xf numFmtId="0" fontId="6" fillId="0" borderId="1" xfId="50" applyFont="1" applyBorder="1"/>
    <xf numFmtId="4" fontId="6" fillId="0" borderId="1" xfId="50" applyNumberFormat="1" applyFont="1" applyFill="1" applyBorder="1" applyAlignment="1">
      <alignment horizontal="right" vertical="center" wrapText="1"/>
    </xf>
    <xf numFmtId="0" fontId="6" fillId="0" borderId="1" xfId="50" applyFont="1" applyFill="1" applyBorder="1" applyAlignment="1">
      <alignment vertical="center" wrapText="1"/>
    </xf>
    <xf numFmtId="4" fontId="6" fillId="0" borderId="1" xfId="50" applyNumberFormat="1" applyFont="1" applyBorder="1" applyAlignment="1">
      <alignment vertical="center" wrapText="1"/>
    </xf>
    <xf numFmtId="0" fontId="6" fillId="0" borderId="1" xfId="50" applyNumberFormat="1" applyFont="1" applyFill="1" applyBorder="1" applyAlignment="1" applyProtection="1">
      <alignment horizontal="center" vertical="center"/>
    </xf>
    <xf numFmtId="4" fontId="6" fillId="0" borderId="5" xfId="50" applyNumberFormat="1" applyFont="1" applyFill="1" applyBorder="1" applyAlignment="1">
      <alignment horizontal="right" vertical="center" wrapText="1"/>
    </xf>
    <xf numFmtId="0" fontId="6" fillId="0" borderId="1" xfId="50" applyNumberFormat="1" applyFont="1" applyFill="1" applyBorder="1" applyAlignment="1" applyProtection="1">
      <alignment vertical="center" wrapText="1"/>
    </xf>
    <xf numFmtId="0" fontId="6" fillId="0" borderId="1" xfId="50" applyFont="1" applyFill="1" applyBorder="1" applyAlignment="1">
      <alignment horizontal="center" vertical="center"/>
    </xf>
    <xf numFmtId="4" fontId="6" fillId="0" borderId="10" xfId="50" applyNumberFormat="1" applyFont="1" applyFill="1" applyBorder="1" applyAlignment="1">
      <alignment horizontal="right" vertical="center" wrapText="1"/>
    </xf>
    <xf numFmtId="0" fontId="10" fillId="0" borderId="0" xfId="50" applyFont="1" applyFill="1"/>
    <xf numFmtId="0" fontId="15" fillId="0" borderId="0" xfId="50" applyFont="1" applyFill="1" applyAlignment="1">
      <alignment horizontal="centerContinuous"/>
    </xf>
    <xf numFmtId="0" fontId="11" fillId="0" borderId="0" xfId="50" applyFont="1" applyAlignment="1">
      <alignment horizontal="centerContinuous"/>
    </xf>
    <xf numFmtId="0" fontId="16" fillId="0" borderId="0" xfId="50" applyFont="1" applyAlignment="1">
      <alignment horizontal="centerContinuous"/>
    </xf>
    <xf numFmtId="0" fontId="7" fillId="0" borderId="0" xfId="50" applyFont="1" applyFill="1" applyAlignment="1">
      <alignment horizontal="centerContinuous"/>
    </xf>
    <xf numFmtId="0" fontId="7" fillId="0" borderId="0" xfId="50" applyFont="1" applyAlignment="1">
      <alignment horizontal="centerContinuous"/>
    </xf>
    <xf numFmtId="0" fontId="7" fillId="0" borderId="0" xfId="50" applyFont="1" applyAlignment="1">
      <alignment horizontal="right"/>
    </xf>
    <xf numFmtId="0" fontId="7" fillId="0" borderId="1" xfId="50" applyNumberFormat="1" applyFont="1" applyFill="1" applyBorder="1" applyAlignment="1" applyProtection="1">
      <alignment horizontal="left" vertical="center"/>
    </xf>
    <xf numFmtId="49" fontId="17" fillId="0" borderId="1" xfId="0" applyNumberFormat="1" applyFont="1" applyBorder="1" applyAlignment="1">
      <alignment horizontal="left" vertical="center"/>
    </xf>
    <xf numFmtId="0" fontId="18" fillId="0" borderId="1" xfId="0" applyFont="1" applyFill="1" applyBorder="1" applyAlignment="1">
      <alignment vertical="center"/>
    </xf>
    <xf numFmtId="49" fontId="19" fillId="0" borderId="1" xfId="0" applyNumberFormat="1" applyFont="1" applyBorder="1" applyAlignment="1">
      <alignment horizontal="left" vertical="center"/>
    </xf>
    <xf numFmtId="0" fontId="20" fillId="0" borderId="1" xfId="0" applyFont="1" applyFill="1" applyBorder="1" applyAlignment="1">
      <alignment vertical="center"/>
    </xf>
    <xf numFmtId="176" fontId="6" fillId="0" borderId="1" xfId="50" applyNumberFormat="1" applyFont="1" applyFill="1" applyBorder="1" applyAlignment="1" applyProtection="1">
      <alignment horizontal="left" vertical="center"/>
    </xf>
    <xf numFmtId="0" fontId="8" fillId="0" borderId="7" xfId="50" applyFont="1" applyFill="1" applyBorder="1" applyAlignment="1">
      <alignment horizontal="left" vertical="center" wrapText="1"/>
    </xf>
    <xf numFmtId="0" fontId="8" fillId="0" borderId="0" xfId="50" applyFont="1" applyFill="1" applyAlignment="1">
      <alignment horizontal="left" vertical="center" wrapText="1"/>
    </xf>
    <xf numFmtId="0" fontId="3" fillId="0" borderId="0" xfId="50" applyFont="1" applyFill="1" applyAlignment="1">
      <alignment horizontal="centerContinuous"/>
    </xf>
    <xf numFmtId="0" fontId="11" fillId="0" borderId="0" xfId="50" applyFont="1" applyFill="1" applyAlignment="1">
      <alignment horizontal="centerContinuous"/>
    </xf>
    <xf numFmtId="0" fontId="10" fillId="0" borderId="0" xfId="50" applyFont="1"/>
    <xf numFmtId="0" fontId="7" fillId="0" borderId="12" xfId="50" applyNumberFormat="1" applyFont="1" applyFill="1" applyBorder="1" applyAlignment="1" applyProtection="1">
      <alignment horizontal="center" vertical="center"/>
    </xf>
    <xf numFmtId="0" fontId="7" fillId="0" borderId="11"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xf>
    <xf numFmtId="0" fontId="7" fillId="0" borderId="5" xfId="50" applyNumberFormat="1" applyFont="1" applyFill="1" applyBorder="1" applyAlignment="1" applyProtection="1">
      <alignment horizontal="center" vertical="center"/>
    </xf>
    <xf numFmtId="0" fontId="7" fillId="0" borderId="4" xfId="50" applyNumberFormat="1" applyFont="1" applyFill="1" applyBorder="1" applyAlignment="1" applyProtection="1">
      <alignment horizontal="center" vertical="center"/>
    </xf>
    <xf numFmtId="0" fontId="7" fillId="0" borderId="4"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xf>
    <xf numFmtId="4" fontId="6" fillId="0" borderId="1" xfId="50" applyNumberFormat="1" applyFont="1" applyFill="1" applyBorder="1" applyAlignment="1" applyProtection="1">
      <alignment horizontal="center"/>
    </xf>
    <xf numFmtId="4" fontId="6" fillId="0" borderId="12" xfId="50" applyNumberFormat="1" applyFont="1" applyFill="1" applyBorder="1" applyAlignment="1" applyProtection="1">
      <alignment horizontal="center"/>
    </xf>
    <xf numFmtId="4" fontId="6" fillId="0" borderId="12" xfId="50" applyNumberFormat="1" applyFont="1" applyFill="1" applyBorder="1" applyAlignment="1" applyProtection="1">
      <alignment horizontal="center" vertical="center" wrapText="1"/>
    </xf>
    <xf numFmtId="0" fontId="13" fillId="0" borderId="0" xfId="50" applyFont="1" applyAlignment="1">
      <alignment horizontal="center" vertical="center"/>
    </xf>
    <xf numFmtId="0" fontId="7" fillId="0" borderId="11" xfId="50" applyNumberFormat="1" applyFont="1" applyFill="1" applyBorder="1" applyAlignment="1" applyProtection="1">
      <alignment horizontal="center" vertical="center"/>
    </xf>
    <xf numFmtId="0" fontId="7" fillId="0" borderId="13" xfId="50" applyNumberFormat="1" applyFont="1" applyFill="1" applyBorder="1" applyAlignment="1" applyProtection="1">
      <alignment horizontal="center" vertical="center"/>
    </xf>
    <xf numFmtId="0" fontId="7" fillId="0" borderId="14" xfId="50" applyNumberFormat="1" applyFont="1" applyFill="1" applyBorder="1" applyAlignment="1" applyProtection="1">
      <alignment horizontal="center" vertical="center" wrapText="1"/>
    </xf>
    <xf numFmtId="4" fontId="6" fillId="0" borderId="3" xfId="50" applyNumberFormat="1" applyFont="1" applyFill="1" applyBorder="1" applyAlignment="1" applyProtection="1">
      <alignment horizontal="center" vertical="center" wrapText="1"/>
    </xf>
    <xf numFmtId="4" fontId="6" fillId="0" borderId="15" xfId="50" applyNumberFormat="1" applyFont="1" applyFill="1" applyBorder="1" applyAlignment="1" applyProtection="1">
      <alignment horizontal="center" vertical="center" wrapText="1"/>
    </xf>
    <xf numFmtId="0" fontId="13" fillId="0" borderId="0" xfId="50" applyFont="1" applyAlignment="1">
      <alignment horizontal="right" vertical="center"/>
    </xf>
    <xf numFmtId="49" fontId="21" fillId="0" borderId="0" xfId="50" applyNumberFormat="1" applyFont="1" applyFill="1" applyAlignment="1" applyProtection="1">
      <alignment horizontal="centerContinuous"/>
    </xf>
    <xf numFmtId="0" fontId="22" fillId="0" borderId="0" xfId="50" applyNumberFormat="1" applyFont="1" applyFill="1" applyAlignment="1" applyProtection="1">
      <alignment horizontal="centerContinuous"/>
    </xf>
    <xf numFmtId="0" fontId="23" fillId="0" borderId="0" xfId="50" applyFont="1"/>
    <xf numFmtId="0" fontId="6" fillId="0" borderId="0" xfId="50" applyFont="1" applyAlignment="1">
      <alignment horizontal="right" vertical="center"/>
    </xf>
    <xf numFmtId="49" fontId="6" fillId="0" borderId="1" xfId="50" applyNumberFormat="1" applyFont="1" applyFill="1" applyBorder="1" applyAlignment="1" applyProtection="1"/>
    <xf numFmtId="176" fontId="6" fillId="0" borderId="1" xfId="50" applyNumberFormat="1" applyFont="1" applyFill="1" applyBorder="1" applyAlignment="1" applyProtection="1">
      <alignment horizontal="center" vertical="center"/>
    </xf>
    <xf numFmtId="49" fontId="6" fillId="0" borderId="1" xfId="50" applyNumberFormat="1" applyFont="1" applyFill="1" applyBorder="1" applyAlignment="1" applyProtection="1">
      <alignment vertical="center"/>
    </xf>
    <xf numFmtId="0" fontId="20" fillId="0" borderId="1" xfId="0" applyFont="1" applyBorder="1" applyAlignment="1">
      <alignment horizontal="left"/>
    </xf>
    <xf numFmtId="0" fontId="0" fillId="0" borderId="1" xfId="0" applyBorder="1"/>
    <xf numFmtId="0" fontId="1" fillId="0" borderId="0" xfId="50" applyFont="1" applyFill="1"/>
    <xf numFmtId="0" fontId="1" fillId="0" borderId="0" xfId="50" applyFont="1"/>
    <xf numFmtId="49" fontId="3" fillId="0" borderId="0" xfId="50" applyNumberFormat="1" applyFont="1" applyFill="1" applyAlignment="1" applyProtection="1">
      <alignment horizontal="centerContinuous"/>
    </xf>
    <xf numFmtId="0" fontId="4" fillId="0" borderId="0" xfId="50" applyFont="1"/>
    <xf numFmtId="0" fontId="16" fillId="0" borderId="0" xfId="50" applyFont="1" applyFill="1" applyAlignment="1">
      <alignment horizontal="centerContinuous"/>
    </xf>
    <xf numFmtId="0" fontId="6" fillId="0" borderId="0" xfId="50" applyNumberFormat="1" applyFont="1" applyFill="1" applyAlignment="1" applyProtection="1">
      <alignment horizontal="right"/>
    </xf>
    <xf numFmtId="0" fontId="7" fillId="0" borderId="15" xfId="50" applyNumberFormat="1" applyFont="1" applyFill="1" applyBorder="1" applyAlignment="1" applyProtection="1">
      <alignment horizontal="center" vertical="center"/>
    </xf>
    <xf numFmtId="0" fontId="10"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10" fillId="0" borderId="0" xfId="49" applyFont="1" applyAlignment="1">
      <alignment wrapText="1"/>
    </xf>
    <xf numFmtId="0" fontId="3" fillId="0" borderId="0" xfId="49" applyNumberFormat="1" applyFont="1" applyFill="1" applyAlignment="1" applyProtection="1">
      <alignment horizontal="centerContinuous"/>
    </xf>
    <xf numFmtId="0" fontId="4" fillId="0" borderId="0" xfId="49" applyFont="1" applyAlignment="1">
      <alignment horizontal="centerContinuous"/>
    </xf>
    <xf numFmtId="0" fontId="10" fillId="0" borderId="0" xfId="49" applyFont="1" applyFill="1" applyAlignment="1">
      <alignment wrapText="1"/>
    </xf>
    <xf numFmtId="0" fontId="6" fillId="0" borderId="0" xfId="49" applyFont="1" applyFill="1" applyAlignment="1">
      <alignment wrapText="1"/>
    </xf>
    <xf numFmtId="0" fontId="6" fillId="0" borderId="0" xfId="49" applyFont="1" applyAlignment="1">
      <alignment wrapText="1"/>
    </xf>
    <xf numFmtId="0" fontId="6" fillId="0" borderId="0" xfId="49" applyNumberFormat="1" applyFont="1" applyFill="1" applyAlignment="1" applyProtection="1">
      <alignment horizontal="right"/>
    </xf>
    <xf numFmtId="0" fontId="7" fillId="0" borderId="1" xfId="49" applyNumberFormat="1" applyFont="1" applyFill="1" applyBorder="1" applyAlignment="1" applyProtection="1">
      <alignment horizontal="center" vertical="center" wrapText="1"/>
    </xf>
    <xf numFmtId="0" fontId="7" fillId="0" borderId="10" xfId="49" applyNumberFormat="1" applyFont="1" applyFill="1" applyBorder="1" applyAlignment="1" applyProtection="1">
      <alignment horizontal="center" vertical="center" wrapText="1"/>
    </xf>
    <xf numFmtId="0" fontId="6" fillId="0" borderId="10" xfId="49" applyFont="1" applyBorder="1" applyAlignment="1">
      <alignment horizontal="center" vertical="center"/>
    </xf>
    <xf numFmtId="4" fontId="6" fillId="0" borderId="4" xfId="49" applyNumberFormat="1" applyFont="1" applyFill="1" applyBorder="1" applyAlignment="1">
      <alignment horizontal="right" vertical="center" wrapText="1"/>
    </xf>
    <xf numFmtId="4" fontId="6" fillId="0" borderId="10" xfId="49" applyNumberFormat="1" applyFont="1" applyBorder="1" applyAlignment="1">
      <alignment horizontal="left" vertical="center"/>
    </xf>
    <xf numFmtId="4" fontId="6" fillId="0" borderId="10" xfId="49" applyNumberFormat="1" applyFont="1" applyBorder="1" applyAlignment="1">
      <alignment horizontal="right" vertical="center"/>
    </xf>
    <xf numFmtId="0" fontId="6" fillId="0" borderId="12" xfId="49" applyFont="1" applyFill="1" applyBorder="1" applyAlignment="1">
      <alignment horizontal="left" vertical="center"/>
    </xf>
    <xf numFmtId="4" fontId="6" fillId="0" borderId="5" xfId="49" applyNumberFormat="1" applyFont="1" applyFill="1" applyBorder="1" applyAlignment="1" applyProtection="1">
      <alignment horizontal="right" vertical="center" wrapText="1"/>
    </xf>
    <xf numFmtId="4" fontId="6" fillId="0" borderId="1" xfId="49" applyNumberFormat="1" applyFont="1" applyBorder="1" applyAlignment="1">
      <alignment horizontal="right" vertical="center" wrapText="1"/>
    </xf>
    <xf numFmtId="4" fontId="6" fillId="0" borderId="1" xfId="49" applyNumberFormat="1" applyFont="1" applyFill="1" applyBorder="1" applyAlignment="1" applyProtection="1">
      <alignment horizontal="right" vertical="center" wrapText="1"/>
    </xf>
    <xf numFmtId="0" fontId="6" fillId="0" borderId="12" xfId="49" applyFont="1" applyBorder="1" applyAlignment="1">
      <alignment horizontal="left" vertical="center"/>
    </xf>
    <xf numFmtId="4" fontId="6" fillId="0" borderId="10" xfId="49" applyNumberFormat="1" applyFont="1" applyFill="1" applyBorder="1" applyAlignment="1" applyProtection="1">
      <alignment horizontal="right" vertical="center" wrapText="1"/>
    </xf>
    <xf numFmtId="0" fontId="6" fillId="0" borderId="1" xfId="49" applyFont="1" applyBorder="1" applyAlignment="1">
      <alignment horizontal="center" vertical="center"/>
    </xf>
    <xf numFmtId="4" fontId="6" fillId="0" borderId="1" xfId="49" applyNumberFormat="1" applyFont="1" applyBorder="1" applyAlignment="1">
      <alignment horizontal="center" vertical="center"/>
    </xf>
    <xf numFmtId="4" fontId="6" fillId="0" borderId="1" xfId="49" applyNumberFormat="1" applyFont="1" applyFill="1" applyBorder="1" applyAlignment="1">
      <alignment horizontal="right" vertical="center" wrapText="1"/>
    </xf>
    <xf numFmtId="4" fontId="6" fillId="0" borderId="1" xfId="49" applyNumberFormat="1" applyFont="1" applyFill="1" applyBorder="1" applyAlignment="1" applyProtection="1">
      <alignment horizontal="right" vertical="center"/>
    </xf>
    <xf numFmtId="4" fontId="6" fillId="0" borderId="1" xfId="49" applyNumberFormat="1" applyFont="1" applyBorder="1" applyAlignment="1">
      <alignment horizontal="right" vertical="center"/>
    </xf>
    <xf numFmtId="4" fontId="6" fillId="0" borderId="1" xfId="49" applyNumberFormat="1" applyFont="1" applyFill="1" applyBorder="1" applyAlignment="1">
      <alignment horizontal="right" vertical="center"/>
    </xf>
    <xf numFmtId="4" fontId="6" fillId="0" borderId="1" xfId="49" applyNumberFormat="1" applyFont="1" applyFill="1" applyBorder="1" applyAlignment="1">
      <alignment horizontal="center" vertical="center"/>
    </xf>
    <xf numFmtId="0" fontId="1" fillId="0" borderId="7" xfId="49" applyBorder="1" applyAlignment="1">
      <alignment wrapText="1"/>
    </xf>
    <xf numFmtId="0" fontId="10" fillId="0" borderId="0" xfId="49"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A8" sqref="A8:D12"/>
    </sheetView>
  </sheetViews>
  <sheetFormatPr defaultColWidth="6.875" defaultRowHeight="20.1" customHeight="1"/>
  <cols>
    <col min="1" max="1" width="22.875" style="144" customWidth="1"/>
    <col min="2" max="2" width="15.125" style="144" customWidth="1"/>
    <col min="3" max="3" width="18.25" style="144" customWidth="1"/>
    <col min="4" max="4" width="14.625" style="144" customWidth="1"/>
    <col min="5" max="5" width="14.25" style="144" customWidth="1"/>
    <col min="6" max="7" width="14.125" style="144" customWidth="1"/>
    <col min="8" max="256" width="6.875" style="145"/>
    <col min="257" max="257" width="22.875" style="145" customWidth="1"/>
    <col min="258" max="258" width="19" style="145" customWidth="1"/>
    <col min="259" max="259" width="20.5" style="145" customWidth="1"/>
    <col min="260" max="263" width="19" style="145" customWidth="1"/>
    <col min="264" max="512" width="6.875" style="145"/>
    <col min="513" max="513" width="22.875" style="145" customWidth="1"/>
    <col min="514" max="514" width="19" style="145" customWidth="1"/>
    <col min="515" max="515" width="20.5" style="145" customWidth="1"/>
    <col min="516" max="519" width="19" style="145" customWidth="1"/>
    <col min="520" max="768" width="6.875" style="145"/>
    <col min="769" max="769" width="22.875" style="145" customWidth="1"/>
    <col min="770" max="770" width="19" style="145" customWidth="1"/>
    <col min="771" max="771" width="20.5" style="145" customWidth="1"/>
    <col min="772" max="775" width="19" style="145" customWidth="1"/>
    <col min="776" max="1024" width="6.875" style="145"/>
    <col min="1025" max="1025" width="22.875" style="145" customWidth="1"/>
    <col min="1026" max="1026" width="19" style="145" customWidth="1"/>
    <col min="1027" max="1027" width="20.5" style="145" customWidth="1"/>
    <col min="1028" max="1031" width="19" style="145" customWidth="1"/>
    <col min="1032" max="1280" width="6.875" style="145"/>
    <col min="1281" max="1281" width="22.875" style="145" customWidth="1"/>
    <col min="1282" max="1282" width="19" style="145" customWidth="1"/>
    <col min="1283" max="1283" width="20.5" style="145" customWidth="1"/>
    <col min="1284" max="1287" width="19" style="145" customWidth="1"/>
    <col min="1288" max="1536" width="6.875" style="145"/>
    <col min="1537" max="1537" width="22.875" style="145" customWidth="1"/>
    <col min="1538" max="1538" width="19" style="145" customWidth="1"/>
    <col min="1539" max="1539" width="20.5" style="145" customWidth="1"/>
    <col min="1540" max="1543" width="19" style="145" customWidth="1"/>
    <col min="1544" max="1792" width="6.875" style="145"/>
    <col min="1793" max="1793" width="22.875" style="145" customWidth="1"/>
    <col min="1794" max="1794" width="19" style="145" customWidth="1"/>
    <col min="1795" max="1795" width="20.5" style="145" customWidth="1"/>
    <col min="1796" max="1799" width="19" style="145" customWidth="1"/>
    <col min="1800" max="2048" width="6.875" style="145"/>
    <col min="2049" max="2049" width="22.875" style="145" customWidth="1"/>
    <col min="2050" max="2050" width="19" style="145" customWidth="1"/>
    <col min="2051" max="2051" width="20.5" style="145" customWidth="1"/>
    <col min="2052" max="2055" width="19" style="145" customWidth="1"/>
    <col min="2056" max="2304" width="6.875" style="145"/>
    <col min="2305" max="2305" width="22.875" style="145" customWidth="1"/>
    <col min="2306" max="2306" width="19" style="145" customWidth="1"/>
    <col min="2307" max="2307" width="20.5" style="145" customWidth="1"/>
    <col min="2308" max="2311" width="19" style="145" customWidth="1"/>
    <col min="2312" max="2560" width="6.875" style="145"/>
    <col min="2561" max="2561" width="22.875" style="145" customWidth="1"/>
    <col min="2562" max="2562" width="19" style="145" customWidth="1"/>
    <col min="2563" max="2563" width="20.5" style="145" customWidth="1"/>
    <col min="2564" max="2567" width="19" style="145" customWidth="1"/>
    <col min="2568" max="2816" width="6.875" style="145"/>
    <col min="2817" max="2817" width="22.875" style="145" customWidth="1"/>
    <col min="2818" max="2818" width="19" style="145" customWidth="1"/>
    <col min="2819" max="2819" width="20.5" style="145" customWidth="1"/>
    <col min="2820" max="2823" width="19" style="145" customWidth="1"/>
    <col min="2824" max="3072" width="6.875" style="145"/>
    <col min="3073" max="3073" width="22.875" style="145" customWidth="1"/>
    <col min="3074" max="3074" width="19" style="145" customWidth="1"/>
    <col min="3075" max="3075" width="20.5" style="145" customWidth="1"/>
    <col min="3076" max="3079" width="19" style="145" customWidth="1"/>
    <col min="3080" max="3328" width="6.875" style="145"/>
    <col min="3329" max="3329" width="22.875" style="145" customWidth="1"/>
    <col min="3330" max="3330" width="19" style="145" customWidth="1"/>
    <col min="3331" max="3331" width="20.5" style="145" customWidth="1"/>
    <col min="3332" max="3335" width="19" style="145" customWidth="1"/>
    <col min="3336" max="3584" width="6.875" style="145"/>
    <col min="3585" max="3585" width="22.875" style="145" customWidth="1"/>
    <col min="3586" max="3586" width="19" style="145" customWidth="1"/>
    <col min="3587" max="3587" width="20.5" style="145" customWidth="1"/>
    <col min="3588" max="3591" width="19" style="145" customWidth="1"/>
    <col min="3592" max="3840" width="6.875" style="145"/>
    <col min="3841" max="3841" width="22.875" style="145" customWidth="1"/>
    <col min="3842" max="3842" width="19" style="145" customWidth="1"/>
    <col min="3843" max="3843" width="20.5" style="145" customWidth="1"/>
    <col min="3844" max="3847" width="19" style="145" customWidth="1"/>
    <col min="3848" max="4096" width="6.875" style="145"/>
    <col min="4097" max="4097" width="22.875" style="145" customWidth="1"/>
    <col min="4098" max="4098" width="19" style="145" customWidth="1"/>
    <col min="4099" max="4099" width="20.5" style="145" customWidth="1"/>
    <col min="4100" max="4103" width="19" style="145" customWidth="1"/>
    <col min="4104" max="4352" width="6.875" style="145"/>
    <col min="4353" max="4353" width="22.875" style="145" customWidth="1"/>
    <col min="4354" max="4354" width="19" style="145" customWidth="1"/>
    <col min="4355" max="4355" width="20.5" style="145" customWidth="1"/>
    <col min="4356" max="4359" width="19" style="145" customWidth="1"/>
    <col min="4360" max="4608" width="6.875" style="145"/>
    <col min="4609" max="4609" width="22.875" style="145" customWidth="1"/>
    <col min="4610" max="4610" width="19" style="145" customWidth="1"/>
    <col min="4611" max="4611" width="20.5" style="145" customWidth="1"/>
    <col min="4612" max="4615" width="19" style="145" customWidth="1"/>
    <col min="4616" max="4864" width="6.875" style="145"/>
    <col min="4865" max="4865" width="22.875" style="145" customWidth="1"/>
    <col min="4866" max="4866" width="19" style="145" customWidth="1"/>
    <col min="4867" max="4867" width="20.5" style="145" customWidth="1"/>
    <col min="4868" max="4871" width="19" style="145" customWidth="1"/>
    <col min="4872" max="5120" width="6.875" style="145"/>
    <col min="5121" max="5121" width="22.875" style="145" customWidth="1"/>
    <col min="5122" max="5122" width="19" style="145" customWidth="1"/>
    <col min="5123" max="5123" width="20.5" style="145" customWidth="1"/>
    <col min="5124" max="5127" width="19" style="145" customWidth="1"/>
    <col min="5128" max="5376" width="6.875" style="145"/>
    <col min="5377" max="5377" width="22.875" style="145" customWidth="1"/>
    <col min="5378" max="5378" width="19" style="145" customWidth="1"/>
    <col min="5379" max="5379" width="20.5" style="145" customWidth="1"/>
    <col min="5380" max="5383" width="19" style="145" customWidth="1"/>
    <col min="5384" max="5632" width="6.875" style="145"/>
    <col min="5633" max="5633" width="22.875" style="145" customWidth="1"/>
    <col min="5634" max="5634" width="19" style="145" customWidth="1"/>
    <col min="5635" max="5635" width="20.5" style="145" customWidth="1"/>
    <col min="5636" max="5639" width="19" style="145" customWidth="1"/>
    <col min="5640" max="5888" width="6.875" style="145"/>
    <col min="5889" max="5889" width="22.875" style="145" customWidth="1"/>
    <col min="5890" max="5890" width="19" style="145" customWidth="1"/>
    <col min="5891" max="5891" width="20.5" style="145" customWidth="1"/>
    <col min="5892" max="5895" width="19" style="145" customWidth="1"/>
    <col min="5896" max="6144" width="6.875" style="145"/>
    <col min="6145" max="6145" width="22.875" style="145" customWidth="1"/>
    <col min="6146" max="6146" width="19" style="145" customWidth="1"/>
    <col min="6147" max="6147" width="20.5" style="145" customWidth="1"/>
    <col min="6148" max="6151" width="19" style="145" customWidth="1"/>
    <col min="6152" max="6400" width="6.875" style="145"/>
    <col min="6401" max="6401" width="22.875" style="145" customWidth="1"/>
    <col min="6402" max="6402" width="19" style="145" customWidth="1"/>
    <col min="6403" max="6403" width="20.5" style="145" customWidth="1"/>
    <col min="6404" max="6407" width="19" style="145" customWidth="1"/>
    <col min="6408" max="6656" width="6.875" style="145"/>
    <col min="6657" max="6657" width="22.875" style="145" customWidth="1"/>
    <col min="6658" max="6658" width="19" style="145" customWidth="1"/>
    <col min="6659" max="6659" width="20.5" style="145" customWidth="1"/>
    <col min="6660" max="6663" width="19" style="145" customWidth="1"/>
    <col min="6664" max="6912" width="6.875" style="145"/>
    <col min="6913" max="6913" width="22.875" style="145" customWidth="1"/>
    <col min="6914" max="6914" width="19" style="145" customWidth="1"/>
    <col min="6915" max="6915" width="20.5" style="145" customWidth="1"/>
    <col min="6916" max="6919" width="19" style="145" customWidth="1"/>
    <col min="6920" max="7168" width="6.875" style="145"/>
    <col min="7169" max="7169" width="22.875" style="145" customWidth="1"/>
    <col min="7170" max="7170" width="19" style="145" customWidth="1"/>
    <col min="7171" max="7171" width="20.5" style="145" customWidth="1"/>
    <col min="7172" max="7175" width="19" style="145" customWidth="1"/>
    <col min="7176" max="7424" width="6.875" style="145"/>
    <col min="7425" max="7425" width="22.875" style="145" customWidth="1"/>
    <col min="7426" max="7426" width="19" style="145" customWidth="1"/>
    <col min="7427" max="7427" width="20.5" style="145" customWidth="1"/>
    <col min="7428" max="7431" width="19" style="145" customWidth="1"/>
    <col min="7432" max="7680" width="6.875" style="145"/>
    <col min="7681" max="7681" width="22.875" style="145" customWidth="1"/>
    <col min="7682" max="7682" width="19" style="145" customWidth="1"/>
    <col min="7683" max="7683" width="20.5" style="145" customWidth="1"/>
    <col min="7684" max="7687" width="19" style="145" customWidth="1"/>
    <col min="7688" max="7936" width="6.875" style="145"/>
    <col min="7937" max="7937" width="22.875" style="145" customWidth="1"/>
    <col min="7938" max="7938" width="19" style="145" customWidth="1"/>
    <col min="7939" max="7939" width="20.5" style="145" customWidth="1"/>
    <col min="7940" max="7943" width="19" style="145" customWidth="1"/>
    <col min="7944" max="8192" width="6.875" style="145"/>
    <col min="8193" max="8193" width="22.875" style="145" customWidth="1"/>
    <col min="8194" max="8194" width="19" style="145" customWidth="1"/>
    <col min="8195" max="8195" width="20.5" style="145" customWidth="1"/>
    <col min="8196" max="8199" width="19" style="145" customWidth="1"/>
    <col min="8200" max="8448" width="6.875" style="145"/>
    <col min="8449" max="8449" width="22.875" style="145" customWidth="1"/>
    <col min="8450" max="8450" width="19" style="145" customWidth="1"/>
    <col min="8451" max="8451" width="20.5" style="145" customWidth="1"/>
    <col min="8452" max="8455" width="19" style="145" customWidth="1"/>
    <col min="8456" max="8704" width="6.875" style="145"/>
    <col min="8705" max="8705" width="22.875" style="145" customWidth="1"/>
    <col min="8706" max="8706" width="19" style="145" customWidth="1"/>
    <col min="8707" max="8707" width="20.5" style="145" customWidth="1"/>
    <col min="8708" max="8711" width="19" style="145" customWidth="1"/>
    <col min="8712" max="8960" width="6.875" style="145"/>
    <col min="8961" max="8961" width="22.875" style="145" customWidth="1"/>
    <col min="8962" max="8962" width="19" style="145" customWidth="1"/>
    <col min="8963" max="8963" width="20.5" style="145" customWidth="1"/>
    <col min="8964" max="8967" width="19" style="145" customWidth="1"/>
    <col min="8968" max="9216" width="6.875" style="145"/>
    <col min="9217" max="9217" width="22.875" style="145" customWidth="1"/>
    <col min="9218" max="9218" width="19" style="145" customWidth="1"/>
    <col min="9219" max="9219" width="20.5" style="145" customWidth="1"/>
    <col min="9220" max="9223" width="19" style="145" customWidth="1"/>
    <col min="9224" max="9472" width="6.875" style="145"/>
    <col min="9473" max="9473" width="22.875" style="145" customWidth="1"/>
    <col min="9474" max="9474" width="19" style="145" customWidth="1"/>
    <col min="9475" max="9475" width="20.5" style="145" customWidth="1"/>
    <col min="9476" max="9479" width="19" style="145" customWidth="1"/>
    <col min="9480" max="9728" width="6.875" style="145"/>
    <col min="9729" max="9729" width="22.875" style="145" customWidth="1"/>
    <col min="9730" max="9730" width="19" style="145" customWidth="1"/>
    <col min="9731" max="9731" width="20.5" style="145" customWidth="1"/>
    <col min="9732" max="9735" width="19" style="145" customWidth="1"/>
    <col min="9736" max="9984" width="6.875" style="145"/>
    <col min="9985" max="9985" width="22.875" style="145" customWidth="1"/>
    <col min="9986" max="9986" width="19" style="145" customWidth="1"/>
    <col min="9987" max="9987" width="20.5" style="145" customWidth="1"/>
    <col min="9988" max="9991" width="19" style="145" customWidth="1"/>
    <col min="9992" max="10240" width="6.875" style="145"/>
    <col min="10241" max="10241" width="22.875" style="145" customWidth="1"/>
    <col min="10242" max="10242" width="19" style="145" customWidth="1"/>
    <col min="10243" max="10243" width="20.5" style="145" customWidth="1"/>
    <col min="10244" max="10247" width="19" style="145" customWidth="1"/>
    <col min="10248" max="10496" width="6.875" style="145"/>
    <col min="10497" max="10497" width="22.875" style="145" customWidth="1"/>
    <col min="10498" max="10498" width="19" style="145" customWidth="1"/>
    <col min="10499" max="10499" width="20.5" style="145" customWidth="1"/>
    <col min="10500" max="10503" width="19" style="145" customWidth="1"/>
    <col min="10504" max="10752" width="6.875" style="145"/>
    <col min="10753" max="10753" width="22.875" style="145" customWidth="1"/>
    <col min="10754" max="10754" width="19" style="145" customWidth="1"/>
    <col min="10755" max="10755" width="20.5" style="145" customWidth="1"/>
    <col min="10756" max="10759" width="19" style="145" customWidth="1"/>
    <col min="10760" max="11008" width="6.875" style="145"/>
    <col min="11009" max="11009" width="22.875" style="145" customWidth="1"/>
    <col min="11010" max="11010" width="19" style="145" customWidth="1"/>
    <col min="11011" max="11011" width="20.5" style="145" customWidth="1"/>
    <col min="11012" max="11015" width="19" style="145" customWidth="1"/>
    <col min="11016" max="11264" width="6.875" style="145"/>
    <col min="11265" max="11265" width="22.875" style="145" customWidth="1"/>
    <col min="11266" max="11266" width="19" style="145" customWidth="1"/>
    <col min="11267" max="11267" width="20.5" style="145" customWidth="1"/>
    <col min="11268" max="11271" width="19" style="145" customWidth="1"/>
    <col min="11272" max="11520" width="6.875" style="145"/>
    <col min="11521" max="11521" width="22.875" style="145" customWidth="1"/>
    <col min="11522" max="11522" width="19" style="145" customWidth="1"/>
    <col min="11523" max="11523" width="20.5" style="145" customWidth="1"/>
    <col min="11524" max="11527" width="19" style="145" customWidth="1"/>
    <col min="11528" max="11776" width="6.875" style="145"/>
    <col min="11777" max="11777" width="22.875" style="145" customWidth="1"/>
    <col min="11778" max="11778" width="19" style="145" customWidth="1"/>
    <col min="11779" max="11779" width="20.5" style="145" customWidth="1"/>
    <col min="11780" max="11783" width="19" style="145" customWidth="1"/>
    <col min="11784" max="12032" width="6.875" style="145"/>
    <col min="12033" max="12033" width="22.875" style="145" customWidth="1"/>
    <col min="12034" max="12034" width="19" style="145" customWidth="1"/>
    <col min="12035" max="12035" width="20.5" style="145" customWidth="1"/>
    <col min="12036" max="12039" width="19" style="145" customWidth="1"/>
    <col min="12040" max="12288" width="6.875" style="145"/>
    <col min="12289" max="12289" width="22.875" style="145" customWidth="1"/>
    <col min="12290" max="12290" width="19" style="145" customWidth="1"/>
    <col min="12291" max="12291" width="20.5" style="145" customWidth="1"/>
    <col min="12292" max="12295" width="19" style="145" customWidth="1"/>
    <col min="12296" max="12544" width="6.875" style="145"/>
    <col min="12545" max="12545" width="22.875" style="145" customWidth="1"/>
    <col min="12546" max="12546" width="19" style="145" customWidth="1"/>
    <col min="12547" max="12547" width="20.5" style="145" customWidth="1"/>
    <col min="12548" max="12551" width="19" style="145" customWidth="1"/>
    <col min="12552" max="12800" width="6.875" style="145"/>
    <col min="12801" max="12801" width="22.875" style="145" customWidth="1"/>
    <col min="12802" max="12802" width="19" style="145" customWidth="1"/>
    <col min="12803" max="12803" width="20.5" style="145" customWidth="1"/>
    <col min="12804" max="12807" width="19" style="145" customWidth="1"/>
    <col min="12808" max="13056" width="6.875" style="145"/>
    <col min="13057" max="13057" width="22.875" style="145" customWidth="1"/>
    <col min="13058" max="13058" width="19" style="145" customWidth="1"/>
    <col min="13059" max="13059" width="20.5" style="145" customWidth="1"/>
    <col min="13060" max="13063" width="19" style="145" customWidth="1"/>
    <col min="13064" max="13312" width="6.875" style="145"/>
    <col min="13313" max="13313" width="22.875" style="145" customWidth="1"/>
    <col min="13314" max="13314" width="19" style="145" customWidth="1"/>
    <col min="13315" max="13315" width="20.5" style="145" customWidth="1"/>
    <col min="13316" max="13319" width="19" style="145" customWidth="1"/>
    <col min="13320" max="13568" width="6.875" style="145"/>
    <col min="13569" max="13569" width="22.875" style="145" customWidth="1"/>
    <col min="13570" max="13570" width="19" style="145" customWidth="1"/>
    <col min="13571" max="13571" width="20.5" style="145" customWidth="1"/>
    <col min="13572" max="13575" width="19" style="145" customWidth="1"/>
    <col min="13576" max="13824" width="6.875" style="145"/>
    <col min="13825" max="13825" width="22.875" style="145" customWidth="1"/>
    <col min="13826" max="13826" width="19" style="145" customWidth="1"/>
    <col min="13827" max="13827" width="20.5" style="145" customWidth="1"/>
    <col min="13828" max="13831" width="19" style="145" customWidth="1"/>
    <col min="13832" max="14080" width="6.875" style="145"/>
    <col min="14081" max="14081" width="22.875" style="145" customWidth="1"/>
    <col min="14082" max="14082" width="19" style="145" customWidth="1"/>
    <col min="14083" max="14083" width="20.5" style="145" customWidth="1"/>
    <col min="14084" max="14087" width="19" style="145" customWidth="1"/>
    <col min="14088" max="14336" width="6.875" style="145"/>
    <col min="14337" max="14337" width="22.875" style="145" customWidth="1"/>
    <col min="14338" max="14338" width="19" style="145" customWidth="1"/>
    <col min="14339" max="14339" width="20.5" style="145" customWidth="1"/>
    <col min="14340" max="14343" width="19" style="145" customWidth="1"/>
    <col min="14344" max="14592" width="6.875" style="145"/>
    <col min="14593" max="14593" width="22.875" style="145" customWidth="1"/>
    <col min="14594" max="14594" width="19" style="145" customWidth="1"/>
    <col min="14595" max="14595" width="20.5" style="145" customWidth="1"/>
    <col min="14596" max="14599" width="19" style="145" customWidth="1"/>
    <col min="14600" max="14848" width="6.875" style="145"/>
    <col min="14849" max="14849" width="22.875" style="145" customWidth="1"/>
    <col min="14850" max="14850" width="19" style="145" customWidth="1"/>
    <col min="14851" max="14851" width="20.5" style="145" customWidth="1"/>
    <col min="14852" max="14855" width="19" style="145" customWidth="1"/>
    <col min="14856" max="15104" width="6.875" style="145"/>
    <col min="15105" max="15105" width="22.875" style="145" customWidth="1"/>
    <col min="15106" max="15106" width="19" style="145" customWidth="1"/>
    <col min="15107" max="15107" width="20.5" style="145" customWidth="1"/>
    <col min="15108" max="15111" width="19" style="145" customWidth="1"/>
    <col min="15112" max="15360" width="6.875" style="145"/>
    <col min="15361" max="15361" width="22.875" style="145" customWidth="1"/>
    <col min="15362" max="15362" width="19" style="145" customWidth="1"/>
    <col min="15363" max="15363" width="20.5" style="145" customWidth="1"/>
    <col min="15364" max="15367" width="19" style="145" customWidth="1"/>
    <col min="15368" max="15616" width="6.875" style="145"/>
    <col min="15617" max="15617" width="22.875" style="145" customWidth="1"/>
    <col min="15618" max="15618" width="19" style="145" customWidth="1"/>
    <col min="15619" max="15619" width="20.5" style="145" customWidth="1"/>
    <col min="15620" max="15623" width="19" style="145" customWidth="1"/>
    <col min="15624" max="15872" width="6.875" style="145"/>
    <col min="15873" max="15873" width="22.875" style="145" customWidth="1"/>
    <col min="15874" max="15874" width="19" style="145" customWidth="1"/>
    <col min="15875" max="15875" width="20.5" style="145" customWidth="1"/>
    <col min="15876" max="15879" width="19" style="145" customWidth="1"/>
    <col min="15880" max="16128" width="6.875" style="145"/>
    <col min="16129" max="16129" width="22.875" style="145" customWidth="1"/>
    <col min="16130" max="16130" width="19" style="145" customWidth="1"/>
    <col min="16131" max="16131" width="20.5" style="145" customWidth="1"/>
    <col min="16132" max="16135" width="19" style="145" customWidth="1"/>
    <col min="16136" max="16384" width="6.875" style="145"/>
  </cols>
  <sheetData>
    <row r="1" s="143" customFormat="1" customHeight="1" spans="1:7">
      <c r="A1" s="146" t="s">
        <v>311</v>
      </c>
      <c r="B1" s="147"/>
      <c r="C1" s="147"/>
      <c r="D1" s="147"/>
      <c r="E1" s="147"/>
      <c r="F1" s="147"/>
      <c r="G1" s="147"/>
    </row>
    <row r="2" s="143" customFormat="1" ht="39" customHeight="1" spans="1:7">
      <c r="A2" s="148" t="s">
        <v>312</v>
      </c>
      <c r="B2" s="149"/>
      <c r="C2" s="149"/>
      <c r="D2" s="149"/>
      <c r="E2" s="149"/>
      <c r="F2" s="149"/>
      <c r="G2" s="149"/>
    </row>
    <row r="3" s="143" customFormat="1" customHeight="1" spans="1:7">
      <c r="A3" s="150"/>
      <c r="B3" s="147"/>
      <c r="C3" s="147"/>
      <c r="D3" s="147"/>
      <c r="E3" s="147"/>
      <c r="F3" s="147"/>
      <c r="G3" s="147"/>
    </row>
    <row r="4" s="143" customFormat="1" ht="30.75" customHeight="1" spans="1:7">
      <c r="A4" s="151"/>
      <c r="B4" s="152"/>
      <c r="C4" s="152"/>
      <c r="D4" s="152"/>
      <c r="E4" s="152"/>
      <c r="F4" s="152"/>
      <c r="G4" s="153" t="s">
        <v>313</v>
      </c>
    </row>
    <row r="5" s="143" customFormat="1" customHeight="1" spans="1:7">
      <c r="A5" s="154" t="s">
        <v>314</v>
      </c>
      <c r="B5" s="154"/>
      <c r="C5" s="154" t="s">
        <v>315</v>
      </c>
      <c r="D5" s="154"/>
      <c r="E5" s="154"/>
      <c r="F5" s="154"/>
      <c r="G5" s="154"/>
    </row>
    <row r="6" s="143" customFormat="1" ht="45" customHeight="1" spans="1:7">
      <c r="A6" s="155" t="s">
        <v>316</v>
      </c>
      <c r="B6" s="155" t="s">
        <v>317</v>
      </c>
      <c r="C6" s="155" t="s">
        <v>316</v>
      </c>
      <c r="D6" s="155" t="s">
        <v>318</v>
      </c>
      <c r="E6" s="155" t="s">
        <v>319</v>
      </c>
      <c r="F6" s="155" t="s">
        <v>320</v>
      </c>
      <c r="G6" s="155" t="s">
        <v>321</v>
      </c>
    </row>
    <row r="7" s="143" customFormat="1" customHeight="1" spans="1:7">
      <c r="A7" s="156" t="s">
        <v>322</v>
      </c>
      <c r="B7" s="157">
        <f>B8+B9+B10</f>
        <v>574.46</v>
      </c>
      <c r="C7" s="158" t="s">
        <v>323</v>
      </c>
      <c r="D7" s="159">
        <f>SUM(D8:D14)</f>
        <v>705.89</v>
      </c>
      <c r="E7" s="159">
        <f>SUM(E8:E14)</f>
        <v>705.89</v>
      </c>
      <c r="F7" s="159"/>
      <c r="G7" s="159"/>
    </row>
    <row r="8" s="143" customFormat="1" customHeight="1" spans="1:7">
      <c r="A8" s="160" t="s">
        <v>324</v>
      </c>
      <c r="B8" s="161">
        <v>574.46</v>
      </c>
      <c r="C8" s="76" t="s">
        <v>325</v>
      </c>
      <c r="D8" s="77">
        <v>564.22</v>
      </c>
      <c r="E8" s="77">
        <v>564.22</v>
      </c>
      <c r="F8" s="162"/>
      <c r="G8" s="162"/>
    </row>
    <row r="9" s="143" customFormat="1" ht="36" customHeight="1" spans="1:7">
      <c r="A9" s="160" t="s">
        <v>326</v>
      </c>
      <c r="B9" s="163"/>
      <c r="C9" s="81" t="s">
        <v>327</v>
      </c>
      <c r="D9" s="77">
        <v>90.99</v>
      </c>
      <c r="E9" s="77">
        <v>90.99</v>
      </c>
      <c r="F9" s="162"/>
      <c r="G9" s="162"/>
    </row>
    <row r="10" s="143" customFormat="1" customHeight="1" spans="1:7">
      <c r="A10" s="164" t="s">
        <v>328</v>
      </c>
      <c r="B10" s="165"/>
      <c r="C10" s="28" t="s">
        <v>329</v>
      </c>
      <c r="D10" s="77">
        <v>28.29</v>
      </c>
      <c r="E10" s="77">
        <v>28.29</v>
      </c>
      <c r="F10" s="162"/>
      <c r="G10" s="162"/>
    </row>
    <row r="11" s="143" customFormat="1" customHeight="1" spans="1:7">
      <c r="A11" s="166" t="s">
        <v>330</v>
      </c>
      <c r="B11" s="157">
        <f>B12+B13+B14</f>
        <v>131.43</v>
      </c>
      <c r="C11" s="81" t="s">
        <v>331</v>
      </c>
      <c r="D11" s="77"/>
      <c r="E11" s="77"/>
      <c r="F11" s="162"/>
      <c r="G11" s="162"/>
    </row>
    <row r="12" s="143" customFormat="1" customHeight="1" spans="1:7">
      <c r="A12" s="164" t="s">
        <v>324</v>
      </c>
      <c r="B12" s="161">
        <v>131.43</v>
      </c>
      <c r="C12" s="81" t="s">
        <v>332</v>
      </c>
      <c r="D12" s="77"/>
      <c r="E12" s="77"/>
      <c r="F12" s="162"/>
      <c r="G12" s="162"/>
    </row>
    <row r="13" s="143" customFormat="1" customHeight="1" spans="1:7">
      <c r="A13" s="164" t="s">
        <v>326</v>
      </c>
      <c r="B13" s="163"/>
      <c r="C13" s="81" t="s">
        <v>333</v>
      </c>
      <c r="D13" s="77"/>
      <c r="E13" s="77"/>
      <c r="F13" s="162"/>
      <c r="G13" s="162"/>
    </row>
    <row r="14" s="143" customFormat="1" customHeight="1" spans="1:13">
      <c r="A14" s="160" t="s">
        <v>328</v>
      </c>
      <c r="B14" s="165"/>
      <c r="C14" s="81" t="s">
        <v>334</v>
      </c>
      <c r="D14" s="77">
        <v>22.39</v>
      </c>
      <c r="E14" s="77">
        <v>22.39</v>
      </c>
      <c r="F14" s="162"/>
      <c r="G14" s="162"/>
      <c r="M14" s="174"/>
    </row>
    <row r="15" s="143" customFormat="1" customHeight="1" spans="1:7">
      <c r="A15" s="166"/>
      <c r="B15" s="167"/>
      <c r="C15" s="81" t="s">
        <v>335</v>
      </c>
      <c r="D15" s="82"/>
      <c r="E15" s="168"/>
      <c r="F15" s="168"/>
      <c r="G15" s="168"/>
    </row>
    <row r="16" s="143" customFormat="1" customHeight="1" spans="1:7">
      <c r="A16" s="166"/>
      <c r="B16" s="167"/>
      <c r="C16" s="167" t="s">
        <v>336</v>
      </c>
      <c r="D16" s="169">
        <f>E16+F16+G16</f>
        <v>0</v>
      </c>
      <c r="E16" s="170">
        <f>B8+B12-E7</f>
        <v>0</v>
      </c>
      <c r="F16" s="170">
        <f>B9+B13-F7</f>
        <v>0</v>
      </c>
      <c r="G16" s="170">
        <f>B10+B14-G7</f>
        <v>0</v>
      </c>
    </row>
    <row r="17" s="143" customFormat="1" customHeight="1" spans="1:7">
      <c r="A17" s="166"/>
      <c r="B17" s="167"/>
      <c r="C17" s="167"/>
      <c r="D17" s="170"/>
      <c r="E17" s="170"/>
      <c r="F17" s="170"/>
      <c r="G17" s="171"/>
    </row>
    <row r="18" s="143" customFormat="1" customHeight="1" spans="1:7">
      <c r="A18" s="166" t="s">
        <v>337</v>
      </c>
      <c r="B18" s="172">
        <f>B7+B11</f>
        <v>705.89</v>
      </c>
      <c r="C18" s="172" t="s">
        <v>338</v>
      </c>
      <c r="D18" s="170">
        <f>SUM(D7+D16)</f>
        <v>705.89</v>
      </c>
      <c r="E18" s="170">
        <f>SUM(E7+E16)</f>
        <v>705.89</v>
      </c>
      <c r="F18" s="170">
        <f>SUM(F7+F16)</f>
        <v>0</v>
      </c>
      <c r="G18" s="170">
        <f>SUM(G7+G16)</f>
        <v>0</v>
      </c>
    </row>
    <row r="19" customHeight="1" spans="1:6">
      <c r="A19" s="173"/>
      <c r="B19" s="173"/>
      <c r="C19" s="173"/>
      <c r="D19" s="173"/>
      <c r="E19" s="173"/>
      <c r="F19" s="17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showGridLines="0" topLeftCell="A7" workbookViewId="0">
      <selection activeCell="A12" sqref="A12:B23"/>
    </sheetView>
  </sheetViews>
  <sheetFormatPr defaultColWidth="6.875" defaultRowHeight="12.75" customHeight="1" outlineLevelCol="6"/>
  <cols>
    <col min="1" max="1" width="14" style="137" customWidth="1"/>
    <col min="2" max="2" width="39.75" style="137" customWidth="1"/>
    <col min="3" max="3" width="15.375" style="137" customWidth="1"/>
    <col min="4" max="6" width="13.625" style="137" customWidth="1"/>
    <col min="7" max="254" width="6.875" style="137"/>
    <col min="255" max="255" width="23.625" style="137" customWidth="1"/>
    <col min="256" max="256" width="44.625" style="137" customWidth="1"/>
    <col min="257" max="257" width="16.5" style="137" customWidth="1"/>
    <col min="258" max="260" width="13.625" style="137" customWidth="1"/>
    <col min="261" max="510" width="6.875" style="137"/>
    <col min="511" max="511" width="23.625" style="137" customWidth="1"/>
    <col min="512" max="512" width="44.625" style="137" customWidth="1"/>
    <col min="513" max="513" width="16.5" style="137" customWidth="1"/>
    <col min="514" max="516" width="13.625" style="137" customWidth="1"/>
    <col min="517" max="766" width="6.875" style="137"/>
    <col min="767" max="767" width="23.625" style="137" customWidth="1"/>
    <col min="768" max="768" width="44.625" style="137" customWidth="1"/>
    <col min="769" max="769" width="16.5" style="137" customWidth="1"/>
    <col min="770" max="772" width="13.625" style="137" customWidth="1"/>
    <col min="773" max="1022" width="6.875" style="137"/>
    <col min="1023" max="1023" width="23.625" style="137" customWidth="1"/>
    <col min="1024" max="1024" width="44.625" style="137" customWidth="1"/>
    <col min="1025" max="1025" width="16.5" style="137" customWidth="1"/>
    <col min="1026" max="1028" width="13.625" style="137" customWidth="1"/>
    <col min="1029" max="1278" width="6.875" style="137"/>
    <col min="1279" max="1279" width="23.625" style="137" customWidth="1"/>
    <col min="1280" max="1280" width="44.625" style="137" customWidth="1"/>
    <col min="1281" max="1281" width="16.5" style="137" customWidth="1"/>
    <col min="1282" max="1284" width="13.625" style="137" customWidth="1"/>
    <col min="1285" max="1534" width="6.875" style="137"/>
    <col min="1535" max="1535" width="23.625" style="137" customWidth="1"/>
    <col min="1536" max="1536" width="44.625" style="137" customWidth="1"/>
    <col min="1537" max="1537" width="16.5" style="137" customWidth="1"/>
    <col min="1538" max="1540" width="13.625" style="137" customWidth="1"/>
    <col min="1541" max="1790" width="6.875" style="137"/>
    <col min="1791" max="1791" width="23.625" style="137" customWidth="1"/>
    <col min="1792" max="1792" width="44.625" style="137" customWidth="1"/>
    <col min="1793" max="1793" width="16.5" style="137" customWidth="1"/>
    <col min="1794" max="1796" width="13.625" style="137" customWidth="1"/>
    <col min="1797" max="2046" width="6.875" style="137"/>
    <col min="2047" max="2047" width="23.625" style="137" customWidth="1"/>
    <col min="2048" max="2048" width="44.625" style="137" customWidth="1"/>
    <col min="2049" max="2049" width="16.5" style="137" customWidth="1"/>
    <col min="2050" max="2052" width="13.625" style="137" customWidth="1"/>
    <col min="2053" max="2302" width="6.875" style="137"/>
    <col min="2303" max="2303" width="23.625" style="137" customWidth="1"/>
    <col min="2304" max="2304" width="44.625" style="137" customWidth="1"/>
    <col min="2305" max="2305" width="16.5" style="137" customWidth="1"/>
    <col min="2306" max="2308" width="13.625" style="137" customWidth="1"/>
    <col min="2309" max="2558" width="6.875" style="137"/>
    <col min="2559" max="2559" width="23.625" style="137" customWidth="1"/>
    <col min="2560" max="2560" width="44.625" style="137" customWidth="1"/>
    <col min="2561" max="2561" width="16.5" style="137" customWidth="1"/>
    <col min="2562" max="2564" width="13.625" style="137" customWidth="1"/>
    <col min="2565" max="2814" width="6.875" style="137"/>
    <col min="2815" max="2815" width="23.625" style="137" customWidth="1"/>
    <col min="2816" max="2816" width="44.625" style="137" customWidth="1"/>
    <col min="2817" max="2817" width="16.5" style="137" customWidth="1"/>
    <col min="2818" max="2820" width="13.625" style="137" customWidth="1"/>
    <col min="2821" max="3070" width="6.875" style="137"/>
    <col min="3071" max="3071" width="23.625" style="137" customWidth="1"/>
    <col min="3072" max="3072" width="44.625" style="137" customWidth="1"/>
    <col min="3073" max="3073" width="16.5" style="137" customWidth="1"/>
    <col min="3074" max="3076" width="13.625" style="137" customWidth="1"/>
    <col min="3077" max="3326" width="6.875" style="137"/>
    <col min="3327" max="3327" width="23.625" style="137" customWidth="1"/>
    <col min="3328" max="3328" width="44.625" style="137" customWidth="1"/>
    <col min="3329" max="3329" width="16.5" style="137" customWidth="1"/>
    <col min="3330" max="3332" width="13.625" style="137" customWidth="1"/>
    <col min="3333" max="3582" width="6.875" style="137"/>
    <col min="3583" max="3583" width="23.625" style="137" customWidth="1"/>
    <col min="3584" max="3584" width="44.625" style="137" customWidth="1"/>
    <col min="3585" max="3585" width="16.5" style="137" customWidth="1"/>
    <col min="3586" max="3588" width="13.625" style="137" customWidth="1"/>
    <col min="3589" max="3838" width="6.875" style="137"/>
    <col min="3839" max="3839" width="23.625" style="137" customWidth="1"/>
    <col min="3840" max="3840" width="44.625" style="137" customWidth="1"/>
    <col min="3841" max="3841" width="16.5" style="137" customWidth="1"/>
    <col min="3842" max="3844" width="13.625" style="137" customWidth="1"/>
    <col min="3845" max="4094" width="6.875" style="137"/>
    <col min="4095" max="4095" width="23.625" style="137" customWidth="1"/>
    <col min="4096" max="4096" width="44.625" style="137" customWidth="1"/>
    <col min="4097" max="4097" width="16.5" style="137" customWidth="1"/>
    <col min="4098" max="4100" width="13.625" style="137" customWidth="1"/>
    <col min="4101" max="4350" width="6.875" style="137"/>
    <col min="4351" max="4351" width="23.625" style="137" customWidth="1"/>
    <col min="4352" max="4352" width="44.625" style="137" customWidth="1"/>
    <col min="4353" max="4353" width="16.5" style="137" customWidth="1"/>
    <col min="4354" max="4356" width="13.625" style="137" customWidth="1"/>
    <col min="4357" max="4606" width="6.875" style="137"/>
    <col min="4607" max="4607" width="23.625" style="137" customWidth="1"/>
    <col min="4608" max="4608" width="44.625" style="137" customWidth="1"/>
    <col min="4609" max="4609" width="16.5" style="137" customWidth="1"/>
    <col min="4610" max="4612" width="13.625" style="137" customWidth="1"/>
    <col min="4613" max="4862" width="6.875" style="137"/>
    <col min="4863" max="4863" width="23.625" style="137" customWidth="1"/>
    <col min="4864" max="4864" width="44.625" style="137" customWidth="1"/>
    <col min="4865" max="4865" width="16.5" style="137" customWidth="1"/>
    <col min="4866" max="4868" width="13.625" style="137" customWidth="1"/>
    <col min="4869" max="5118" width="6.875" style="137"/>
    <col min="5119" max="5119" width="23.625" style="137" customWidth="1"/>
    <col min="5120" max="5120" width="44.625" style="137" customWidth="1"/>
    <col min="5121" max="5121" width="16.5" style="137" customWidth="1"/>
    <col min="5122" max="5124" width="13.625" style="137" customWidth="1"/>
    <col min="5125" max="5374" width="6.875" style="137"/>
    <col min="5375" max="5375" width="23.625" style="137" customWidth="1"/>
    <col min="5376" max="5376" width="44.625" style="137" customWidth="1"/>
    <col min="5377" max="5377" width="16.5" style="137" customWidth="1"/>
    <col min="5378" max="5380" width="13.625" style="137" customWidth="1"/>
    <col min="5381" max="5630" width="6.875" style="137"/>
    <col min="5631" max="5631" width="23.625" style="137" customWidth="1"/>
    <col min="5632" max="5632" width="44.625" style="137" customWidth="1"/>
    <col min="5633" max="5633" width="16.5" style="137" customWidth="1"/>
    <col min="5634" max="5636" width="13.625" style="137" customWidth="1"/>
    <col min="5637" max="5886" width="6.875" style="137"/>
    <col min="5887" max="5887" width="23.625" style="137" customWidth="1"/>
    <col min="5888" max="5888" width="44.625" style="137" customWidth="1"/>
    <col min="5889" max="5889" width="16.5" style="137" customWidth="1"/>
    <col min="5890" max="5892" width="13.625" style="137" customWidth="1"/>
    <col min="5893" max="6142" width="6.875" style="137"/>
    <col min="6143" max="6143" width="23.625" style="137" customWidth="1"/>
    <col min="6144" max="6144" width="44.625" style="137" customWidth="1"/>
    <col min="6145" max="6145" width="16.5" style="137" customWidth="1"/>
    <col min="6146" max="6148" width="13.625" style="137" customWidth="1"/>
    <col min="6149" max="6398" width="6.875" style="137"/>
    <col min="6399" max="6399" width="23.625" style="137" customWidth="1"/>
    <col min="6400" max="6400" width="44.625" style="137" customWidth="1"/>
    <col min="6401" max="6401" width="16.5" style="137" customWidth="1"/>
    <col min="6402" max="6404" width="13.625" style="137" customWidth="1"/>
    <col min="6405" max="6654" width="6.875" style="137"/>
    <col min="6655" max="6655" width="23.625" style="137" customWidth="1"/>
    <col min="6656" max="6656" width="44.625" style="137" customWidth="1"/>
    <col min="6657" max="6657" width="16.5" style="137" customWidth="1"/>
    <col min="6658" max="6660" width="13.625" style="137" customWidth="1"/>
    <col min="6661" max="6910" width="6.875" style="137"/>
    <col min="6911" max="6911" width="23.625" style="137" customWidth="1"/>
    <col min="6912" max="6912" width="44.625" style="137" customWidth="1"/>
    <col min="6913" max="6913" width="16.5" style="137" customWidth="1"/>
    <col min="6914" max="6916" width="13.625" style="137" customWidth="1"/>
    <col min="6917" max="7166" width="6.875" style="137"/>
    <col min="7167" max="7167" width="23.625" style="137" customWidth="1"/>
    <col min="7168" max="7168" width="44.625" style="137" customWidth="1"/>
    <col min="7169" max="7169" width="16.5" style="137" customWidth="1"/>
    <col min="7170" max="7172" width="13.625" style="137" customWidth="1"/>
    <col min="7173" max="7422" width="6.875" style="137"/>
    <col min="7423" max="7423" width="23.625" style="137" customWidth="1"/>
    <col min="7424" max="7424" width="44.625" style="137" customWidth="1"/>
    <col min="7425" max="7425" width="16.5" style="137" customWidth="1"/>
    <col min="7426" max="7428" width="13.625" style="137" customWidth="1"/>
    <col min="7429" max="7678" width="6.875" style="137"/>
    <col min="7679" max="7679" width="23.625" style="137" customWidth="1"/>
    <col min="7680" max="7680" width="44.625" style="137" customWidth="1"/>
    <col min="7681" max="7681" width="16.5" style="137" customWidth="1"/>
    <col min="7682" max="7684" width="13.625" style="137" customWidth="1"/>
    <col min="7685" max="7934" width="6.875" style="137"/>
    <col min="7935" max="7935" width="23.625" style="137" customWidth="1"/>
    <col min="7936" max="7936" width="44.625" style="137" customWidth="1"/>
    <col min="7937" max="7937" width="16.5" style="137" customWidth="1"/>
    <col min="7938" max="7940" width="13.625" style="137" customWidth="1"/>
    <col min="7941" max="8190" width="6.875" style="137"/>
    <col min="8191" max="8191" width="23.625" style="137" customWidth="1"/>
    <col min="8192" max="8192" width="44.625" style="137" customWidth="1"/>
    <col min="8193" max="8193" width="16.5" style="137" customWidth="1"/>
    <col min="8194" max="8196" width="13.625" style="137" customWidth="1"/>
    <col min="8197" max="8446" width="6.875" style="137"/>
    <col min="8447" max="8447" width="23.625" style="137" customWidth="1"/>
    <col min="8448" max="8448" width="44.625" style="137" customWidth="1"/>
    <col min="8449" max="8449" width="16.5" style="137" customWidth="1"/>
    <col min="8450" max="8452" width="13.625" style="137" customWidth="1"/>
    <col min="8453" max="8702" width="6.875" style="137"/>
    <col min="8703" max="8703" width="23.625" style="137" customWidth="1"/>
    <col min="8704" max="8704" width="44.625" style="137" customWidth="1"/>
    <col min="8705" max="8705" width="16.5" style="137" customWidth="1"/>
    <col min="8706" max="8708" width="13.625" style="137" customWidth="1"/>
    <col min="8709" max="8958" width="6.875" style="137"/>
    <col min="8959" max="8959" width="23.625" style="137" customWidth="1"/>
    <col min="8960" max="8960" width="44.625" style="137" customWidth="1"/>
    <col min="8961" max="8961" width="16.5" style="137" customWidth="1"/>
    <col min="8962" max="8964" width="13.625" style="137" customWidth="1"/>
    <col min="8965" max="9214" width="6.875" style="137"/>
    <col min="9215" max="9215" width="23.625" style="137" customWidth="1"/>
    <col min="9216" max="9216" width="44.625" style="137" customWidth="1"/>
    <col min="9217" max="9217" width="16.5" style="137" customWidth="1"/>
    <col min="9218" max="9220" width="13.625" style="137" customWidth="1"/>
    <col min="9221" max="9470" width="6.875" style="137"/>
    <col min="9471" max="9471" width="23.625" style="137" customWidth="1"/>
    <col min="9472" max="9472" width="44.625" style="137" customWidth="1"/>
    <col min="9473" max="9473" width="16.5" style="137" customWidth="1"/>
    <col min="9474" max="9476" width="13.625" style="137" customWidth="1"/>
    <col min="9477" max="9726" width="6.875" style="137"/>
    <col min="9727" max="9727" width="23.625" style="137" customWidth="1"/>
    <col min="9728" max="9728" width="44.625" style="137" customWidth="1"/>
    <col min="9729" max="9729" width="16.5" style="137" customWidth="1"/>
    <col min="9730" max="9732" width="13.625" style="137" customWidth="1"/>
    <col min="9733" max="9982" width="6.875" style="137"/>
    <col min="9983" max="9983" width="23.625" style="137" customWidth="1"/>
    <col min="9984" max="9984" width="44.625" style="137" customWidth="1"/>
    <col min="9985" max="9985" width="16.5" style="137" customWidth="1"/>
    <col min="9986" max="9988" width="13.625" style="137" customWidth="1"/>
    <col min="9989" max="10238" width="6.875" style="137"/>
    <col min="10239" max="10239" width="23.625" style="137" customWidth="1"/>
    <col min="10240" max="10240" width="44.625" style="137" customWidth="1"/>
    <col min="10241" max="10241" width="16.5" style="137" customWidth="1"/>
    <col min="10242" max="10244" width="13.625" style="137" customWidth="1"/>
    <col min="10245" max="10494" width="6.875" style="137"/>
    <col min="10495" max="10495" width="23.625" style="137" customWidth="1"/>
    <col min="10496" max="10496" width="44.625" style="137" customWidth="1"/>
    <col min="10497" max="10497" width="16.5" style="137" customWidth="1"/>
    <col min="10498" max="10500" width="13.625" style="137" customWidth="1"/>
    <col min="10501" max="10750" width="6.875" style="137"/>
    <col min="10751" max="10751" width="23.625" style="137" customWidth="1"/>
    <col min="10752" max="10752" width="44.625" style="137" customWidth="1"/>
    <col min="10753" max="10753" width="16.5" style="137" customWidth="1"/>
    <col min="10754" max="10756" width="13.625" style="137" customWidth="1"/>
    <col min="10757" max="11006" width="6.875" style="137"/>
    <col min="11007" max="11007" width="23.625" style="137" customWidth="1"/>
    <col min="11008" max="11008" width="44.625" style="137" customWidth="1"/>
    <col min="11009" max="11009" width="16.5" style="137" customWidth="1"/>
    <col min="11010" max="11012" width="13.625" style="137" customWidth="1"/>
    <col min="11013" max="11262" width="6.875" style="137"/>
    <col min="11263" max="11263" width="23.625" style="137" customWidth="1"/>
    <col min="11264" max="11264" width="44.625" style="137" customWidth="1"/>
    <col min="11265" max="11265" width="16.5" style="137" customWidth="1"/>
    <col min="11266" max="11268" width="13.625" style="137" customWidth="1"/>
    <col min="11269" max="11518" width="6.875" style="137"/>
    <col min="11519" max="11519" width="23.625" style="137" customWidth="1"/>
    <col min="11520" max="11520" width="44.625" style="137" customWidth="1"/>
    <col min="11521" max="11521" width="16.5" style="137" customWidth="1"/>
    <col min="11522" max="11524" width="13.625" style="137" customWidth="1"/>
    <col min="11525" max="11774" width="6.875" style="137"/>
    <col min="11775" max="11775" width="23.625" style="137" customWidth="1"/>
    <col min="11776" max="11776" width="44.625" style="137" customWidth="1"/>
    <col min="11777" max="11777" width="16.5" style="137" customWidth="1"/>
    <col min="11778" max="11780" width="13.625" style="137" customWidth="1"/>
    <col min="11781" max="12030" width="6.875" style="137"/>
    <col min="12031" max="12031" width="23.625" style="137" customWidth="1"/>
    <col min="12032" max="12032" width="44.625" style="137" customWidth="1"/>
    <col min="12033" max="12033" width="16.5" style="137" customWidth="1"/>
    <col min="12034" max="12036" width="13.625" style="137" customWidth="1"/>
    <col min="12037" max="12286" width="6.875" style="137"/>
    <col min="12287" max="12287" width="23.625" style="137" customWidth="1"/>
    <col min="12288" max="12288" width="44.625" style="137" customWidth="1"/>
    <col min="12289" max="12289" width="16.5" style="137" customWidth="1"/>
    <col min="12290" max="12292" width="13.625" style="137" customWidth="1"/>
    <col min="12293" max="12542" width="6.875" style="137"/>
    <col min="12543" max="12543" width="23.625" style="137" customWidth="1"/>
    <col min="12544" max="12544" width="44.625" style="137" customWidth="1"/>
    <col min="12545" max="12545" width="16.5" style="137" customWidth="1"/>
    <col min="12546" max="12548" width="13.625" style="137" customWidth="1"/>
    <col min="12549" max="12798" width="6.875" style="137"/>
    <col min="12799" max="12799" width="23.625" style="137" customWidth="1"/>
    <col min="12800" max="12800" width="44.625" style="137" customWidth="1"/>
    <col min="12801" max="12801" width="16.5" style="137" customWidth="1"/>
    <col min="12802" max="12804" width="13.625" style="137" customWidth="1"/>
    <col min="12805" max="13054" width="6.875" style="137"/>
    <col min="13055" max="13055" width="23.625" style="137" customWidth="1"/>
    <col min="13056" max="13056" width="44.625" style="137" customWidth="1"/>
    <col min="13057" max="13057" width="16.5" style="137" customWidth="1"/>
    <col min="13058" max="13060" width="13.625" style="137" customWidth="1"/>
    <col min="13061" max="13310" width="6.875" style="137"/>
    <col min="13311" max="13311" width="23.625" style="137" customWidth="1"/>
    <col min="13312" max="13312" width="44.625" style="137" customWidth="1"/>
    <col min="13313" max="13313" width="16.5" style="137" customWidth="1"/>
    <col min="13314" max="13316" width="13.625" style="137" customWidth="1"/>
    <col min="13317" max="13566" width="6.875" style="137"/>
    <col min="13567" max="13567" width="23.625" style="137" customWidth="1"/>
    <col min="13568" max="13568" width="44.625" style="137" customWidth="1"/>
    <col min="13569" max="13569" width="16.5" style="137" customWidth="1"/>
    <col min="13570" max="13572" width="13.625" style="137" customWidth="1"/>
    <col min="13573" max="13822" width="6.875" style="137"/>
    <col min="13823" max="13823" width="23.625" style="137" customWidth="1"/>
    <col min="13824" max="13824" width="44.625" style="137" customWidth="1"/>
    <col min="13825" max="13825" width="16.5" style="137" customWidth="1"/>
    <col min="13826" max="13828" width="13.625" style="137" customWidth="1"/>
    <col min="13829" max="14078" width="6.875" style="137"/>
    <col min="14079" max="14079" width="23.625" style="137" customWidth="1"/>
    <col min="14080" max="14080" width="44.625" style="137" customWidth="1"/>
    <col min="14081" max="14081" width="16.5" style="137" customWidth="1"/>
    <col min="14082" max="14084" width="13.625" style="137" customWidth="1"/>
    <col min="14085" max="14334" width="6.875" style="137"/>
    <col min="14335" max="14335" width="23.625" style="137" customWidth="1"/>
    <col min="14336" max="14336" width="44.625" style="137" customWidth="1"/>
    <col min="14337" max="14337" width="16.5" style="137" customWidth="1"/>
    <col min="14338" max="14340" width="13.625" style="137" customWidth="1"/>
    <col min="14341" max="14590" width="6.875" style="137"/>
    <col min="14591" max="14591" width="23.625" style="137" customWidth="1"/>
    <col min="14592" max="14592" width="44.625" style="137" customWidth="1"/>
    <col min="14593" max="14593" width="16.5" style="137" customWidth="1"/>
    <col min="14594" max="14596" width="13.625" style="137" customWidth="1"/>
    <col min="14597" max="14846" width="6.875" style="137"/>
    <col min="14847" max="14847" width="23.625" style="137" customWidth="1"/>
    <col min="14848" max="14848" width="44.625" style="137" customWidth="1"/>
    <col min="14849" max="14849" width="16.5" style="137" customWidth="1"/>
    <col min="14850" max="14852" width="13.625" style="137" customWidth="1"/>
    <col min="14853" max="15102" width="6.875" style="137"/>
    <col min="15103" max="15103" width="23.625" style="137" customWidth="1"/>
    <col min="15104" max="15104" width="44.625" style="137" customWidth="1"/>
    <col min="15105" max="15105" width="16.5" style="137" customWidth="1"/>
    <col min="15106" max="15108" width="13.625" style="137" customWidth="1"/>
    <col min="15109" max="15358" width="6.875" style="137"/>
    <col min="15359" max="15359" width="23.625" style="137" customWidth="1"/>
    <col min="15360" max="15360" width="44.625" style="137" customWidth="1"/>
    <col min="15361" max="15361" width="16.5" style="137" customWidth="1"/>
    <col min="15362" max="15364" width="13.625" style="137" customWidth="1"/>
    <col min="15365" max="15614" width="6.875" style="137"/>
    <col min="15615" max="15615" width="23.625" style="137" customWidth="1"/>
    <col min="15616" max="15616" width="44.625" style="137" customWidth="1"/>
    <col min="15617" max="15617" width="16.5" style="137" customWidth="1"/>
    <col min="15618" max="15620" width="13.625" style="137" customWidth="1"/>
    <col min="15621" max="15870" width="6.875" style="137"/>
    <col min="15871" max="15871" width="23.625" style="137" customWidth="1"/>
    <col min="15872" max="15872" width="44.625" style="137" customWidth="1"/>
    <col min="15873" max="15873" width="16.5" style="137" customWidth="1"/>
    <col min="15874" max="15876" width="13.625" style="137" customWidth="1"/>
    <col min="15877" max="16126" width="6.875" style="137"/>
    <col min="16127" max="16127" width="23.625" style="137" customWidth="1"/>
    <col min="16128" max="16128" width="44.625" style="137" customWidth="1"/>
    <col min="16129" max="16129" width="16.5" style="137" customWidth="1"/>
    <col min="16130" max="16132" width="13.625" style="137" customWidth="1"/>
    <col min="16133" max="16384" width="6.875" style="137"/>
  </cols>
  <sheetData>
    <row r="1" ht="20.1" customHeight="1" spans="1:1">
      <c r="A1" s="2" t="s">
        <v>339</v>
      </c>
    </row>
    <row r="2" ht="42" customHeight="1" spans="1:7">
      <c r="A2" s="138" t="s">
        <v>340</v>
      </c>
      <c r="B2" s="94"/>
      <c r="C2" s="94"/>
      <c r="D2" s="94"/>
      <c r="E2" s="94"/>
      <c r="F2" s="94"/>
      <c r="G2" s="139"/>
    </row>
    <row r="3" ht="20.1" customHeight="1" spans="1:6">
      <c r="A3" s="140"/>
      <c r="B3" s="95"/>
      <c r="C3" s="95"/>
      <c r="D3" s="95"/>
      <c r="E3" s="95"/>
      <c r="F3" s="95"/>
    </row>
    <row r="4" ht="30.75" customHeight="1" spans="1:6">
      <c r="A4" s="11"/>
      <c r="B4" s="10"/>
      <c r="C4" s="10"/>
      <c r="D4" s="10"/>
      <c r="E4" s="10"/>
      <c r="F4" s="141" t="s">
        <v>313</v>
      </c>
    </row>
    <row r="5" ht="20.1" customHeight="1" spans="1:6">
      <c r="A5" s="33" t="s">
        <v>341</v>
      </c>
      <c r="B5" s="33"/>
      <c r="C5" s="142" t="s">
        <v>342</v>
      </c>
      <c r="D5" s="33" t="s">
        <v>343</v>
      </c>
      <c r="E5" s="33"/>
      <c r="F5" s="33"/>
    </row>
    <row r="6" ht="20.1" customHeight="1" spans="1:6">
      <c r="A6" s="69" t="s">
        <v>344</v>
      </c>
      <c r="B6" s="69" t="s">
        <v>345</v>
      </c>
      <c r="C6" s="33"/>
      <c r="D6" s="69" t="s">
        <v>346</v>
      </c>
      <c r="E6" s="69" t="s">
        <v>347</v>
      </c>
      <c r="F6" s="69" t="s">
        <v>348</v>
      </c>
    </row>
    <row r="7" ht="20.1" customHeight="1" spans="1:6">
      <c r="A7" s="69"/>
      <c r="B7" s="69" t="s">
        <v>318</v>
      </c>
      <c r="C7" s="33">
        <f>C8+C13+C20+C26</f>
        <v>616.74</v>
      </c>
      <c r="D7" s="33">
        <f t="shared" ref="D7:F7" si="0">D8+D13+D20+D26</f>
        <v>574.46</v>
      </c>
      <c r="E7" s="33">
        <f t="shared" si="0"/>
        <v>465.09</v>
      </c>
      <c r="F7" s="33">
        <f t="shared" si="0"/>
        <v>109.37</v>
      </c>
    </row>
    <row r="8" ht="20.1" customHeight="1" spans="1:6">
      <c r="A8" s="14" t="s">
        <v>349</v>
      </c>
      <c r="B8" s="15" t="s">
        <v>325</v>
      </c>
      <c r="C8" s="19">
        <v>497.38</v>
      </c>
      <c r="D8" s="16">
        <f>E8+F8</f>
        <v>440.47</v>
      </c>
      <c r="E8" s="16">
        <f>E9+E11</f>
        <v>331.1</v>
      </c>
      <c r="F8" s="16">
        <f>F9+F11</f>
        <v>109.37</v>
      </c>
    </row>
    <row r="9" ht="20.1" customHeight="1" spans="1:6">
      <c r="A9" s="17">
        <v>20501</v>
      </c>
      <c r="B9" s="18" t="s">
        <v>350</v>
      </c>
      <c r="C9" s="19">
        <v>120.8</v>
      </c>
      <c r="D9" s="16">
        <f t="shared" ref="D9:D28" si="1">E9+F9</f>
        <v>135.28</v>
      </c>
      <c r="E9" s="19">
        <f>E10</f>
        <v>135.28</v>
      </c>
      <c r="F9" s="19">
        <f>F10</f>
        <v>0</v>
      </c>
    </row>
    <row r="10" ht="20.1" customHeight="1" spans="1:6">
      <c r="A10" s="20">
        <v>2050101</v>
      </c>
      <c r="B10" s="20" t="s">
        <v>351</v>
      </c>
      <c r="C10" s="19">
        <v>120.8</v>
      </c>
      <c r="D10" s="16">
        <f t="shared" si="1"/>
        <v>135.28</v>
      </c>
      <c r="E10" s="19">
        <v>135.28</v>
      </c>
      <c r="F10" s="21"/>
    </row>
    <row r="11" ht="20.1" customHeight="1" spans="1:6">
      <c r="A11" s="17">
        <v>20508</v>
      </c>
      <c r="B11" s="18" t="s">
        <v>352</v>
      </c>
      <c r="C11" s="19">
        <v>376.58</v>
      </c>
      <c r="D11" s="16">
        <f t="shared" si="1"/>
        <v>305.19</v>
      </c>
      <c r="E11" s="19">
        <f>E12</f>
        <v>195.82</v>
      </c>
      <c r="F11" s="19">
        <f>F12</f>
        <v>109.37</v>
      </c>
    </row>
    <row r="12" ht="20.1" customHeight="1" spans="1:6">
      <c r="A12" s="20">
        <v>2050802</v>
      </c>
      <c r="B12" s="20" t="s">
        <v>353</v>
      </c>
      <c r="C12" s="19">
        <v>376.58</v>
      </c>
      <c r="D12" s="16">
        <f t="shared" si="1"/>
        <v>305.19</v>
      </c>
      <c r="E12" s="19">
        <v>195.82</v>
      </c>
      <c r="F12" s="21">
        <v>109.37</v>
      </c>
    </row>
    <row r="13" ht="20.1" customHeight="1" spans="1:6">
      <c r="A13" s="22" t="s">
        <v>354</v>
      </c>
      <c r="B13" s="15" t="s">
        <v>327</v>
      </c>
      <c r="C13" s="19">
        <v>73.32</v>
      </c>
      <c r="D13" s="16">
        <f t="shared" si="1"/>
        <v>86.4</v>
      </c>
      <c r="E13" s="16">
        <f>E14</f>
        <v>86.4</v>
      </c>
      <c r="F13" s="21"/>
    </row>
    <row r="14" ht="20.1" customHeight="1" spans="1:6">
      <c r="A14" s="23" t="s">
        <v>355</v>
      </c>
      <c r="B14" s="24" t="s">
        <v>356</v>
      </c>
      <c r="C14" s="19">
        <v>73.32</v>
      </c>
      <c r="D14" s="16">
        <f t="shared" si="1"/>
        <v>86.4</v>
      </c>
      <c r="E14" s="19">
        <f>SUM(E15:E19)</f>
        <v>86.4</v>
      </c>
      <c r="F14" s="19">
        <f>SUM(F15:F19)</f>
        <v>0</v>
      </c>
    </row>
    <row r="15" ht="20.1" customHeight="1" spans="1:6">
      <c r="A15" s="23" t="s">
        <v>357</v>
      </c>
      <c r="B15" s="24" t="s">
        <v>358</v>
      </c>
      <c r="C15" s="19">
        <v>13.02</v>
      </c>
      <c r="D15" s="16">
        <f t="shared" si="1"/>
        <v>0</v>
      </c>
      <c r="E15" s="19"/>
      <c r="F15" s="21"/>
    </row>
    <row r="16" ht="20.1" customHeight="1" spans="1:6">
      <c r="A16" s="23" t="s">
        <v>359</v>
      </c>
      <c r="B16" s="24" t="s">
        <v>360</v>
      </c>
      <c r="C16" s="19">
        <v>11.88</v>
      </c>
      <c r="D16" s="16">
        <f t="shared" si="1"/>
        <v>0</v>
      </c>
      <c r="E16" s="19"/>
      <c r="F16" s="21"/>
    </row>
    <row r="17" ht="20.1" customHeight="1" spans="1:6">
      <c r="A17" s="23" t="s">
        <v>361</v>
      </c>
      <c r="B17" s="24" t="s">
        <v>362</v>
      </c>
      <c r="C17" s="19">
        <v>34.59</v>
      </c>
      <c r="D17" s="16">
        <f t="shared" si="1"/>
        <v>34.77</v>
      </c>
      <c r="E17" s="19">
        <v>34.77</v>
      </c>
      <c r="F17" s="21"/>
    </row>
    <row r="18" ht="20.1" customHeight="1" spans="1:6">
      <c r="A18" s="23" t="s">
        <v>363</v>
      </c>
      <c r="B18" s="24" t="s">
        <v>364</v>
      </c>
      <c r="C18" s="19">
        <v>13.83</v>
      </c>
      <c r="D18" s="16">
        <f t="shared" si="1"/>
        <v>13.9</v>
      </c>
      <c r="E18" s="19">
        <v>13.9</v>
      </c>
      <c r="F18" s="21"/>
    </row>
    <row r="19" ht="20.1" customHeight="1" spans="1:6">
      <c r="A19" s="27">
        <v>2080599</v>
      </c>
      <c r="B19" s="20" t="s">
        <v>365</v>
      </c>
      <c r="C19" s="19"/>
      <c r="D19" s="16">
        <f t="shared" si="1"/>
        <v>37.73</v>
      </c>
      <c r="E19" s="19">
        <v>37.73</v>
      </c>
      <c r="F19" s="21"/>
    </row>
    <row r="20" ht="20.1" customHeight="1" spans="1:6">
      <c r="A20" s="22" t="s">
        <v>366</v>
      </c>
      <c r="B20" s="28" t="s">
        <v>329</v>
      </c>
      <c r="C20" s="19">
        <v>25.86</v>
      </c>
      <c r="D20" s="16">
        <f t="shared" si="1"/>
        <v>26.73</v>
      </c>
      <c r="E20" s="16">
        <f>E21</f>
        <v>26.73</v>
      </c>
      <c r="F20" s="21"/>
    </row>
    <row r="21" ht="20.1" customHeight="1" spans="1:6">
      <c r="A21" s="23" t="s">
        <v>367</v>
      </c>
      <c r="B21" s="24" t="s">
        <v>368</v>
      </c>
      <c r="C21" s="19">
        <v>25.86</v>
      </c>
      <c r="D21" s="16">
        <f t="shared" si="1"/>
        <v>26.73</v>
      </c>
      <c r="E21" s="19">
        <f>SUM(E22:E25)</f>
        <v>26.73</v>
      </c>
      <c r="F21" s="21"/>
    </row>
    <row r="22" ht="20.1" customHeight="1" spans="1:6">
      <c r="A22" s="23" t="s">
        <v>369</v>
      </c>
      <c r="B22" s="24" t="s">
        <v>370</v>
      </c>
      <c r="C22" s="19">
        <v>7.17</v>
      </c>
      <c r="D22" s="16">
        <f t="shared" si="1"/>
        <v>7.73</v>
      </c>
      <c r="E22" s="19">
        <v>7.73</v>
      </c>
      <c r="F22" s="21"/>
    </row>
    <row r="23" ht="20.1" customHeight="1" spans="1:6">
      <c r="A23" s="23" t="s">
        <v>371</v>
      </c>
      <c r="B23" s="24" t="s">
        <v>372</v>
      </c>
      <c r="C23" s="19">
        <v>10.57</v>
      </c>
      <c r="D23" s="16">
        <f t="shared" si="1"/>
        <v>10.84</v>
      </c>
      <c r="E23" s="19">
        <v>10.84</v>
      </c>
      <c r="F23" s="21"/>
    </row>
    <row r="24" ht="20.1" customHeight="1" spans="1:6">
      <c r="A24" s="23" t="s">
        <v>373</v>
      </c>
      <c r="B24" s="24" t="s">
        <v>374</v>
      </c>
      <c r="C24" s="19">
        <v>3.68</v>
      </c>
      <c r="D24" s="16">
        <f t="shared" si="1"/>
        <v>1.28</v>
      </c>
      <c r="E24" s="19">
        <v>1.28</v>
      </c>
      <c r="F24" s="21"/>
    </row>
    <row r="25" ht="20.1" customHeight="1" spans="1:6">
      <c r="A25" s="23" t="s">
        <v>375</v>
      </c>
      <c r="B25" s="24" t="s">
        <v>376</v>
      </c>
      <c r="C25" s="19">
        <v>4.44</v>
      </c>
      <c r="D25" s="16">
        <f t="shared" si="1"/>
        <v>6.88</v>
      </c>
      <c r="E25" s="19">
        <v>6.88</v>
      </c>
      <c r="F25" s="21"/>
    </row>
    <row r="26" ht="20.1" customHeight="1" spans="1:6">
      <c r="A26" s="22" t="s">
        <v>377</v>
      </c>
      <c r="B26" s="15" t="s">
        <v>334</v>
      </c>
      <c r="C26" s="19">
        <v>20.18</v>
      </c>
      <c r="D26" s="16">
        <f t="shared" si="1"/>
        <v>20.86</v>
      </c>
      <c r="E26" s="16">
        <f>E27</f>
        <v>20.86</v>
      </c>
      <c r="F26" s="21"/>
    </row>
    <row r="27" ht="20.1" customHeight="1" spans="1:6">
      <c r="A27" s="23" t="s">
        <v>378</v>
      </c>
      <c r="B27" s="24" t="s">
        <v>379</v>
      </c>
      <c r="C27" s="19">
        <v>20.18</v>
      </c>
      <c r="D27" s="16">
        <f t="shared" si="1"/>
        <v>20.86</v>
      </c>
      <c r="E27" s="19">
        <f>E28</f>
        <v>20.86</v>
      </c>
      <c r="F27" s="21"/>
    </row>
    <row r="28" ht="20.1" customHeight="1" spans="1:6">
      <c r="A28" s="23" t="s">
        <v>380</v>
      </c>
      <c r="B28" s="24" t="s">
        <v>381</v>
      </c>
      <c r="C28" s="19">
        <v>20.18</v>
      </c>
      <c r="D28" s="16">
        <f t="shared" si="1"/>
        <v>20.86</v>
      </c>
      <c r="E28" s="19">
        <v>20.86</v>
      </c>
      <c r="F28" s="21"/>
    </row>
    <row r="29" ht="67.5" customHeight="1" spans="1:6">
      <c r="A29" s="105" t="s">
        <v>382</v>
      </c>
      <c r="B29" s="105"/>
      <c r="C29" s="105"/>
      <c r="D29" s="105"/>
      <c r="E29" s="105"/>
      <c r="F29" s="105"/>
    </row>
    <row r="30" customHeight="1" spans="3:6">
      <c r="C30" s="136"/>
      <c r="D30" s="136"/>
      <c r="E30" s="136"/>
      <c r="F30" s="136"/>
    </row>
    <row r="31" customHeight="1" spans="3:6">
      <c r="C31" s="136"/>
      <c r="D31" s="136"/>
      <c r="E31" s="136"/>
      <c r="F31" s="136"/>
    </row>
    <row r="32" customHeight="1" spans="3:6">
      <c r="C32" s="136"/>
      <c r="D32" s="136"/>
      <c r="E32" s="136"/>
      <c r="F32" s="136"/>
    </row>
    <row r="33" customHeight="1" spans="3:6">
      <c r="C33" s="136"/>
      <c r="E33" s="136"/>
      <c r="F33" s="136"/>
    </row>
    <row r="34" customHeight="1" spans="3:6">
      <c r="C34" s="136"/>
      <c r="E34" s="136"/>
      <c r="F34" s="136"/>
    </row>
    <row r="35" s="136" customFormat="1" customHeight="1"/>
  </sheetData>
  <mergeCells count="4">
    <mergeCell ref="A5:B5"/>
    <mergeCell ref="D5:F5"/>
    <mergeCell ref="A29:F29"/>
    <mergeCell ref="C5:C6"/>
  </mergeCells>
  <printOptions horizontalCentered="1"/>
  <pageMargins left="0" right="0" top="0.999305555555556" bottom="0.999305555555556" header="0.499305555555556" footer="0.499305555555556"/>
  <pageSetup paperSize="9" scale="5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S43"/>
  <sheetViews>
    <sheetView showGridLines="0" topLeftCell="A22" workbookViewId="0">
      <selection activeCell="A1" sqref="A1:E41"/>
    </sheetView>
  </sheetViews>
  <sheetFormatPr defaultColWidth="6.875" defaultRowHeight="20.1" customHeight="1"/>
  <cols>
    <col min="1" max="1" width="10.875" style="1" customWidth="1"/>
    <col min="2" max="2" width="27.625" style="1" customWidth="1"/>
    <col min="3" max="3" width="15.875" style="1" customWidth="1"/>
    <col min="4" max="4" width="17.125" style="1" customWidth="1"/>
    <col min="5" max="5" width="18.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383</v>
      </c>
      <c r="E1" s="126"/>
    </row>
    <row r="2" ht="34.5" customHeight="1" spans="1:6">
      <c r="A2" s="127" t="s">
        <v>384</v>
      </c>
      <c r="B2" s="128"/>
      <c r="C2" s="128"/>
      <c r="D2" s="128"/>
      <c r="E2" s="128"/>
      <c r="F2" s="129"/>
    </row>
    <row r="3" customHeight="1" spans="1:6">
      <c r="A3" s="128"/>
      <c r="B3" s="128"/>
      <c r="C3" s="128"/>
      <c r="D3" s="128"/>
      <c r="E3" s="128"/>
      <c r="F3" s="129"/>
    </row>
    <row r="4" s="109" customFormat="1" ht="30.75" customHeight="1" spans="1:5">
      <c r="A4" s="11"/>
      <c r="B4" s="10"/>
      <c r="C4" s="10"/>
      <c r="D4" s="10"/>
      <c r="E4" s="130" t="s">
        <v>313</v>
      </c>
    </row>
    <row r="5" s="109" customFormat="1" customHeight="1" spans="1:5">
      <c r="A5" s="33" t="s">
        <v>385</v>
      </c>
      <c r="B5" s="33"/>
      <c r="C5" s="33" t="s">
        <v>386</v>
      </c>
      <c r="D5" s="33"/>
      <c r="E5" s="33"/>
    </row>
    <row r="6" s="109" customFormat="1" customHeight="1" spans="1:5">
      <c r="A6" s="33" t="s">
        <v>344</v>
      </c>
      <c r="B6" s="33" t="s">
        <v>345</v>
      </c>
      <c r="C6" s="33" t="s">
        <v>318</v>
      </c>
      <c r="D6" s="33" t="s">
        <v>387</v>
      </c>
      <c r="E6" s="33" t="s">
        <v>388</v>
      </c>
    </row>
    <row r="7" s="109" customFormat="1" customHeight="1" spans="1:10">
      <c r="A7" s="131" t="s">
        <v>389</v>
      </c>
      <c r="B7" s="132" t="s">
        <v>390</v>
      </c>
      <c r="C7" s="25">
        <f>C8+C19+C37</f>
        <v>502.6</v>
      </c>
      <c r="D7" s="25">
        <f t="shared" ref="D7:E7" si="0">D8+D19+D37</f>
        <v>429.68</v>
      </c>
      <c r="E7" s="25">
        <f t="shared" si="0"/>
        <v>72.92</v>
      </c>
      <c r="J7" s="92"/>
    </row>
    <row r="8" s="109" customFormat="1" customHeight="1" spans="1:7">
      <c r="A8" s="133" t="s">
        <v>391</v>
      </c>
      <c r="B8" s="49" t="s">
        <v>392</v>
      </c>
      <c r="C8" s="84">
        <f>D8+E8</f>
        <v>384.05</v>
      </c>
      <c r="D8" s="84">
        <f>SUM(D9:D18)</f>
        <v>384.05</v>
      </c>
      <c r="E8" s="84">
        <f>SUM(E9:E14)</f>
        <v>0</v>
      </c>
      <c r="G8" s="92"/>
    </row>
    <row r="9" s="109" customFormat="1" customHeight="1" spans="1:11">
      <c r="A9" s="134">
        <v>30101</v>
      </c>
      <c r="B9" s="135" t="s">
        <v>393</v>
      </c>
      <c r="C9" s="135">
        <v>89.49</v>
      </c>
      <c r="D9" s="135">
        <v>89.49</v>
      </c>
      <c r="E9" s="25"/>
      <c r="F9" s="92"/>
      <c r="G9" s="92"/>
      <c r="K9" s="92"/>
    </row>
    <row r="10" s="109" customFormat="1" customHeight="1" spans="1:8">
      <c r="A10" s="134">
        <v>30102</v>
      </c>
      <c r="B10" s="135" t="s">
        <v>394</v>
      </c>
      <c r="C10" s="135">
        <v>41.42</v>
      </c>
      <c r="D10" s="135">
        <v>41.42</v>
      </c>
      <c r="E10" s="25"/>
      <c r="F10" s="92"/>
      <c r="H10" s="92"/>
    </row>
    <row r="11" s="109" customFormat="1" customHeight="1" spans="1:8">
      <c r="A11" s="134">
        <v>30103</v>
      </c>
      <c r="B11" s="135" t="s">
        <v>395</v>
      </c>
      <c r="C11" s="135">
        <v>5.13</v>
      </c>
      <c r="D11" s="135">
        <v>5.13</v>
      </c>
      <c r="E11" s="25"/>
      <c r="F11" s="92"/>
      <c r="H11" s="92"/>
    </row>
    <row r="12" s="109" customFormat="1" customHeight="1" spans="1:8">
      <c r="A12" s="134">
        <v>30107</v>
      </c>
      <c r="B12" s="135" t="s">
        <v>396</v>
      </c>
      <c r="C12" s="135">
        <v>82.23</v>
      </c>
      <c r="D12" s="135">
        <v>82.23</v>
      </c>
      <c r="E12" s="25"/>
      <c r="F12" s="92"/>
      <c r="G12" s="92"/>
      <c r="H12" s="92"/>
    </row>
    <row r="13" s="109" customFormat="1" customHeight="1" spans="1:10">
      <c r="A13" s="134">
        <v>30108</v>
      </c>
      <c r="B13" s="135" t="s">
        <v>397</v>
      </c>
      <c r="C13" s="135">
        <v>38.05</v>
      </c>
      <c r="D13" s="135">
        <v>38.05</v>
      </c>
      <c r="E13" s="25"/>
      <c r="F13" s="92"/>
      <c r="J13" s="92"/>
    </row>
    <row r="14" s="109" customFormat="1" customHeight="1" spans="1:11">
      <c r="A14" s="134">
        <v>30109</v>
      </c>
      <c r="B14" s="135" t="s">
        <v>398</v>
      </c>
      <c r="C14" s="135">
        <v>15.21</v>
      </c>
      <c r="D14" s="135">
        <v>15.21</v>
      </c>
      <c r="E14" s="25"/>
      <c r="F14" s="92"/>
      <c r="G14" s="92"/>
      <c r="K14" s="92"/>
    </row>
    <row r="15" s="109" customFormat="1" customHeight="1" spans="1:11">
      <c r="A15" s="134">
        <v>30110</v>
      </c>
      <c r="B15" s="135" t="s">
        <v>399</v>
      </c>
      <c r="C15" s="135">
        <v>18.07</v>
      </c>
      <c r="D15" s="135">
        <v>18.07</v>
      </c>
      <c r="E15" s="25"/>
      <c r="F15" s="92"/>
      <c r="G15" s="92"/>
      <c r="K15" s="92"/>
    </row>
    <row r="16" s="109" customFormat="1" customHeight="1" spans="1:11">
      <c r="A16" s="134">
        <v>30112</v>
      </c>
      <c r="B16" s="135" t="s">
        <v>400</v>
      </c>
      <c r="C16" s="135">
        <v>1.52</v>
      </c>
      <c r="D16" s="135">
        <v>1.52</v>
      </c>
      <c r="E16" s="25"/>
      <c r="F16" s="92"/>
      <c r="G16" s="92"/>
      <c r="K16" s="92"/>
    </row>
    <row r="17" s="109" customFormat="1" customHeight="1" spans="1:11">
      <c r="A17" s="134">
        <v>30113</v>
      </c>
      <c r="B17" s="135" t="s">
        <v>401</v>
      </c>
      <c r="C17" s="135">
        <v>22.39</v>
      </c>
      <c r="D17" s="135">
        <v>22.39</v>
      </c>
      <c r="E17" s="25"/>
      <c r="F17" s="92"/>
      <c r="G17" s="92"/>
      <c r="K17" s="92"/>
    </row>
    <row r="18" s="109" customFormat="1" customHeight="1" spans="1:11">
      <c r="A18" s="134">
        <v>30199</v>
      </c>
      <c r="B18" s="135" t="s">
        <v>402</v>
      </c>
      <c r="C18" s="135">
        <v>70.54</v>
      </c>
      <c r="D18" s="135">
        <v>70.54</v>
      </c>
      <c r="E18" s="25"/>
      <c r="F18" s="92"/>
      <c r="G18" s="92"/>
      <c r="K18" s="92"/>
    </row>
    <row r="19" s="109" customFormat="1" customHeight="1" spans="1:11">
      <c r="A19" s="133" t="s">
        <v>403</v>
      </c>
      <c r="B19" s="49" t="s">
        <v>404</v>
      </c>
      <c r="C19" s="25">
        <f t="shared" ref="C19:C37" si="1">D19+E19</f>
        <v>72.92</v>
      </c>
      <c r="D19" s="25">
        <f>SUM(D20:D36)</f>
        <v>0</v>
      </c>
      <c r="E19" s="25">
        <f>SUM(E20:E36)</f>
        <v>72.92</v>
      </c>
      <c r="F19" s="92"/>
      <c r="G19" s="92"/>
      <c r="K19" s="92"/>
    </row>
    <row r="20" s="109" customFormat="1" customHeight="1" spans="1:7">
      <c r="A20" s="134">
        <v>30201</v>
      </c>
      <c r="B20" s="135" t="s">
        <v>405</v>
      </c>
      <c r="C20" s="135">
        <v>1.89</v>
      </c>
      <c r="D20" s="25"/>
      <c r="E20" s="135">
        <v>1.89</v>
      </c>
      <c r="F20" s="92"/>
      <c r="G20" s="92"/>
    </row>
    <row r="21" s="109" customFormat="1" customHeight="1" spans="1:7">
      <c r="A21" s="134">
        <v>30202</v>
      </c>
      <c r="B21" s="135" t="s">
        <v>406</v>
      </c>
      <c r="C21" s="135"/>
      <c r="D21" s="25"/>
      <c r="E21" s="135"/>
      <c r="F21" s="92"/>
      <c r="G21" s="92"/>
    </row>
    <row r="22" s="109" customFormat="1" customHeight="1" spans="1:16">
      <c r="A22" s="134">
        <v>30205</v>
      </c>
      <c r="B22" s="135" t="s">
        <v>407</v>
      </c>
      <c r="C22" s="135"/>
      <c r="D22" s="25"/>
      <c r="E22" s="135"/>
      <c r="F22" s="92"/>
      <c r="G22" s="92"/>
      <c r="P22" s="92"/>
    </row>
    <row r="23" s="109" customFormat="1" customHeight="1" spans="1:11">
      <c r="A23" s="134">
        <v>30206</v>
      </c>
      <c r="B23" s="135" t="s">
        <v>408</v>
      </c>
      <c r="C23" s="135">
        <v>1</v>
      </c>
      <c r="D23" s="25"/>
      <c r="E23" s="135">
        <v>1</v>
      </c>
      <c r="F23" s="92"/>
      <c r="G23" s="92"/>
      <c r="H23" s="92"/>
      <c r="K23" s="92"/>
    </row>
    <row r="24" s="109" customFormat="1" customHeight="1" spans="1:9">
      <c r="A24" s="134">
        <v>30207</v>
      </c>
      <c r="B24" s="135" t="s">
        <v>409</v>
      </c>
      <c r="C24" s="135">
        <v>3.14</v>
      </c>
      <c r="D24" s="25"/>
      <c r="E24" s="135">
        <v>3.14</v>
      </c>
      <c r="F24" s="92"/>
      <c r="G24" s="92"/>
      <c r="H24" s="92"/>
      <c r="I24" s="92"/>
    </row>
    <row r="25" s="109" customFormat="1" customHeight="1" spans="1:10">
      <c r="A25" s="134">
        <v>30209</v>
      </c>
      <c r="B25" s="135" t="s">
        <v>410</v>
      </c>
      <c r="C25" s="135">
        <v>1</v>
      </c>
      <c r="D25" s="25"/>
      <c r="E25" s="135">
        <v>1</v>
      </c>
      <c r="F25" s="92"/>
      <c r="G25" s="92"/>
      <c r="H25" s="92"/>
      <c r="I25" s="92"/>
      <c r="J25" s="92"/>
    </row>
    <row r="26" s="109" customFormat="1" customHeight="1" spans="1:8">
      <c r="A26" s="134">
        <v>30211</v>
      </c>
      <c r="B26" s="135" t="s">
        <v>411</v>
      </c>
      <c r="C26" s="135">
        <v>37.8</v>
      </c>
      <c r="D26" s="25"/>
      <c r="E26" s="135">
        <v>37.8</v>
      </c>
      <c r="F26" s="92"/>
      <c r="G26" s="92"/>
      <c r="H26" s="92"/>
    </row>
    <row r="27" s="109" customFormat="1" customHeight="1" spans="1:9">
      <c r="A27" s="134">
        <v>30213</v>
      </c>
      <c r="B27" s="135" t="s">
        <v>412</v>
      </c>
      <c r="C27" s="135">
        <v>1.24</v>
      </c>
      <c r="D27" s="25"/>
      <c r="E27" s="135">
        <v>1.24</v>
      </c>
      <c r="F27" s="92"/>
      <c r="I27" s="92"/>
    </row>
    <row r="28" s="109" customFormat="1" customHeight="1" spans="1:8">
      <c r="A28" s="134">
        <v>30215</v>
      </c>
      <c r="B28" s="135" t="s">
        <v>413</v>
      </c>
      <c r="C28" s="135">
        <v>1.47</v>
      </c>
      <c r="D28" s="25"/>
      <c r="E28" s="135">
        <v>1.47</v>
      </c>
      <c r="F28" s="92"/>
      <c r="G28" s="92"/>
      <c r="H28" s="92"/>
    </row>
    <row r="29" s="109" customFormat="1" customHeight="1" spans="1:6">
      <c r="A29" s="134">
        <v>30216</v>
      </c>
      <c r="B29" s="135" t="s">
        <v>414</v>
      </c>
      <c r="C29" s="135">
        <v>2.53</v>
      </c>
      <c r="D29" s="25"/>
      <c r="E29" s="135">
        <v>2.53</v>
      </c>
      <c r="F29" s="92"/>
    </row>
    <row r="30" s="109" customFormat="1" customHeight="1" spans="1:8">
      <c r="A30" s="134">
        <v>30217</v>
      </c>
      <c r="B30" s="135" t="s">
        <v>415</v>
      </c>
      <c r="C30" s="135">
        <v>2</v>
      </c>
      <c r="D30" s="25"/>
      <c r="E30" s="135">
        <v>2</v>
      </c>
      <c r="F30" s="92"/>
      <c r="G30" s="92"/>
      <c r="H30" s="92"/>
    </row>
    <row r="31" s="109" customFormat="1" customHeight="1" spans="1:8">
      <c r="A31" s="134">
        <v>30226</v>
      </c>
      <c r="B31" s="135" t="s">
        <v>416</v>
      </c>
      <c r="C31" s="135"/>
      <c r="D31" s="25"/>
      <c r="E31" s="135"/>
      <c r="F31" s="92"/>
      <c r="G31" s="92"/>
      <c r="H31" s="92"/>
    </row>
    <row r="32" s="109" customFormat="1" customHeight="1" spans="1:19">
      <c r="A32" s="134">
        <v>30228</v>
      </c>
      <c r="B32" s="135" t="s">
        <v>417</v>
      </c>
      <c r="C32" s="135">
        <v>3.37</v>
      </c>
      <c r="D32" s="25"/>
      <c r="E32" s="135">
        <v>3.37</v>
      </c>
      <c r="F32" s="92"/>
      <c r="G32" s="92"/>
      <c r="J32" s="92"/>
      <c r="S32" s="92"/>
    </row>
    <row r="33" s="109" customFormat="1" customHeight="1" spans="1:7">
      <c r="A33" s="134">
        <v>30229</v>
      </c>
      <c r="B33" s="135" t="s">
        <v>418</v>
      </c>
      <c r="C33" s="135">
        <v>3.07</v>
      </c>
      <c r="D33" s="25"/>
      <c r="E33" s="135">
        <v>3.07</v>
      </c>
      <c r="F33" s="92"/>
      <c r="G33" s="92"/>
    </row>
    <row r="34" s="109" customFormat="1" customHeight="1" spans="1:9">
      <c r="A34" s="134">
        <v>30231</v>
      </c>
      <c r="B34" s="135" t="s">
        <v>419</v>
      </c>
      <c r="C34" s="135">
        <v>3.5</v>
      </c>
      <c r="D34" s="25"/>
      <c r="E34" s="135">
        <v>3.5</v>
      </c>
      <c r="F34" s="92"/>
      <c r="G34" s="92"/>
      <c r="H34" s="92"/>
      <c r="I34" s="92"/>
    </row>
    <row r="35" s="109" customFormat="1" customHeight="1" spans="1:7">
      <c r="A35" s="134">
        <v>30239</v>
      </c>
      <c r="B35" s="135" t="s">
        <v>420</v>
      </c>
      <c r="C35" s="135">
        <v>8.58</v>
      </c>
      <c r="D35" s="25"/>
      <c r="E35" s="135">
        <v>8.58</v>
      </c>
      <c r="F35" s="92"/>
      <c r="G35" s="92"/>
    </row>
    <row r="36" s="109" customFormat="1" customHeight="1" spans="1:16">
      <c r="A36" s="134">
        <v>30299</v>
      </c>
      <c r="B36" s="135" t="s">
        <v>421</v>
      </c>
      <c r="C36" s="135">
        <v>2.33</v>
      </c>
      <c r="D36" s="25"/>
      <c r="E36" s="135">
        <v>2.33</v>
      </c>
      <c r="F36" s="92"/>
      <c r="G36" s="92"/>
      <c r="I36" s="92"/>
      <c r="P36" s="92"/>
    </row>
    <row r="37" s="109" customFormat="1" customHeight="1" spans="1:8">
      <c r="A37" s="133" t="s">
        <v>422</v>
      </c>
      <c r="B37" s="49" t="s">
        <v>423</v>
      </c>
      <c r="C37" s="25">
        <f t="shared" si="1"/>
        <v>45.63</v>
      </c>
      <c r="D37" s="84">
        <f>SUM(D38:D41)</f>
        <v>45.63</v>
      </c>
      <c r="E37" s="25"/>
      <c r="F37" s="92"/>
      <c r="H37" s="92"/>
    </row>
    <row r="38" s="109" customFormat="1" customHeight="1" spans="1:7">
      <c r="A38" s="134">
        <v>30307</v>
      </c>
      <c r="B38" s="135" t="s">
        <v>424</v>
      </c>
      <c r="C38" s="135">
        <v>10.22</v>
      </c>
      <c r="D38" s="135">
        <v>10.22</v>
      </c>
      <c r="E38" s="25"/>
      <c r="F38" s="92"/>
      <c r="G38" s="92"/>
    </row>
    <row r="39" s="109" customFormat="1" customHeight="1" spans="1:10">
      <c r="A39" s="134">
        <v>30309</v>
      </c>
      <c r="B39" s="135" t="s">
        <v>425</v>
      </c>
      <c r="C39" s="135">
        <v>0.01</v>
      </c>
      <c r="D39" s="135">
        <v>0.01</v>
      </c>
      <c r="E39" s="25"/>
      <c r="F39" s="92"/>
      <c r="G39" s="92"/>
      <c r="I39" s="92"/>
      <c r="J39" s="92"/>
    </row>
    <row r="40" s="109" customFormat="1" customHeight="1" spans="1:8">
      <c r="A40" s="134">
        <v>30399</v>
      </c>
      <c r="B40" s="135" t="s">
        <v>426</v>
      </c>
      <c r="C40" s="135">
        <v>35.4</v>
      </c>
      <c r="D40" s="135">
        <v>35.4</v>
      </c>
      <c r="E40" s="25"/>
      <c r="F40" s="92"/>
      <c r="G40" s="92"/>
      <c r="H40" s="92"/>
    </row>
    <row r="41" s="109" customFormat="1" customHeight="1" spans="1:7">
      <c r="A41" s="134">
        <v>31002</v>
      </c>
      <c r="B41" s="135" t="s">
        <v>427</v>
      </c>
      <c r="C41" s="135"/>
      <c r="D41" s="135"/>
      <c r="E41" s="25"/>
      <c r="F41" s="92"/>
      <c r="G41" s="92"/>
    </row>
    <row r="42" customHeight="1" spans="3:5">
      <c r="C42" s="3"/>
      <c r="D42" s="3"/>
      <c r="E42" s="3"/>
    </row>
    <row r="43" customHeight="1" spans="4:14">
      <c r="D43" s="3"/>
      <c r="E43" s="3"/>
      <c r="F43" s="3"/>
      <c r="N43"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M9" sqref="A1:M9"/>
    </sheetView>
  </sheetViews>
  <sheetFormatPr defaultColWidth="6.875" defaultRowHeight="12.75" customHeight="1"/>
  <cols>
    <col min="1" max="1" width="9.5" style="1" customWidth="1"/>
    <col min="2" max="2" width="9.625" style="1" customWidth="1"/>
    <col min="3" max="3" width="9.75" style="1" customWidth="1"/>
    <col min="4" max="6" width="11.625" style="1" customWidth="1"/>
    <col min="7" max="7" width="8.25" style="1" customWidth="1"/>
    <col min="8" max="8" width="7.875" style="1" customWidth="1"/>
    <col min="9" max="9" width="8.25" style="1" customWidth="1"/>
    <col min="10" max="10" width="10.125" style="1" customWidth="1"/>
    <col min="11" max="11" width="9" style="1" customWidth="1"/>
    <col min="12" max="12" width="8.37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428</v>
      </c>
      <c r="L1" s="120"/>
    </row>
    <row r="2" ht="27" spans="1:12">
      <c r="A2" s="107" t="s">
        <v>429</v>
      </c>
      <c r="B2" s="94"/>
      <c r="C2" s="94"/>
      <c r="D2" s="94"/>
      <c r="E2" s="94"/>
      <c r="F2" s="94"/>
      <c r="G2" s="94"/>
      <c r="H2" s="94"/>
      <c r="I2" s="94"/>
      <c r="J2" s="94"/>
      <c r="K2" s="94"/>
      <c r="L2" s="94"/>
    </row>
    <row r="3" ht="20.1" customHeight="1" spans="1:12">
      <c r="A3" s="108"/>
      <c r="B3" s="94"/>
      <c r="C3" s="94"/>
      <c r="D3" s="94"/>
      <c r="E3" s="94"/>
      <c r="F3" s="94"/>
      <c r="G3" s="94"/>
      <c r="H3" s="94"/>
      <c r="I3" s="94"/>
      <c r="J3" s="94"/>
      <c r="K3" s="94"/>
      <c r="L3" s="94"/>
    </row>
    <row r="4" ht="30.75" customHeight="1" spans="1:12">
      <c r="A4" s="109"/>
      <c r="B4" s="109"/>
      <c r="C4" s="109"/>
      <c r="D4" s="109"/>
      <c r="E4" s="109"/>
      <c r="F4" s="109"/>
      <c r="G4" s="109"/>
      <c r="H4" s="109"/>
      <c r="I4" s="109"/>
      <c r="J4" s="109"/>
      <c r="K4" s="109"/>
      <c r="L4" s="12" t="s">
        <v>313</v>
      </c>
    </row>
    <row r="5" ht="20.1" customHeight="1" spans="1:12">
      <c r="A5" s="33" t="s">
        <v>342</v>
      </c>
      <c r="B5" s="33"/>
      <c r="C5" s="33"/>
      <c r="D5" s="33"/>
      <c r="E5" s="33"/>
      <c r="F5" s="110"/>
      <c r="G5" s="33" t="s">
        <v>343</v>
      </c>
      <c r="H5" s="33"/>
      <c r="I5" s="33"/>
      <c r="J5" s="33"/>
      <c r="K5" s="33"/>
      <c r="L5" s="33"/>
    </row>
    <row r="6" ht="14.25" spans="1:12">
      <c r="A6" s="69" t="s">
        <v>318</v>
      </c>
      <c r="B6" s="111" t="s">
        <v>430</v>
      </c>
      <c r="C6" s="69" t="s">
        <v>431</v>
      </c>
      <c r="D6" s="69"/>
      <c r="E6" s="69"/>
      <c r="F6" s="21" t="s">
        <v>432</v>
      </c>
      <c r="G6" s="112" t="s">
        <v>318</v>
      </c>
      <c r="H6" s="58" t="s">
        <v>430</v>
      </c>
      <c r="I6" s="69" t="s">
        <v>431</v>
      </c>
      <c r="J6" s="69"/>
      <c r="K6" s="121"/>
      <c r="L6" s="37" t="s">
        <v>432</v>
      </c>
    </row>
    <row r="7" ht="42.75" spans="1:12">
      <c r="A7" s="113"/>
      <c r="B7" s="37"/>
      <c r="C7" s="114" t="s">
        <v>346</v>
      </c>
      <c r="D7" s="115" t="s">
        <v>433</v>
      </c>
      <c r="E7" s="115" t="s">
        <v>434</v>
      </c>
      <c r="F7" s="113"/>
      <c r="G7" s="116"/>
      <c r="H7" s="37"/>
      <c r="I7" s="122" t="s">
        <v>346</v>
      </c>
      <c r="J7" s="115" t="s">
        <v>433</v>
      </c>
      <c r="K7" s="123" t="s">
        <v>434</v>
      </c>
      <c r="L7" s="58"/>
    </row>
    <row r="8" ht="20.1" customHeight="1" spans="1:12">
      <c r="A8" s="117">
        <f>B8+C8+F8</f>
        <v>9.9</v>
      </c>
      <c r="B8" s="117"/>
      <c r="C8" s="117">
        <f>D8+E8</f>
        <v>6.5</v>
      </c>
      <c r="D8" s="117"/>
      <c r="E8" s="117">
        <v>6.5</v>
      </c>
      <c r="F8" s="118">
        <v>3.4</v>
      </c>
      <c r="G8" s="119">
        <f>H8+I8+L8</f>
        <v>6.5</v>
      </c>
      <c r="H8" s="50"/>
      <c r="I8" s="124">
        <f>J8+K8</f>
        <v>4.5</v>
      </c>
      <c r="J8" s="125"/>
      <c r="K8" s="119">
        <v>4.5</v>
      </c>
      <c r="L8" s="50">
        <v>2</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showGridLines="0" workbookViewId="0">
      <selection activeCell="E27" sqref="E27"/>
    </sheetView>
  </sheetViews>
  <sheetFormatPr defaultColWidth="6.875" defaultRowHeight="12.75" customHeight="1" outlineLevelCol="4"/>
  <cols>
    <col min="1" max="1" width="19.5" style="1" customWidth="1"/>
    <col min="2" max="2" width="39.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435</v>
      </c>
      <c r="E1" s="61"/>
    </row>
    <row r="2" ht="33" spans="1:5">
      <c r="A2" s="93" t="s">
        <v>436</v>
      </c>
      <c r="B2" s="94"/>
      <c r="C2" s="94"/>
      <c r="D2" s="94"/>
      <c r="E2" s="94"/>
    </row>
    <row r="3" ht="20.1" customHeight="1" spans="1:5">
      <c r="A3" s="95"/>
      <c r="B3" s="95"/>
      <c r="C3" s="95"/>
      <c r="D3" s="95"/>
      <c r="E3" s="95"/>
    </row>
    <row r="4" ht="30.75" customHeight="1" spans="1:5">
      <c r="A4" s="96"/>
      <c r="B4" s="97"/>
      <c r="C4" s="97"/>
      <c r="D4" s="97"/>
      <c r="E4" s="98" t="s">
        <v>313</v>
      </c>
    </row>
    <row r="5" ht="20.1" customHeight="1" spans="1:5">
      <c r="A5" s="33" t="s">
        <v>344</v>
      </c>
      <c r="B5" s="33" t="s">
        <v>345</v>
      </c>
      <c r="C5" s="33" t="s">
        <v>437</v>
      </c>
      <c r="D5" s="33"/>
      <c r="E5" s="33"/>
    </row>
    <row r="6" ht="20.1" customHeight="1" spans="1:5">
      <c r="A6" s="33"/>
      <c r="B6" s="33"/>
      <c r="C6" s="33" t="s">
        <v>318</v>
      </c>
      <c r="D6" s="33" t="s">
        <v>347</v>
      </c>
      <c r="E6" s="33" t="s">
        <v>348</v>
      </c>
    </row>
    <row r="7" ht="20.1" customHeight="1" spans="1:5">
      <c r="A7" s="99"/>
      <c r="B7" s="33"/>
      <c r="C7" s="33">
        <f>D7+E7</f>
        <v>0</v>
      </c>
      <c r="D7" s="33"/>
      <c r="E7" s="33"/>
    </row>
    <row r="8" ht="20.1" customHeight="1" spans="1:5">
      <c r="A8" s="100"/>
      <c r="B8" s="101"/>
      <c r="C8" s="33">
        <f t="shared" ref="C8:C14" si="0">D8+E8</f>
        <v>0</v>
      </c>
      <c r="D8" s="33"/>
      <c r="E8" s="33"/>
    </row>
    <row r="9" ht="20.1" customHeight="1" spans="1:5">
      <c r="A9" s="100"/>
      <c r="B9" s="101"/>
      <c r="C9" s="33">
        <f t="shared" si="0"/>
        <v>0</v>
      </c>
      <c r="D9" s="33"/>
      <c r="E9" s="33"/>
    </row>
    <row r="10" ht="20.1" customHeight="1" spans="1:5">
      <c r="A10" s="102"/>
      <c r="B10" s="103"/>
      <c r="C10" s="33">
        <f t="shared" si="0"/>
        <v>0</v>
      </c>
      <c r="D10" s="33"/>
      <c r="E10" s="33"/>
    </row>
    <row r="11" ht="20.1" customHeight="1" spans="1:5">
      <c r="A11" s="102"/>
      <c r="B11" s="103"/>
      <c r="C11" s="33">
        <f t="shared" si="0"/>
        <v>0</v>
      </c>
      <c r="D11" s="33"/>
      <c r="E11" s="33"/>
    </row>
    <row r="12" ht="20.1" customHeight="1" spans="1:5">
      <c r="A12" s="33"/>
      <c r="B12" s="33"/>
      <c r="C12" s="33">
        <f t="shared" si="0"/>
        <v>0</v>
      </c>
      <c r="D12" s="33"/>
      <c r="E12" s="33"/>
    </row>
    <row r="13" ht="20.1" customHeight="1" spans="1:5">
      <c r="A13" s="33"/>
      <c r="B13" s="33"/>
      <c r="C13" s="33">
        <f t="shared" si="0"/>
        <v>0</v>
      </c>
      <c r="D13" s="33"/>
      <c r="E13" s="33"/>
    </row>
    <row r="14" ht="20.1" customHeight="1" spans="1:5">
      <c r="A14" s="48"/>
      <c r="B14" s="104"/>
      <c r="C14" s="33">
        <f t="shared" si="0"/>
        <v>0</v>
      </c>
      <c r="D14" s="25"/>
      <c r="E14" s="25"/>
    </row>
    <row r="15" ht="20.25" customHeight="1" spans="1:5">
      <c r="A15" s="105" t="s">
        <v>438</v>
      </c>
      <c r="B15" s="105"/>
      <c r="C15" s="105"/>
      <c r="D15" s="105"/>
      <c r="E15" s="105"/>
    </row>
    <row r="16" ht="20.25" customHeight="1" spans="1:5">
      <c r="A16" s="106"/>
      <c r="B16" s="106"/>
      <c r="C16" s="106"/>
      <c r="D16" s="106"/>
      <c r="E16" s="106"/>
    </row>
    <row r="17" customHeight="1" spans="1:5">
      <c r="A17" s="3"/>
      <c r="B17" s="3"/>
      <c r="C17" s="3"/>
      <c r="E17" s="3"/>
    </row>
    <row r="18" customHeight="1" spans="1:5">
      <c r="A18" s="3"/>
      <c r="B18" s="3"/>
      <c r="C18" s="3"/>
      <c r="D18" s="3"/>
      <c r="E18" s="3"/>
    </row>
    <row r="19" customHeight="1" spans="1:5">
      <c r="A19" s="3"/>
      <c r="B19" s="3"/>
      <c r="C19" s="3"/>
      <c r="E19" s="3"/>
    </row>
    <row r="20" customHeight="1" spans="1:5">
      <c r="A20" s="3"/>
      <c r="B20" s="3"/>
      <c r="D20" s="3"/>
      <c r="E20" s="3"/>
    </row>
    <row r="21" customHeight="1" spans="1:5">
      <c r="A21" s="3"/>
      <c r="E21" s="3"/>
    </row>
  </sheetData>
  <mergeCells count="4">
    <mergeCell ref="C5:E5"/>
    <mergeCell ref="A5:A6"/>
    <mergeCell ref="B5:B6"/>
    <mergeCell ref="A15:E1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tabSelected="1" topLeftCell="A7" workbookViewId="0">
      <selection activeCell="A7" sqref="A7"/>
    </sheetView>
  </sheetViews>
  <sheetFormatPr defaultColWidth="6.875" defaultRowHeight="20.1" customHeight="1"/>
  <cols>
    <col min="1" max="1" width="29.375" style="1" customWidth="1"/>
    <col min="2" max="2" width="25.125" style="1" customWidth="1"/>
    <col min="3" max="3" width="25" style="1" customWidth="1"/>
    <col min="4" max="4" width="22.62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439</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row>
    <row r="2" ht="33.75" customHeight="1" spans="1:251">
      <c r="A2" s="62" t="s">
        <v>440</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row>
    <row r="3" customHeight="1" spans="1:251">
      <c r="A3" s="65"/>
      <c r="B3" s="65"/>
      <c r="C3" s="66"/>
      <c r="D3" s="65"/>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row>
    <row r="4" ht="30.75" customHeight="1" spans="1:251">
      <c r="A4" s="11"/>
      <c r="B4" s="67"/>
      <c r="C4" s="68"/>
      <c r="D4" s="12"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row>
    <row r="5" ht="23.25" customHeight="1" spans="1:251">
      <c r="A5" s="33" t="s">
        <v>314</v>
      </c>
      <c r="B5" s="33"/>
      <c r="C5" s="33" t="s">
        <v>315</v>
      </c>
      <c r="D5" s="33"/>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row>
    <row r="6" ht="24" customHeight="1" spans="1:251">
      <c r="A6" s="69" t="s">
        <v>316</v>
      </c>
      <c r="B6" s="70" t="s">
        <v>317</v>
      </c>
      <c r="C6" s="69" t="s">
        <v>316</v>
      </c>
      <c r="D6" s="69"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row>
    <row r="7" customHeight="1" spans="1:251">
      <c r="A7" s="71" t="s">
        <v>441</v>
      </c>
      <c r="B7" s="72">
        <v>574.46</v>
      </c>
      <c r="C7" s="73" t="s">
        <v>442</v>
      </c>
      <c r="D7" s="74"/>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row>
    <row r="8" customHeight="1" spans="1:251">
      <c r="A8" s="75" t="s">
        <v>443</v>
      </c>
      <c r="B8" s="25"/>
      <c r="C8" s="76" t="s">
        <v>444</v>
      </c>
      <c r="D8" s="77"/>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row>
    <row r="9" customHeight="1" spans="1:251">
      <c r="A9" s="78" t="s">
        <v>445</v>
      </c>
      <c r="B9" s="72"/>
      <c r="C9" s="76" t="s">
        <v>446</v>
      </c>
      <c r="D9" s="77"/>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row>
    <row r="10" customHeight="1" spans="1:251">
      <c r="A10" s="79" t="s">
        <v>447</v>
      </c>
      <c r="B10" s="80"/>
      <c r="C10" s="76" t="s">
        <v>448</v>
      </c>
      <c r="D10" s="77"/>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row>
    <row r="11" customHeight="1" spans="1:251">
      <c r="A11" s="79" t="s">
        <v>449</v>
      </c>
      <c r="B11" s="80"/>
      <c r="C11" s="76" t="s">
        <v>325</v>
      </c>
      <c r="D11" s="77">
        <v>564.22</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row>
    <row r="12" customHeight="1" spans="1:251">
      <c r="A12" s="79" t="s">
        <v>450</v>
      </c>
      <c r="B12" s="25"/>
      <c r="C12" s="81" t="s">
        <v>327</v>
      </c>
      <c r="D12" s="77">
        <v>90.99</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row>
    <row r="13" customHeight="1" spans="1:251">
      <c r="A13" s="79"/>
      <c r="B13" s="25"/>
      <c r="C13" s="28" t="s">
        <v>329</v>
      </c>
      <c r="D13" s="77">
        <v>28.29</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row>
    <row r="14" customHeight="1" spans="1:251">
      <c r="A14" s="79"/>
      <c r="B14" s="25"/>
      <c r="C14" s="81" t="s">
        <v>331</v>
      </c>
      <c r="D14" s="77"/>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row>
    <row r="15" customHeight="1" spans="1:251">
      <c r="A15" s="79"/>
      <c r="B15" s="25"/>
      <c r="C15" s="81" t="s">
        <v>332</v>
      </c>
      <c r="D15" s="77"/>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row>
    <row r="16" customHeight="1" spans="1:251">
      <c r="A16" s="79"/>
      <c r="B16" s="25"/>
      <c r="C16" s="81" t="s">
        <v>333</v>
      </c>
      <c r="D16" s="77"/>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row>
    <row r="17" customHeight="1" spans="1:251">
      <c r="A17" s="79"/>
      <c r="B17" s="25"/>
      <c r="C17" s="81" t="s">
        <v>334</v>
      </c>
      <c r="D17" s="77">
        <v>22.39</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row>
    <row r="18" customHeight="1" spans="1:251">
      <c r="A18" s="79"/>
      <c r="B18" s="25"/>
      <c r="C18" s="81" t="s">
        <v>335</v>
      </c>
      <c r="D18" s="82"/>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row>
    <row r="19" customHeight="1" spans="1:251">
      <c r="A19" s="83"/>
      <c r="B19" s="84"/>
      <c r="C19" s="85"/>
      <c r="D19" s="86"/>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row>
    <row r="20" customHeight="1" spans="1:251">
      <c r="A20" s="87" t="s">
        <v>451</v>
      </c>
      <c r="B20" s="88">
        <f>SUM(B7:B12)</f>
        <v>574.46</v>
      </c>
      <c r="C20" s="89" t="s">
        <v>452</v>
      </c>
      <c r="D20" s="86">
        <f>SUM(D7:D18)</f>
        <v>705.89</v>
      </c>
      <c r="F20" s="3"/>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row>
    <row r="21" customHeight="1" spans="1:251">
      <c r="A21" s="79" t="s">
        <v>453</v>
      </c>
      <c r="B21" s="88"/>
      <c r="C21" s="76" t="s">
        <v>454</v>
      </c>
      <c r="D21" s="86"/>
      <c r="E21" s="3"/>
      <c r="F21" s="3"/>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row>
    <row r="22" customHeight="1" spans="1:251">
      <c r="A22" s="79" t="s">
        <v>455</v>
      </c>
      <c r="B22" s="25">
        <v>131.43</v>
      </c>
      <c r="C22" s="81"/>
      <c r="D22" s="86"/>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row>
    <row r="23" customHeight="1" spans="1:5">
      <c r="A23" s="90" t="s">
        <v>456</v>
      </c>
      <c r="B23" s="91">
        <f>B20+B21+B22</f>
        <v>705.89</v>
      </c>
      <c r="C23" s="85" t="s">
        <v>457</v>
      </c>
      <c r="D23" s="86">
        <f>D20+D21</f>
        <v>705.89</v>
      </c>
      <c r="E23" s="3"/>
    </row>
    <row r="30" customHeight="1" spans="3:3">
      <c r="C30" s="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topLeftCell="A7" workbookViewId="0">
      <selection activeCell="B11" sqref="B11:B20"/>
    </sheetView>
  </sheetViews>
  <sheetFormatPr defaultColWidth="6.875" defaultRowHeight="12.75" customHeight="1"/>
  <cols>
    <col min="1" max="1" width="9.75" style="1" customWidth="1"/>
    <col min="2" max="2" width="28.5" style="1" customWidth="1"/>
    <col min="3" max="4" width="10.75" style="1" customWidth="1"/>
    <col min="5" max="5" width="9.875" style="1" customWidth="1"/>
    <col min="6" max="6" width="8.5" style="1" customWidth="1"/>
    <col min="7" max="7" width="7.875" style="1" customWidth="1"/>
    <col min="8" max="9" width="7" style="1" customWidth="1"/>
    <col min="10" max="10" width="5.25" style="1" customWidth="1"/>
    <col min="11" max="11" width="5.125" style="1" customWidth="1"/>
    <col min="12" max="12" width="8.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458</v>
      </c>
      <c r="L1" s="55"/>
    </row>
    <row r="2" ht="40.5" customHeight="1" spans="1:12">
      <c r="A2" s="4" t="s">
        <v>459</v>
      </c>
      <c r="B2" s="30"/>
      <c r="C2" s="30"/>
      <c r="D2" s="30"/>
      <c r="E2" s="30"/>
      <c r="F2" s="30"/>
      <c r="G2" s="30"/>
      <c r="H2" s="30"/>
      <c r="I2" s="30"/>
      <c r="J2" s="30"/>
      <c r="K2" s="30"/>
      <c r="L2" s="6"/>
    </row>
    <row r="3" ht="20.1" customHeight="1" spans="1:12">
      <c r="A3" s="31"/>
      <c r="B3" s="31"/>
      <c r="C3" s="31"/>
      <c r="D3" s="31"/>
      <c r="E3" s="31"/>
      <c r="F3" s="31"/>
      <c r="G3" s="31"/>
      <c r="H3" s="31"/>
      <c r="I3" s="31"/>
      <c r="J3" s="31"/>
      <c r="K3" s="31"/>
      <c r="L3" s="56"/>
    </row>
    <row r="4" ht="30.75" customHeight="1" spans="1:12">
      <c r="A4" s="32"/>
      <c r="B4" s="32"/>
      <c r="C4" s="32"/>
      <c r="D4" s="32"/>
      <c r="E4" s="32"/>
      <c r="F4" s="32"/>
      <c r="G4" s="32"/>
      <c r="H4" s="32"/>
      <c r="I4" s="32"/>
      <c r="J4" s="32"/>
      <c r="K4" s="32"/>
      <c r="L4" s="57" t="s">
        <v>313</v>
      </c>
    </row>
    <row r="5" ht="21" customHeight="1" spans="1:12">
      <c r="A5" s="33" t="s">
        <v>460</v>
      </c>
      <c r="B5" s="33"/>
      <c r="C5" s="34" t="s">
        <v>318</v>
      </c>
      <c r="D5" s="13" t="s">
        <v>455</v>
      </c>
      <c r="E5" s="13" t="s">
        <v>441</v>
      </c>
      <c r="F5" s="34" t="s">
        <v>443</v>
      </c>
      <c r="G5" s="13" t="s">
        <v>445</v>
      </c>
      <c r="H5" s="33" t="s">
        <v>447</v>
      </c>
      <c r="I5" s="33"/>
      <c r="J5" s="13" t="s">
        <v>449</v>
      </c>
      <c r="K5" s="13" t="s">
        <v>450</v>
      </c>
      <c r="L5" s="58" t="s">
        <v>453</v>
      </c>
    </row>
    <row r="6" ht="45" customHeight="1" spans="1:12">
      <c r="A6" s="35" t="s">
        <v>344</v>
      </c>
      <c r="B6" s="36" t="s">
        <v>345</v>
      </c>
      <c r="C6" s="37"/>
      <c r="D6" s="13"/>
      <c r="E6" s="13"/>
      <c r="F6" s="38"/>
      <c r="G6" s="37"/>
      <c r="H6" s="39" t="s">
        <v>461</v>
      </c>
      <c r="I6" s="39" t="s">
        <v>462</v>
      </c>
      <c r="J6" s="37"/>
      <c r="K6" s="37"/>
      <c r="L6" s="37"/>
    </row>
    <row r="7" ht="21" customHeight="1" spans="1:12">
      <c r="A7" s="35"/>
      <c r="B7" s="36" t="s">
        <v>318</v>
      </c>
      <c r="C7" s="13">
        <f>D7+E7</f>
        <v>705.89</v>
      </c>
      <c r="D7" s="13">
        <f>D8+D13+D20+D26</f>
        <v>131.43</v>
      </c>
      <c r="E7" s="13">
        <f>E8+E13+E20+E26</f>
        <v>574.46</v>
      </c>
      <c r="F7" s="38"/>
      <c r="G7" s="40"/>
      <c r="H7" s="41"/>
      <c r="I7" s="41"/>
      <c r="J7" s="37"/>
      <c r="K7" s="40"/>
      <c r="L7" s="37"/>
    </row>
    <row r="8" ht="21" customHeight="1" spans="1:12">
      <c r="A8" s="42" t="s">
        <v>349</v>
      </c>
      <c r="B8" s="43" t="s">
        <v>325</v>
      </c>
      <c r="C8" s="13">
        <f>D8+E8</f>
        <v>564.22</v>
      </c>
      <c r="D8" s="44">
        <f>D9+D11</f>
        <v>123.75</v>
      </c>
      <c r="E8" s="44">
        <f>E9+E11</f>
        <v>440.47</v>
      </c>
      <c r="F8" s="38"/>
      <c r="G8" s="40"/>
      <c r="H8" s="41"/>
      <c r="I8" s="41"/>
      <c r="J8" s="37"/>
      <c r="K8" s="40"/>
      <c r="L8" s="37"/>
    </row>
    <row r="9" ht="21" customHeight="1" spans="1:12">
      <c r="A9" s="42">
        <v>20501</v>
      </c>
      <c r="B9" s="43" t="s">
        <v>350</v>
      </c>
      <c r="C9" s="13">
        <f t="shared" ref="C9:C28" si="0">D9+E9</f>
        <v>139.31</v>
      </c>
      <c r="D9" s="44">
        <f>D10</f>
        <v>4.03</v>
      </c>
      <c r="E9" s="44">
        <f>E10</f>
        <v>135.28</v>
      </c>
      <c r="F9" s="38"/>
      <c r="G9" s="40"/>
      <c r="H9" s="41"/>
      <c r="I9" s="41"/>
      <c r="J9" s="37"/>
      <c r="K9" s="40"/>
      <c r="L9" s="37"/>
    </row>
    <row r="10" ht="21" customHeight="1" spans="1:12">
      <c r="A10" s="42">
        <v>2050101</v>
      </c>
      <c r="B10" s="43" t="s">
        <v>463</v>
      </c>
      <c r="C10" s="13">
        <f t="shared" si="0"/>
        <v>139.31</v>
      </c>
      <c r="D10" s="44">
        <v>4.03</v>
      </c>
      <c r="E10" s="13">
        <v>135.28</v>
      </c>
      <c r="F10" s="38"/>
      <c r="G10" s="40"/>
      <c r="H10" s="41"/>
      <c r="I10" s="41"/>
      <c r="J10" s="37"/>
      <c r="K10" s="40"/>
      <c r="L10" s="37"/>
    </row>
    <row r="11" ht="21" customHeight="1" spans="1:12">
      <c r="A11" s="42">
        <v>20508</v>
      </c>
      <c r="B11" s="43" t="s">
        <v>352</v>
      </c>
      <c r="C11" s="13">
        <f t="shared" si="0"/>
        <v>424.91</v>
      </c>
      <c r="D11" s="44">
        <f>D12</f>
        <v>119.72</v>
      </c>
      <c r="E11" s="44">
        <f>E12</f>
        <v>305.19</v>
      </c>
      <c r="F11" s="38"/>
      <c r="G11" s="40"/>
      <c r="H11" s="41"/>
      <c r="I11" s="41"/>
      <c r="J11" s="37"/>
      <c r="K11" s="40"/>
      <c r="L11" s="37"/>
    </row>
    <row r="12" ht="21" customHeight="1" spans="1:12">
      <c r="A12" s="42">
        <v>2050802</v>
      </c>
      <c r="B12" s="43" t="s">
        <v>464</v>
      </c>
      <c r="C12" s="13">
        <f t="shared" si="0"/>
        <v>424.91</v>
      </c>
      <c r="D12" s="44">
        <v>119.72</v>
      </c>
      <c r="E12" s="13">
        <v>305.19</v>
      </c>
      <c r="F12" s="38"/>
      <c r="G12" s="40"/>
      <c r="H12" s="41"/>
      <c r="I12" s="41"/>
      <c r="J12" s="37"/>
      <c r="K12" s="40"/>
      <c r="L12" s="37"/>
    </row>
    <row r="13" ht="21" customHeight="1" spans="1:12">
      <c r="A13" s="42" t="s">
        <v>354</v>
      </c>
      <c r="B13" s="43" t="s">
        <v>327</v>
      </c>
      <c r="C13" s="13">
        <f t="shared" si="0"/>
        <v>90.99</v>
      </c>
      <c r="D13" s="44">
        <f>D14</f>
        <v>4.59</v>
      </c>
      <c r="E13" s="45">
        <f>E14</f>
        <v>86.4</v>
      </c>
      <c r="F13" s="38"/>
      <c r="G13" s="40"/>
      <c r="H13" s="41"/>
      <c r="I13" s="41"/>
      <c r="J13" s="37"/>
      <c r="K13" s="40"/>
      <c r="L13" s="37"/>
    </row>
    <row r="14" ht="21" customHeight="1" spans="1:12">
      <c r="A14" s="42" t="s">
        <v>355</v>
      </c>
      <c r="B14" s="43" t="s">
        <v>356</v>
      </c>
      <c r="C14" s="13">
        <f t="shared" si="0"/>
        <v>90.99</v>
      </c>
      <c r="D14" s="44">
        <f>SUM(D15:D18)</f>
        <v>4.59</v>
      </c>
      <c r="E14" s="46">
        <f>SUM(E15:E19)</f>
        <v>86.4</v>
      </c>
      <c r="F14" s="13"/>
      <c r="G14" s="13"/>
      <c r="H14" s="47"/>
      <c r="I14" s="47"/>
      <c r="J14" s="13"/>
      <c r="K14" s="13"/>
      <c r="L14" s="13"/>
    </row>
    <row r="15" ht="21" customHeight="1" spans="1:12">
      <c r="A15" s="48" t="s">
        <v>357</v>
      </c>
      <c r="B15" s="49" t="s">
        <v>358</v>
      </c>
      <c r="C15" s="13">
        <f t="shared" si="0"/>
        <v>0</v>
      </c>
      <c r="D15" s="44"/>
      <c r="E15" s="50">
        <v>0</v>
      </c>
      <c r="F15" s="25"/>
      <c r="G15" s="25"/>
      <c r="H15" s="25"/>
      <c r="I15" s="25"/>
      <c r="J15" s="25"/>
      <c r="K15" s="25"/>
      <c r="L15" s="25"/>
    </row>
    <row r="16" ht="21" customHeight="1" spans="1:12">
      <c r="A16" s="51" t="s">
        <v>359</v>
      </c>
      <c r="B16" s="52" t="s">
        <v>360</v>
      </c>
      <c r="C16" s="13">
        <f t="shared" si="0"/>
        <v>0</v>
      </c>
      <c r="D16" s="44"/>
      <c r="E16" s="53">
        <v>0</v>
      </c>
      <c r="F16" s="26"/>
      <c r="G16" s="26"/>
      <c r="H16" s="26"/>
      <c r="I16" s="26"/>
      <c r="J16" s="26"/>
      <c r="K16" s="26"/>
      <c r="L16" s="26"/>
    </row>
    <row r="17" ht="21" customHeight="1" spans="1:12">
      <c r="A17" s="54" t="s">
        <v>361</v>
      </c>
      <c r="B17" s="52" t="s">
        <v>362</v>
      </c>
      <c r="C17" s="13">
        <f t="shared" si="0"/>
        <v>38.05</v>
      </c>
      <c r="D17" s="44">
        <v>3.28</v>
      </c>
      <c r="E17" s="53">
        <v>34.77</v>
      </c>
      <c r="F17" s="26"/>
      <c r="G17" s="26"/>
      <c r="H17" s="26"/>
      <c r="I17" s="26"/>
      <c r="J17" s="26"/>
      <c r="K17" s="26"/>
      <c r="L17" s="26"/>
    </row>
    <row r="18" ht="21" customHeight="1" spans="1:12">
      <c r="A18" s="54" t="s">
        <v>363</v>
      </c>
      <c r="B18" s="52" t="s">
        <v>364</v>
      </c>
      <c r="C18" s="13">
        <f t="shared" si="0"/>
        <v>15.21</v>
      </c>
      <c r="D18" s="44">
        <v>1.31</v>
      </c>
      <c r="E18" s="53">
        <v>13.9</v>
      </c>
      <c r="F18" s="26"/>
      <c r="G18" s="26"/>
      <c r="H18" s="26"/>
      <c r="I18" s="26"/>
      <c r="J18" s="26"/>
      <c r="K18" s="26"/>
      <c r="L18" s="26"/>
    </row>
    <row r="19" ht="21" customHeight="1" spans="1:12">
      <c r="A19" s="54">
        <v>2080599</v>
      </c>
      <c r="B19" s="52" t="s">
        <v>465</v>
      </c>
      <c r="C19" s="13">
        <f t="shared" si="0"/>
        <v>37.73</v>
      </c>
      <c r="D19" s="44"/>
      <c r="E19" s="53">
        <v>37.73</v>
      </c>
      <c r="F19" s="26"/>
      <c r="G19" s="26"/>
      <c r="H19" s="26"/>
      <c r="I19" s="26"/>
      <c r="J19" s="26"/>
      <c r="K19" s="26"/>
      <c r="L19" s="26"/>
    </row>
    <row r="20" ht="21" customHeight="1" spans="1:12">
      <c r="A20" s="54" t="s">
        <v>366</v>
      </c>
      <c r="B20" s="28" t="s">
        <v>329</v>
      </c>
      <c r="C20" s="13">
        <f t="shared" si="0"/>
        <v>28.29</v>
      </c>
      <c r="D20" s="53">
        <f>D21</f>
        <v>1.56</v>
      </c>
      <c r="E20" s="53">
        <f>E21</f>
        <v>26.73</v>
      </c>
      <c r="F20" s="26"/>
      <c r="G20" s="26"/>
      <c r="H20" s="26"/>
      <c r="I20" s="26"/>
      <c r="J20" s="26"/>
      <c r="K20" s="26"/>
      <c r="L20" s="26"/>
    </row>
    <row r="21" ht="21" customHeight="1" spans="1:12">
      <c r="A21" s="54" t="s">
        <v>367</v>
      </c>
      <c r="B21" s="26" t="s">
        <v>368</v>
      </c>
      <c r="C21" s="13">
        <f t="shared" si="0"/>
        <v>28.29</v>
      </c>
      <c r="D21" s="44">
        <f>SUM(D22:D25)</f>
        <v>1.56</v>
      </c>
      <c r="E21" s="44">
        <f>SUM(E22:E25)</f>
        <v>26.73</v>
      </c>
      <c r="F21" s="29"/>
      <c r="G21" s="29"/>
      <c r="H21" s="29"/>
      <c r="I21" s="26"/>
      <c r="J21" s="26"/>
      <c r="K21" s="26"/>
      <c r="L21" s="26"/>
    </row>
    <row r="22" ht="21" customHeight="1" spans="1:12">
      <c r="A22" s="54" t="s">
        <v>369</v>
      </c>
      <c r="B22" s="26" t="s">
        <v>370</v>
      </c>
      <c r="C22" s="13">
        <f t="shared" si="0"/>
        <v>8.08</v>
      </c>
      <c r="D22" s="44">
        <v>0.35</v>
      </c>
      <c r="E22" s="44">
        <v>7.73</v>
      </c>
      <c r="F22" s="29"/>
      <c r="G22" s="29"/>
      <c r="H22" s="29"/>
      <c r="I22" s="29"/>
      <c r="J22" s="26"/>
      <c r="K22" s="26"/>
      <c r="L22" s="29"/>
    </row>
    <row r="23" ht="21" customHeight="1" spans="1:12">
      <c r="A23" s="54" t="s">
        <v>371</v>
      </c>
      <c r="B23" s="29" t="s">
        <v>372</v>
      </c>
      <c r="C23" s="13">
        <f t="shared" si="0"/>
        <v>12.05</v>
      </c>
      <c r="D23" s="44">
        <v>1.21</v>
      </c>
      <c r="E23" s="44">
        <v>10.84</v>
      </c>
      <c r="F23" s="29"/>
      <c r="G23" s="29"/>
      <c r="H23" s="29"/>
      <c r="I23" s="29"/>
      <c r="J23" s="29"/>
      <c r="K23" s="29"/>
      <c r="L23" s="29"/>
    </row>
    <row r="24" ht="21" customHeight="1" spans="1:12">
      <c r="A24" s="54" t="s">
        <v>373</v>
      </c>
      <c r="B24" s="29" t="s">
        <v>374</v>
      </c>
      <c r="C24" s="13">
        <f t="shared" si="0"/>
        <v>1.28</v>
      </c>
      <c r="D24" s="44"/>
      <c r="E24" s="44">
        <v>1.28</v>
      </c>
      <c r="F24" s="29"/>
      <c r="G24" s="29"/>
      <c r="H24" s="29"/>
      <c r="I24" s="29"/>
      <c r="J24" s="29"/>
      <c r="K24" s="29"/>
      <c r="L24" s="29"/>
    </row>
    <row r="25" ht="21" customHeight="1" spans="1:12">
      <c r="A25" s="54" t="s">
        <v>375</v>
      </c>
      <c r="B25" s="29" t="s">
        <v>376</v>
      </c>
      <c r="C25" s="13">
        <f t="shared" si="0"/>
        <v>6.88</v>
      </c>
      <c r="D25" s="44"/>
      <c r="E25" s="44">
        <v>6.88</v>
      </c>
      <c r="F25" s="29"/>
      <c r="G25" s="29"/>
      <c r="H25" s="29"/>
      <c r="I25" s="29"/>
      <c r="J25" s="29"/>
      <c r="K25" s="29"/>
      <c r="L25" s="29"/>
    </row>
    <row r="26" ht="21" customHeight="1" spans="1:12">
      <c r="A26" s="54" t="s">
        <v>377</v>
      </c>
      <c r="B26" s="29" t="s">
        <v>334</v>
      </c>
      <c r="C26" s="13">
        <f t="shared" si="0"/>
        <v>22.39</v>
      </c>
      <c r="D26" s="44">
        <f>D28</f>
        <v>1.53</v>
      </c>
      <c r="E26" s="44">
        <v>20.86</v>
      </c>
      <c r="F26" s="29"/>
      <c r="G26" s="29"/>
      <c r="H26" s="29"/>
      <c r="I26" s="29"/>
      <c r="J26" s="29"/>
      <c r="K26" s="29"/>
      <c r="L26" s="29"/>
    </row>
    <row r="27" ht="21" customHeight="1" spans="1:12">
      <c r="A27" s="54" t="s">
        <v>378</v>
      </c>
      <c r="B27" s="29" t="s">
        <v>379</v>
      </c>
      <c r="C27" s="13">
        <f t="shared" si="0"/>
        <v>22.39</v>
      </c>
      <c r="D27" s="44">
        <f>D28</f>
        <v>1.53</v>
      </c>
      <c r="E27" s="44">
        <v>20.86</v>
      </c>
      <c r="F27" s="29"/>
      <c r="G27" s="29"/>
      <c r="H27" s="29"/>
      <c r="I27" s="29"/>
      <c r="J27" s="29"/>
      <c r="K27" s="29"/>
      <c r="L27" s="29"/>
    </row>
    <row r="28" ht="21" customHeight="1" spans="1:12">
      <c r="A28" s="54" t="s">
        <v>380</v>
      </c>
      <c r="B28" s="29" t="s">
        <v>381</v>
      </c>
      <c r="C28" s="13">
        <f t="shared" si="0"/>
        <v>22.39</v>
      </c>
      <c r="D28" s="44">
        <v>1.53</v>
      </c>
      <c r="E28" s="44">
        <v>20.86</v>
      </c>
      <c r="F28" s="29"/>
      <c r="G28" s="29"/>
      <c r="H28" s="29"/>
      <c r="I28" s="29"/>
      <c r="J28" s="29"/>
      <c r="K28" s="29"/>
      <c r="L28" s="2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topLeftCell="A7" workbookViewId="0">
      <selection activeCell="B14" sqref="B14:B19"/>
    </sheetView>
  </sheetViews>
  <sheetFormatPr defaultColWidth="6.875" defaultRowHeight="12.75" customHeight="1"/>
  <cols>
    <col min="1" max="1" width="10.5" style="1" customWidth="1"/>
    <col min="2" max="2" width="31.75" style="1" customWidth="1"/>
    <col min="3" max="3" width="11.25" style="1" customWidth="1"/>
    <col min="4" max="4" width="10.875" style="1" customWidth="1"/>
    <col min="5" max="5" width="11.125" style="1" customWidth="1"/>
    <col min="6" max="6" width="9.375" style="1" customWidth="1"/>
    <col min="7" max="7" width="9.875" style="1" customWidth="1"/>
    <col min="8" max="8" width="10.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466</v>
      </c>
      <c r="B1" s="3"/>
    </row>
    <row r="2" ht="27" spans="1:8">
      <c r="A2" s="4" t="s">
        <v>467</v>
      </c>
      <c r="B2" s="5"/>
      <c r="C2" s="5"/>
      <c r="D2" s="5"/>
      <c r="E2" s="5"/>
      <c r="F2" s="5"/>
      <c r="G2" s="5"/>
      <c r="H2" s="6"/>
    </row>
    <row r="3" ht="20.1" customHeight="1" spans="1:8">
      <c r="A3" s="7"/>
      <c r="B3" s="8"/>
      <c r="C3" s="9"/>
      <c r="D3" s="9"/>
      <c r="E3" s="9"/>
      <c r="F3" s="9"/>
      <c r="G3" s="9"/>
      <c r="H3" s="6"/>
    </row>
    <row r="4" ht="30.75" customHeight="1" spans="1:8">
      <c r="A4" s="10"/>
      <c r="B4" s="11"/>
      <c r="C4" s="10"/>
      <c r="D4" s="10"/>
      <c r="E4" s="10"/>
      <c r="F4" s="10"/>
      <c r="G4" s="10"/>
      <c r="H4" s="12" t="s">
        <v>313</v>
      </c>
    </row>
    <row r="5" ht="29.25" customHeight="1" spans="1:8">
      <c r="A5" s="13" t="s">
        <v>468</v>
      </c>
      <c r="B5" s="13" t="s">
        <v>469</v>
      </c>
      <c r="C5" s="13" t="s">
        <v>318</v>
      </c>
      <c r="D5" s="13" t="s">
        <v>347</v>
      </c>
      <c r="E5" s="13" t="s">
        <v>348</v>
      </c>
      <c r="F5" s="13" t="s">
        <v>470</v>
      </c>
      <c r="G5" s="13" t="s">
        <v>471</v>
      </c>
      <c r="H5" s="13" t="s">
        <v>472</v>
      </c>
    </row>
    <row r="6" ht="29.25" customHeight="1" spans="1:8">
      <c r="A6" s="13"/>
      <c r="B6" s="13" t="s">
        <v>318</v>
      </c>
      <c r="C6" s="13">
        <f>C7+C12+C19+C25</f>
        <v>705.89</v>
      </c>
      <c r="D6" s="13">
        <f t="shared" ref="D6:E6" si="0">D7+D12+D19+D25</f>
        <v>502.6</v>
      </c>
      <c r="E6" s="13">
        <f t="shared" si="0"/>
        <v>203.29</v>
      </c>
      <c r="F6" s="13"/>
      <c r="G6" s="13"/>
      <c r="H6" s="13"/>
    </row>
    <row r="7" ht="21.75" customHeight="1" spans="1:8">
      <c r="A7" s="14" t="s">
        <v>349</v>
      </c>
      <c r="B7" s="15" t="s">
        <v>325</v>
      </c>
      <c r="C7" s="13">
        <f>D7+E7</f>
        <v>564.22</v>
      </c>
      <c r="D7" s="16">
        <f>D8+D10</f>
        <v>360.93</v>
      </c>
      <c r="E7" s="16">
        <f>E8+E10</f>
        <v>203.29</v>
      </c>
      <c r="F7" s="13"/>
      <c r="G7" s="13"/>
      <c r="H7" s="13"/>
    </row>
    <row r="8" ht="21.75" customHeight="1" spans="1:8">
      <c r="A8" s="17">
        <v>20501</v>
      </c>
      <c r="B8" s="18" t="s">
        <v>350</v>
      </c>
      <c r="C8" s="13">
        <f t="shared" ref="C8:C27" si="1">D8+E8</f>
        <v>139.31</v>
      </c>
      <c r="D8" s="19">
        <f>D9</f>
        <v>139.31</v>
      </c>
      <c r="E8" s="19">
        <f>E9</f>
        <v>0</v>
      </c>
      <c r="F8" s="13"/>
      <c r="G8" s="13"/>
      <c r="H8" s="13"/>
    </row>
    <row r="9" ht="21.75" customHeight="1" spans="1:8">
      <c r="A9" s="20">
        <v>2050101</v>
      </c>
      <c r="B9" s="20" t="s">
        <v>351</v>
      </c>
      <c r="C9" s="13">
        <f t="shared" si="1"/>
        <v>139.31</v>
      </c>
      <c r="D9" s="19">
        <v>139.31</v>
      </c>
      <c r="E9" s="21"/>
      <c r="F9" s="13"/>
      <c r="G9" s="13"/>
      <c r="H9" s="13"/>
    </row>
    <row r="10" ht="21.75" customHeight="1" spans="1:8">
      <c r="A10" s="17">
        <v>20508</v>
      </c>
      <c r="B10" s="18" t="s">
        <v>352</v>
      </c>
      <c r="C10" s="13">
        <f t="shared" si="1"/>
        <v>424.91</v>
      </c>
      <c r="D10" s="19">
        <f>D11</f>
        <v>221.62</v>
      </c>
      <c r="E10" s="19">
        <f>E11</f>
        <v>203.29</v>
      </c>
      <c r="F10" s="13"/>
      <c r="G10" s="13"/>
      <c r="H10" s="13"/>
    </row>
    <row r="11" ht="21.75" customHeight="1" spans="1:8">
      <c r="A11" s="20">
        <v>2050802</v>
      </c>
      <c r="B11" s="20" t="s">
        <v>353</v>
      </c>
      <c r="C11" s="13">
        <f t="shared" si="1"/>
        <v>424.91</v>
      </c>
      <c r="D11" s="19">
        <v>221.62</v>
      </c>
      <c r="E11" s="21">
        <v>203.29</v>
      </c>
      <c r="F11" s="13"/>
      <c r="G11" s="13"/>
      <c r="H11" s="13"/>
    </row>
    <row r="12" ht="21.75" customHeight="1" spans="1:8">
      <c r="A12" s="22" t="s">
        <v>354</v>
      </c>
      <c r="B12" s="15" t="s">
        <v>327</v>
      </c>
      <c r="C12" s="13">
        <f t="shared" si="1"/>
        <v>90.99</v>
      </c>
      <c r="D12" s="16">
        <f>D13</f>
        <v>90.99</v>
      </c>
      <c r="E12" s="21"/>
      <c r="F12" s="13"/>
      <c r="G12" s="13"/>
      <c r="H12" s="13"/>
    </row>
    <row r="13" ht="21.75" customHeight="1" spans="1:8">
      <c r="A13" s="23" t="s">
        <v>355</v>
      </c>
      <c r="B13" s="24" t="s">
        <v>356</v>
      </c>
      <c r="C13" s="13">
        <f t="shared" si="1"/>
        <v>90.99</v>
      </c>
      <c r="D13" s="19">
        <f>SUM(D14:D18)</f>
        <v>90.99</v>
      </c>
      <c r="E13" s="19">
        <f>SUM(E14:E18)</f>
        <v>0</v>
      </c>
      <c r="F13" s="25"/>
      <c r="G13" s="25"/>
      <c r="H13" s="25"/>
    </row>
    <row r="14" ht="21.75" customHeight="1" spans="1:8">
      <c r="A14" s="23" t="s">
        <v>357</v>
      </c>
      <c r="B14" s="24" t="s">
        <v>358</v>
      </c>
      <c r="C14" s="13">
        <f t="shared" si="1"/>
        <v>0</v>
      </c>
      <c r="D14" s="19"/>
      <c r="E14" s="21"/>
      <c r="F14" s="26"/>
      <c r="G14" s="26"/>
      <c r="H14" s="26"/>
    </row>
    <row r="15" ht="21.75" customHeight="1" spans="1:8">
      <c r="A15" s="23" t="s">
        <v>359</v>
      </c>
      <c r="B15" s="24" t="s">
        <v>360</v>
      </c>
      <c r="C15" s="13">
        <f t="shared" si="1"/>
        <v>0</v>
      </c>
      <c r="D15" s="19"/>
      <c r="E15" s="21"/>
      <c r="F15" s="26"/>
      <c r="G15" s="26"/>
      <c r="H15" s="26"/>
    </row>
    <row r="16" ht="27.75" customHeight="1" spans="1:8">
      <c r="A16" s="23" t="s">
        <v>361</v>
      </c>
      <c r="B16" s="24" t="s">
        <v>362</v>
      </c>
      <c r="C16" s="13">
        <f t="shared" si="1"/>
        <v>38.05</v>
      </c>
      <c r="D16" s="19">
        <v>38.05</v>
      </c>
      <c r="E16" s="21"/>
      <c r="F16" s="26"/>
      <c r="G16" s="26"/>
      <c r="H16" s="26"/>
    </row>
    <row r="17" ht="21.75" customHeight="1" spans="1:9">
      <c r="A17" s="23" t="s">
        <v>363</v>
      </c>
      <c r="B17" s="24" t="s">
        <v>364</v>
      </c>
      <c r="C17" s="13">
        <f t="shared" si="1"/>
        <v>15.21</v>
      </c>
      <c r="D17" s="19">
        <v>15.21</v>
      </c>
      <c r="E17" s="21"/>
      <c r="F17" s="26"/>
      <c r="G17" s="26"/>
      <c r="H17" s="26"/>
      <c r="I17" s="3"/>
    </row>
    <row r="18" ht="21.75" customHeight="1" spans="1:8">
      <c r="A18" s="27">
        <v>2080599</v>
      </c>
      <c r="B18" s="20" t="s">
        <v>365</v>
      </c>
      <c r="C18" s="13">
        <f t="shared" si="1"/>
        <v>37.73</v>
      </c>
      <c r="D18" s="19">
        <v>37.73</v>
      </c>
      <c r="E18" s="21"/>
      <c r="F18" s="26"/>
      <c r="G18" s="26"/>
      <c r="H18" s="26"/>
    </row>
    <row r="19" ht="21.75" customHeight="1" spans="1:8">
      <c r="A19" s="22" t="s">
        <v>366</v>
      </c>
      <c r="B19" s="28" t="s">
        <v>329</v>
      </c>
      <c r="C19" s="13">
        <f t="shared" si="1"/>
        <v>28.29</v>
      </c>
      <c r="D19" s="16">
        <f>D20</f>
        <v>28.29</v>
      </c>
      <c r="E19" s="21"/>
      <c r="F19" s="26"/>
      <c r="G19" s="26"/>
      <c r="H19" s="29"/>
    </row>
    <row r="20" ht="21.75" customHeight="1" spans="1:9">
      <c r="A20" s="23" t="s">
        <v>367</v>
      </c>
      <c r="B20" s="24" t="s">
        <v>368</v>
      </c>
      <c r="C20" s="13">
        <f t="shared" si="1"/>
        <v>28.29</v>
      </c>
      <c r="D20" s="19">
        <f>SUM(D21:D24)</f>
        <v>28.29</v>
      </c>
      <c r="E20" s="21"/>
      <c r="F20" s="26"/>
      <c r="G20" s="26"/>
      <c r="H20" s="29"/>
      <c r="I20" s="3"/>
    </row>
    <row r="21" ht="21.75" customHeight="1" spans="1:8">
      <c r="A21" s="23" t="s">
        <v>369</v>
      </c>
      <c r="B21" s="24" t="s">
        <v>370</v>
      </c>
      <c r="C21" s="13">
        <f t="shared" si="1"/>
        <v>8.08</v>
      </c>
      <c r="D21" s="19">
        <v>8.08</v>
      </c>
      <c r="E21" s="21"/>
      <c r="F21" s="26"/>
      <c r="G21" s="26"/>
      <c r="H21" s="26"/>
    </row>
    <row r="22" ht="21.75" customHeight="1" spans="1:8">
      <c r="A22" s="23" t="s">
        <v>371</v>
      </c>
      <c r="B22" s="24" t="s">
        <v>372</v>
      </c>
      <c r="C22" s="13">
        <f t="shared" si="1"/>
        <v>12.05</v>
      </c>
      <c r="D22" s="19">
        <v>12.05</v>
      </c>
      <c r="E22" s="21"/>
      <c r="F22" s="29"/>
      <c r="G22" s="29"/>
      <c r="H22" s="29"/>
    </row>
    <row r="23" ht="21.75" customHeight="1" spans="1:8">
      <c r="A23" s="23" t="s">
        <v>373</v>
      </c>
      <c r="B23" s="24" t="s">
        <v>374</v>
      </c>
      <c r="C23" s="13">
        <f t="shared" si="1"/>
        <v>1.28</v>
      </c>
      <c r="D23" s="19">
        <v>1.28</v>
      </c>
      <c r="E23" s="21"/>
      <c r="F23" s="29"/>
      <c r="G23" s="29"/>
      <c r="H23" s="29"/>
    </row>
    <row r="24" ht="21.75" customHeight="1" spans="1:8">
      <c r="A24" s="23" t="s">
        <v>375</v>
      </c>
      <c r="B24" s="24" t="s">
        <v>376</v>
      </c>
      <c r="C24" s="13">
        <f t="shared" si="1"/>
        <v>6.88</v>
      </c>
      <c r="D24" s="19">
        <v>6.88</v>
      </c>
      <c r="E24" s="21"/>
      <c r="F24" s="29"/>
      <c r="G24" s="29"/>
      <c r="H24" s="29"/>
    </row>
    <row r="25" ht="21.75" customHeight="1" spans="1:8">
      <c r="A25" s="22" t="s">
        <v>377</v>
      </c>
      <c r="B25" s="15" t="s">
        <v>334</v>
      </c>
      <c r="C25" s="13">
        <f t="shared" si="1"/>
        <v>22.39</v>
      </c>
      <c r="D25" s="16">
        <f>D26</f>
        <v>22.39</v>
      </c>
      <c r="E25" s="21"/>
      <c r="F25" s="29"/>
      <c r="G25" s="29"/>
      <c r="H25" s="29"/>
    </row>
    <row r="26" ht="21.75" customHeight="1" spans="1:8">
      <c r="A26" s="23" t="s">
        <v>378</v>
      </c>
      <c r="B26" s="24" t="s">
        <v>379</v>
      </c>
      <c r="C26" s="13">
        <f t="shared" si="1"/>
        <v>22.39</v>
      </c>
      <c r="D26" s="19">
        <f>D27</f>
        <v>22.39</v>
      </c>
      <c r="E26" s="21"/>
      <c r="F26" s="29"/>
      <c r="G26" s="29"/>
      <c r="H26" s="29"/>
    </row>
    <row r="27" ht="21.75" customHeight="1" spans="1:8">
      <c r="A27" s="23" t="s">
        <v>380</v>
      </c>
      <c r="B27" s="24" t="s">
        <v>381</v>
      </c>
      <c r="C27" s="13">
        <f t="shared" si="1"/>
        <v>22.39</v>
      </c>
      <c r="D27" s="19">
        <v>22.39</v>
      </c>
      <c r="E27" s="21"/>
      <c r="F27" s="29"/>
      <c r="G27" s="29"/>
      <c r="H27" s="29"/>
    </row>
  </sheetData>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cp:lastPrinted>2018-12-28T09:36:00Z</cp:lastPrinted>
  <dcterms:modified xsi:type="dcterms:W3CDTF">2022-06-30T07:14:15Z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C2BAC5CA3BFD4203801DB717CD69E4C5</vt:lpwstr>
  </property>
</Properties>
</file>