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一般公共预算支出-上年数'!$A$1:$F$28</definedName>
    <definedName name="_xlnm.Print_Area" localSheetId="3">'3 一般公共预算财政基本支出'!$A$1:$E$17</definedName>
    <definedName name="_xlnm.Print_Area" localSheetId="4">'4 一般公用预算“三公”经费支出表-上年数'!$A$1:$L$8</definedName>
    <definedName name="_xlnm.Print_Area" localSheetId="5">'5 政府性基金预算支出表'!$A$1:$E$15</definedName>
    <definedName name="_xlnm.Print_Area" localSheetId="6">'6 部门收支总表'!$A$1:$D$23</definedName>
    <definedName name="_xlnm.Print_Area" localSheetId="7">'7 部门收入总表'!$A$1:$L$15</definedName>
    <definedName name="_xlnm.Print_Area" localSheetId="8">'8 部门支出总表'!$A$1:$H$16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<sst xmlns="http://schemas.openxmlformats.org/spreadsheetml/2006/main" count="1343" uniqueCount="465">
  <si>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</si>
  <si>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</si>
  <si>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</si>
  <si>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</si>
  <si>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</si>
  <si>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</si>
  <si>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</si>
  <si>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</si>
  <si>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</si>
  <si>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</si>
  <si>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</si>
  <si>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</si>
  <si>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</si>
  <si>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</si>
  <si>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</si>
  <si>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</si>
  <si>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</si>
  <si>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</si>
  <si>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</si>
  <si>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</si>
  <si>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</si>
  <si>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</si>
  <si>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</si>
  <si>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</si>
  <si>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</si>
  <si>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</si>
  <si>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</si>
  <si>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</si>
  <si>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</si>
  <si>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</si>
  <si>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</si>
  <si>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</si>
  <si>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</si>
  <si>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</si>
  <si>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</si>
  <si>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</si>
  <si>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</si>
  <si>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</si>
  <si>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</si>
  <si>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</si>
  <si>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</si>
  <si>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</si>
  <si>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</si>
  <si>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</si>
  <si>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</si>
  <si>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</si>
  <si>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</si>
  <si>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</si>
  <si>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</si>
  <si>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</si>
  <si>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</si>
  <si>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</si>
  <si>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</si>
  <si>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</si>
  <si>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</si>
  <si>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</si>
  <si>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</si>
  <si>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</si>
  <si>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</si>
  <si>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</si>
  <si>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</si>
  <si>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</si>
  <si>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</si>
  <si>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</si>
  <si>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</si>
  <si>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</si>
  <si>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</si>
  <si>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</si>
  <si>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</si>
  <si>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</si>
  <si>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</si>
  <si>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</si>
  <si>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</si>
  <si>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</si>
  <si>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</si>
  <si>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</si>
  <si>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</si>
  <si>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</si>
  <si>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</si>
  <si>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</si>
  <si>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</si>
  <si>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</si>
  <si>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</si>
  <si>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</si>
  <si>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</si>
  <si>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</si>
  <si>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</si>
  <si>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</si>
  <si>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</si>
  <si>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</si>
  <si>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</si>
  <si>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</si>
  <si>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</si>
  <si>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</si>
  <si>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</si>
  <si>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</si>
  <si>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</si>
  <si>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</si>
  <si>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</si>
  <si>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</si>
  <si>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</si>
  <si>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</si>
  <si>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</si>
  <si>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</si>
  <si>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</si>
  <si>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</si>
  <si>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</si>
  <si>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</si>
  <si>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</si>
  <si>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</si>
  <si>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</si>
  <si>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</si>
  <si>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</si>
  <si>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</si>
  <si>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</si>
  <si>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</si>
  <si>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</si>
  <si>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</si>
  <si>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</si>
  <si>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</si>
  <si>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</si>
  <si>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</si>
  <si>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</si>
  <si>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</si>
  <si>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</si>
  <si>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</si>
  <si>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</si>
  <si>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</si>
  <si>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</si>
  <si>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</si>
  <si>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</si>
  <si>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</si>
  <si>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</si>
  <si>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</si>
  <si>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</si>
  <si>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</si>
  <si>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</si>
  <si>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</si>
  <si>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</si>
  <si>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</si>
  <si>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</si>
  <si>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</si>
  <si>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</si>
  <si>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</si>
  <si>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</si>
  <si>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</si>
  <si>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</si>
  <si>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</si>
  <si>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</si>
  <si>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</si>
  <si>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</si>
  <si>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</si>
  <si>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</si>
  <si>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</si>
  <si>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</si>
  <si>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</si>
  <si>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</si>
  <si>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</si>
  <si>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</si>
  <si>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</si>
  <si>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</si>
  <si>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</si>
  <si>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</si>
  <si>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</si>
  <si>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</si>
  <si>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</si>
  <si>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</si>
  <si>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</si>
  <si>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</si>
  <si>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</si>
  <si>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</si>
  <si>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</si>
  <si>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</si>
  <si>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</si>
  <si>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</si>
  <si>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</si>
  <si>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</si>
  <si>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</si>
  <si>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</si>
  <si>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</si>
  <si>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</si>
  <si>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</si>
  <si>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</si>
  <si>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</si>
  <si>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</si>
  <si>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</si>
  <si>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</si>
  <si>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</si>
  <si>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</si>
  <si>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</si>
  <si>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</si>
  <si>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</si>
  <si>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</si>
  <si>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</si>
  <si>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</si>
  <si>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</si>
  <si>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</si>
  <si>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</si>
  <si>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</si>
  <si>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</si>
  <si>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</si>
  <si>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</si>
  <si>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</si>
  <si>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</si>
  <si>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</si>
  <si>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</si>
  <si>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</si>
  <si>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</si>
  <si>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</si>
  <si>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</si>
  <si>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</si>
  <si>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</si>
  <si>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</si>
  <si>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</si>
  <si>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</si>
  <si>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</si>
  <si>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</si>
  <si>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</si>
  <si>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</si>
  <si>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</si>
  <si>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</si>
  <si>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</si>
  <si>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</si>
  <si>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</si>
  <si>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</si>
  <si>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</si>
  <si>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</si>
  <si>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</si>
  <si>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</si>
  <si>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</si>
  <si>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</si>
  <si>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</si>
  <si>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</si>
  <si>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</si>
  <si>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</si>
  <si>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</si>
  <si>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</si>
  <si>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</si>
  <si>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</si>
  <si>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</si>
  <si>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</si>
  <si>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</si>
  <si>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</si>
  <si>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</si>
  <si>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</si>
  <si>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</si>
  <si>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</si>
  <si>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</si>
  <si>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</si>
  <si>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</si>
  <si>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</si>
  <si>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</si>
  <si>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</si>
  <si>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</si>
  <si>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</si>
  <si>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</si>
  <si>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</si>
  <si>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</si>
  <si>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</si>
  <si>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</si>
  <si>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</si>
  <si>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</si>
  <si>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</si>
  <si>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</si>
  <si>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</si>
  <si>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</si>
  <si>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</si>
  <si>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</si>
  <si>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</si>
  <si>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</si>
  <si>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</si>
  <si>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</si>
  <si>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</si>
  <si>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</si>
  <si>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</si>
  <si>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</si>
  <si>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</si>
  <si>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</si>
  <si>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</si>
  <si>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</si>
  <si>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</si>
  <si>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</si>
  <si>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</si>
  <si>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</si>
  <si>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</si>
  <si>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</si>
  <si>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</si>
  <si>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</si>
  <si>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</si>
  <si>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</si>
  <si>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</si>
  <si>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</si>
  <si>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</si>
  <si>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</si>
  <si>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</si>
  <si>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</si>
  <si>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</si>
  <si>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</si>
  <si>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</si>
  <si>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</si>
  <si>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</si>
  <si>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</si>
  <si>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</si>
  <si>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</si>
  <si>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</si>
  <si>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</si>
  <si>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</si>
  <si>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</si>
  <si>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</si>
  <si>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</si>
  <si>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</si>
  <si>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</si>
  <si>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重庆市綦江区档案局财政拨款收支总表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</si>
  <si>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</si>
  <si>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</si>
  <si>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</si>
  <si>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</si>
  <si>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</si>
  <si>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</si>
  <si>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</si>
  <si>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</si>
  <si>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</si>
  <si>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</si>
  <si>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</si>
  <si>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</si>
  <si>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</si>
  <si>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</si>
  <si>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</si>
  <si>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</si>
  <si>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</si>
  <si>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</si>
  <si>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</si>
  <si>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</si>
  <si>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</si>
  <si>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</si>
  <si>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</si>
  <si>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重庆市綦江区档案局一般公共预算财政拨款支出预算表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</si>
  <si>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</si>
  <si>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</si>
  <si>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</si>
  <si>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</si>
  <si>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</si>
  <si>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</si>
  <si>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</si>
  <si>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</si>
  <si>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</si>
  <si>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20126</t>
  </si>
  <si>
    <t>档案事务</t>
  </si>
  <si>
    <t>2012601</t>
  </si>
  <si>
    <t xml:space="preserve">    行政运行</t>
  </si>
  <si>
    <t>2012604</t>
  </si>
  <si>
    <t xml:space="preserve">    档案馆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</si>
  <si>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</si>
  <si>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</si>
  <si>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</si>
  <si>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</si>
  <si>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</si>
  <si>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</si>
  <si>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</si>
  <si>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</si>
  <si>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</si>
  <si>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r>
      <rPr>
        <sz val="12"/>
        <rFont val="宋体"/>
        <charset val="134"/>
      </rPr>
      <t xml:space="preserve">    20805</t>
    </r>
    <r>
      <rPr>
        <sz val="12"/>
        <rFont val="宋体"/>
        <charset val="134"/>
      </rPr>
      <t>99</t>
    </r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</si>
  <si>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</si>
  <si>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</si>
  <si>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</si>
  <si>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</si>
  <si>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</si>
  <si>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</si>
  <si>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</si>
  <si>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charset val="134"/>
      </rPr>
      <t xml:space="preserve">   公务员医疗补助</t>
    </r>
  </si>
  <si>
    <t xml:space="preserve">    2101199</t>
  </si>
  <si>
    <t>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</si>
  <si>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</si>
  <si>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</si>
  <si>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</si>
  <si>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</si>
  <si>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</si>
  <si>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</si>
  <si>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</si>
  <si>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</si>
  <si>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</si>
  <si>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2120899</t>
  </si>
  <si>
    <t xml:space="preserve">    其他国有土地使用权出让收入安排的支出</t>
  </si>
  <si>
    <t>备注：1、本表反映2019年当年一般公共预算财政拨款支出情况。表格可自行增加行。
2、表中例子仅供参考，请据实填写。</t>
  </si>
  <si>
    <t>表3</t>
  </si>
  <si>
    <t>重庆市綦江区档案局一般公共预算财政拨款基本支出预算表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</si>
  <si>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</si>
  <si>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</si>
  <si>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</si>
  <si>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</si>
  <si>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</si>
  <si>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</si>
  <si>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</si>
  <si>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</si>
  <si>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</si>
  <si>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</si>
  <si>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</si>
  <si>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</si>
  <si>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</si>
  <si>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</si>
  <si>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</si>
  <si>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</si>
  <si>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</si>
  <si>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</si>
  <si>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</si>
  <si>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</si>
  <si>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</si>
  <si>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</si>
  <si>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</si>
  <si>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</si>
  <si>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会议费</t>
  </si>
  <si>
    <t>培训费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</si>
  <si>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</si>
  <si>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</si>
  <si>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</si>
  <si>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</si>
  <si>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</si>
  <si>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</si>
  <si>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</si>
  <si>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抚恤金</t>
  </si>
  <si>
    <t>生活补助</t>
  </si>
  <si>
    <t>医疗费补助</t>
  </si>
  <si>
    <t>奖励金</t>
  </si>
  <si>
    <t>其他对个人和家庭的补助支出</t>
  </si>
  <si>
    <t>表4</t>
  </si>
  <si>
    <t>重庆市綦江区档案局一般公共预算“三公”经费支出表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</si>
  <si>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</si>
  <si>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</si>
  <si>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</si>
  <si>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</si>
  <si>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</si>
  <si>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</si>
  <si>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重庆市綦江区档案局政府性基金预算支出表</t>
  </si>
  <si>
    <t>本年政府性基金预算财政拨款支出</t>
  </si>
  <si>
    <t>备注：1、本单位无政府性基金收支，故此表无数据。</t>
  </si>
  <si>
    <t>表6</t>
  </si>
  <si>
    <t>重庆市綦江区档案局部门收支总表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</si>
  <si>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</si>
  <si>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</si>
  <si>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</si>
  <si>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</si>
  <si>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</si>
  <si>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</si>
  <si>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</si>
  <si>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</si>
  <si>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</si>
  <si>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</si>
  <si>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</si>
  <si>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</si>
  <si>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</si>
  <si>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</si>
  <si>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重庆市綦江区档案局部门收入总表</t>
  </si>
  <si>
    <t>科目</t>
  </si>
  <si>
    <t>非教育收费收入</t>
  </si>
  <si>
    <t>教育收费收入</t>
  </si>
  <si>
    <t xml:space="preserve">    2080801</t>
  </si>
  <si>
    <t>死亡抚恤</t>
  </si>
  <si>
    <t>医疗卫生与计划生育支出</t>
  </si>
  <si>
    <t>表8</t>
  </si>
  <si>
    <t>重庆市綦江区档案局部门支出总表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</si>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</sst>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4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41" fillId="26" borderId="22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8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NumberFormat="1" applyBorder="1"/>
    <xf numFmtId="49" fontId="5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50" applyFill="1" applyBorder="1"/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5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4" xfId="49" applyNumberFormat="1" applyFont="1" applyBorder="1" applyAlignment="1">
      <alignment horizontal="right" vertical="center"/>
    </xf>
    <xf numFmtId="0" fontId="5" fillId="0" borderId="7" xfId="50" applyFont="1" applyBorder="1" applyAlignment="1">
      <alignment vertical="center"/>
    </xf>
    <xf numFmtId="0" fontId="5" fillId="0" borderId="7" xfId="50" applyFont="1" applyBorder="1" applyAlignment="1">
      <alignment horizontal="left" vertical="center"/>
    </xf>
    <xf numFmtId="0" fontId="5" fillId="0" borderId="7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Border="1" applyAlignment="1">
      <alignment vertical="center" wrapText="1"/>
    </xf>
    <xf numFmtId="4" fontId="5" fillId="0" borderId="8" xfId="50" applyNumberFormat="1" applyFont="1" applyBorder="1" applyAlignment="1">
      <alignment vertical="center" wrapText="1"/>
    </xf>
    <xf numFmtId="0" fontId="5" fillId="0" borderId="8" xfId="50" applyFont="1" applyFill="1" applyBorder="1" applyAlignment="1">
      <alignment vertical="center" wrapText="1"/>
    </xf>
    <xf numFmtId="4" fontId="0" fillId="0" borderId="8" xfId="50" applyNumberFormat="1" applyFont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7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Continuous"/>
    </xf>
    <xf numFmtId="0" fontId="10" fillId="0" borderId="0" xfId="50" applyFont="1"/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/>
    </xf>
    <xf numFmtId="4" fontId="5" fillId="0" borderId="7" xfId="50" applyNumberFormat="1" applyFont="1" applyFill="1" applyBorder="1" applyAlignment="1" applyProtection="1">
      <alignment horizontal="center"/>
    </xf>
    <xf numFmtId="4" fontId="5" fillId="0" borderId="7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8" xfId="50" applyNumberFormat="1" applyFont="1" applyFill="1" applyBorder="1" applyAlignment="1" applyProtection="1">
      <alignment horizontal="center" vertical="center" wrapText="1"/>
    </xf>
    <xf numFmtId="4" fontId="5" fillId="0" borderId="13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18" fillId="0" borderId="0" xfId="50" applyFont="1"/>
    <xf numFmtId="0" fontId="5" fillId="0" borderId="0" xfId="50" applyNumberFormat="1" applyFont="1" applyFill="1" applyAlignment="1" applyProtection="1">
      <alignment horizontal="right"/>
    </xf>
    <xf numFmtId="49" fontId="7" fillId="0" borderId="4" xfId="0" applyNumberFormat="1" applyFont="1" applyFill="1" applyBorder="1" applyAlignment="1" applyProtection="1">
      <alignment vertical="center"/>
    </xf>
    <xf numFmtId="0" fontId="19" fillId="0" borderId="4" xfId="50" applyNumberFormat="1" applyFont="1" applyFill="1" applyBorder="1" applyAlignment="1" applyProtection="1">
      <alignment horizontal="center" vertical="center"/>
    </xf>
    <xf numFmtId="0" fontId="19" fillId="0" borderId="14" xfId="5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19" fillId="0" borderId="1" xfId="50" applyNumberFormat="1" applyFont="1" applyFill="1" applyBorder="1" applyAlignment="1" applyProtection="1">
      <alignment horizontal="center" vertical="center"/>
    </xf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0" fontId="5" fillId="0" borderId="7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7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1" hidden="1" customWidth="1"/>
    <col min="2" max="2" width="15.375" style="151" customWidth="1"/>
    <col min="3" max="3" width="59.75" customWidth="1"/>
    <col min="4" max="4" width="13" style="151" customWidth="1"/>
    <col min="5" max="5" width="101.5" customWidth="1"/>
    <col min="6" max="6" width="29.25" customWidth="1"/>
    <col min="7" max="7" width="30.75" style="151" customWidth="1"/>
    <col min="8" max="8" width="28.5" style="151" customWidth="1"/>
    <col min="9" max="9" width="72.875" customWidth="1"/>
  </cols>
  <sheetData>
    <row r="2" ht="24.75" customHeight="1" spans="1:9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ht="22.5" spans="1:9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ht="22.5" spans="1:9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ht="22.5" spans="1:9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ht="22.5" spans="1:9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ht="22.5" spans="1:9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ht="22.5" spans="1:9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ht="22.5" spans="1:9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ht="22.5" spans="1:9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ht="22.5" spans="1:9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ht="22.5" spans="1:9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ht="22.5" spans="1:9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ht="22.5" spans="1:9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ht="22.5" spans="1:9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ht="22.5" spans="1:9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ht="22.5" spans="1:9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ht="22.5" spans="1:9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ht="22.5" spans="1:9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ht="22.5" spans="1:9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ht="22.5" spans="1:9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ht="22.5" spans="1:9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ht="22.5" spans="1:9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ht="22.5" spans="1:9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ht="22.5" spans="1:9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ht="22.5" spans="1:9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ht="22.5" spans="1:9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ht="22.5" spans="1:9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ht="22.5" spans="1:9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ht="22.5" spans="1:9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ht="22.5" spans="1:9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ht="22.5" spans="1:9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ht="22.5" spans="1:9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ht="22.5" spans="1:9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ht="22.5" spans="1:9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ht="22.5" spans="1:9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ht="22.5" spans="1:9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ht="22.5" spans="1:9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ht="22.5" spans="1:9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ht="22.5" spans="1:9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ht="22.5" spans="1:9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ht="22.5" spans="1:9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ht="22.5" spans="1:9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ht="22.5" spans="1:9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ht="22.5" spans="1:9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ht="22.5" spans="1:9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ht="22.5" spans="1:9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ht="22.5" spans="1:9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ht="22.5" spans="1:9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ht="22.5" spans="1:9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ht="22.5" spans="1:9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ht="22.5" spans="1:9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ht="22.5" spans="1:9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ht="22.5" spans="1:9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ht="22.5" spans="1:9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ht="22.5" spans="1:9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ht="22.5" spans="1:9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ht="22.5" spans="1:9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ht="22.5" spans="1:9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ht="22.5" spans="1:9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ht="22.5" spans="1:9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ht="22.5" spans="1:9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ht="22.5" spans="1:9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ht="22.5" spans="1:9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ht="22.5" spans="1:9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ht="22.5" spans="1:9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ht="22.5" spans="1:9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ht="22.5" spans="1:9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ht="22.5" spans="1:9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ht="22.5" spans="1:9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ht="22.5" spans="1:9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ht="22.5" spans="1:9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ht="22.5" spans="1:9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ht="22.5" spans="1:9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ht="22.5" spans="1:9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ht="22.5" spans="1:9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ht="22.5" spans="1:9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ht="22.5" spans="1:9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ht="22.5" spans="1:9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ht="22.5" spans="1:9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ht="22.5" spans="1:9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ht="22.5" spans="1:9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ht="22.5" spans="1:9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ht="22.5" spans="1:9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ht="22.5" spans="1:9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ht="22.5" spans="1:9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ht="22.5" spans="1:9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ht="22.5" spans="1:9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ht="22.5" spans="1:9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ht="22.5" spans="1:9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ht="22.5" spans="1:9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ht="22.5" spans="1:9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ht="22.5" spans="1:9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ht="22.5" spans="1:9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ht="22.5" spans="1:9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ht="22.5" spans="1:9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ht="22.5" spans="1:9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ht="22.5" spans="1:9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ht="22.5" spans="1:9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ht="22.5" spans="1:9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ht="22.5" spans="1:9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ht="22.5" spans="1:9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ht="22.5" spans="1:9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ht="22.5" spans="1:9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ht="22.5" spans="1:9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ht="22.5" spans="1:9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ht="22.5" spans="1:9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ht="22.5" spans="1:9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ht="22.5" spans="1:9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ht="22.5" spans="1:9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ht="22.5" spans="1:9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ht="22.5" spans="1:9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ht="22.5" spans="1:9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ht="22.5" spans="1:9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ht="22.5" spans="1:9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ht="22.5" spans="1:9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ht="22.5" spans="1:9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ht="22.5" spans="1:9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ht="22.5" spans="1:9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ht="22.5" spans="1:9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ht="22.5" spans="1:9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ht="22.5" spans="1:9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ht="22.5" spans="1:9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ht="22.5" spans="1:9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ht="22.5" spans="1:9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ht="22.5" spans="1:9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ht="22.5" spans="1:9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ht="22.5" spans="1:9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ht="22.5" spans="1:9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ht="22.5" spans="1:9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ht="22.5" spans="1:9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ht="22.5" spans="1:9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ht="22.5" spans="1:9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ht="22.5" spans="1:9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ht="22.5" spans="1:9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ht="22.5" spans="1:9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ht="22.5" spans="1:9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ht="22.5" spans="1:9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ht="22.5" spans="1:9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ht="22.5" spans="1:9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ht="22.5" spans="1:9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ht="22.5" spans="1:9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ht="22.5" spans="1:9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ht="22.5" spans="1:9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ht="22.5" spans="1:9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ht="22.5" spans="1:9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ht="22.5" spans="1:9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ht="22.5" spans="1:9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ht="22.5" spans="1:9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ht="22.5" spans="1:9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ht="22.5" spans="1:9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ht="22.5" spans="1:9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ht="22.5" spans="1:9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ht="22.5" spans="1:9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ht="22.5" spans="1:9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ht="22.5" spans="1:9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ht="22.5" spans="1:9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ht="22.5" spans="1:9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ht="22.5" spans="1:9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ht="22.5" spans="1:9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ht="22.5" spans="1:9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ht="22.5" spans="1:9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ht="22.5" spans="1:9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ht="22.5" spans="1:9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ht="22.5" spans="1:9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ht="22.5" spans="1:9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ht="22.5" spans="1:9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ht="22.5" spans="1:9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ht="22.5" spans="1:9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ht="22.5" spans="1:9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ht="22.5" spans="1:9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ht="22.5" spans="1:9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ht="22.5" spans="1:9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ht="22.5" spans="1:9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ht="22.5" spans="1:9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ht="22.5" spans="1:9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ht="22.5" spans="1:9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ht="22.5" spans="1:9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ht="22.5" spans="1:9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ht="22.5" spans="1:9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ht="22.5" spans="1:9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ht="22.5" spans="1:9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ht="22.5" spans="1:9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ht="22.5" spans="1:9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ht="22.5" spans="1:9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ht="22.5" spans="1:9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ht="22.5" spans="1:9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ht="22.5" spans="1:9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ht="22.5" spans="1:9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ht="22.5" spans="1:9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ht="22.5" spans="1:9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ht="22.5" spans="1:9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ht="22.5" spans="1:9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ht="22.5" spans="1:9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ht="22.5" spans="1:9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ht="22.5" spans="1:9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ht="22.5" spans="1:9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ht="22.5" spans="1:9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ht="22.5" spans="1:9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ht="22.5" spans="1:9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ht="22.5" spans="1:9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ht="22.5" spans="1:9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ht="22.5" spans="1:9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ht="22.5" spans="1:9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ht="22.5" spans="1:9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ht="22.5" spans="1:9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ht="22.5" spans="1:9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ht="22.5" spans="1:9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ht="22.5" spans="1:9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ht="22.5" spans="1:9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ht="22.5" spans="1:9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ht="22.5" spans="1:9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ht="22.5" spans="1:9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ht="22.5" spans="1:9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ht="22.5" spans="1:9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ht="22.5" spans="1:9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ht="22.5" spans="1:9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ht="22.5" spans="1:9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ht="22.5" spans="1:9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ht="22.5" spans="1:9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ht="22.5" spans="1:9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ht="22.5" spans="1:9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ht="22.5" spans="1:9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ht="22.5" spans="1:9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ht="22.5" spans="1:9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ht="22.5" spans="1:9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ht="22.5" spans="1:9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ht="22.5" spans="1:9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ht="22.5" spans="1:9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ht="22.5" spans="1:9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ht="22.5" spans="1:9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ht="22.5" spans="1:9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ht="22.5" spans="1:9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ht="22.5" spans="1:9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ht="22.5" spans="1:9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ht="22.5" spans="1:9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ht="22.5" spans="1:9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ht="22.5" spans="1:9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ht="22.5" spans="1:9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ht="22.5" spans="1:9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ht="22.5" spans="1:9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ht="22.5" spans="1:9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ht="22.5" spans="1:9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ht="22.5" spans="1:9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ht="22.5" spans="1:9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ht="22.5" spans="1:9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ht="22.5" spans="1:9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ht="22.5" spans="1:9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ht="22.5" spans="1:9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ht="22.5" spans="1:9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ht="22.5" spans="1:9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ht="22.5" spans="1:9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ht="22.5" spans="1:9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ht="22.5" spans="1:9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ht="22.5" spans="1:9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ht="22.5" spans="1:9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ht="22.5" spans="1:9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topLeftCell="A31" workbookViewId="0">
      <selection activeCell="A1" sqref="A1:G18"/>
    </sheetView>
  </sheetViews>
  <sheetFormatPr defaultColWidth="6.875" defaultRowHeight="20.1" customHeight="1"/>
  <cols>
    <col min="1" max="1" width="22.875" style="119" customWidth="1"/>
    <col min="2" max="2" width="14.75" style="119" customWidth="1"/>
    <col min="3" max="3" width="16.875" style="119" customWidth="1"/>
    <col min="4" max="5" width="14.5" style="119" customWidth="1"/>
    <col min="6" max="6" width="15" style="119" customWidth="1"/>
    <col min="7" max="7" width="14.375" style="119" customWidth="1"/>
    <col min="8" max="255" width="6.875" style="120"/>
    <col min="256" max="256" width="22.875" style="120" customWidth="1"/>
    <col min="257" max="257" width="19" style="120" customWidth="1"/>
    <col min="258" max="258" width="20.5" style="120" customWidth="1"/>
    <col min="259" max="262" width="19" style="120" customWidth="1"/>
    <col min="263" max="511" width="6.875" style="120"/>
    <col min="512" max="512" width="22.875" style="120" customWidth="1"/>
    <col min="513" max="513" width="19" style="120" customWidth="1"/>
    <col min="514" max="514" width="20.5" style="120" customWidth="1"/>
    <col min="515" max="518" width="19" style="120" customWidth="1"/>
    <col min="519" max="767" width="6.875" style="120"/>
    <col min="768" max="768" width="22.875" style="120" customWidth="1"/>
    <col min="769" max="769" width="19" style="120" customWidth="1"/>
    <col min="770" max="770" width="20.5" style="120" customWidth="1"/>
    <col min="771" max="774" width="19" style="120" customWidth="1"/>
    <col min="775" max="1023" width="6.875" style="120"/>
    <col min="1024" max="1024" width="22.875" style="120" customWidth="1"/>
    <col min="1025" max="1025" width="19" style="120" customWidth="1"/>
    <col min="1026" max="1026" width="20.5" style="120" customWidth="1"/>
    <col min="1027" max="1030" width="19" style="120" customWidth="1"/>
    <col min="1031" max="1279" width="6.875" style="120"/>
    <col min="1280" max="1280" width="22.875" style="120" customWidth="1"/>
    <col min="1281" max="1281" width="19" style="120" customWidth="1"/>
    <col min="1282" max="1282" width="20.5" style="120" customWidth="1"/>
    <col min="1283" max="1286" width="19" style="120" customWidth="1"/>
    <col min="1287" max="1535" width="6.875" style="120"/>
    <col min="1536" max="1536" width="22.875" style="120" customWidth="1"/>
    <col min="1537" max="1537" width="19" style="120" customWidth="1"/>
    <col min="1538" max="1538" width="20.5" style="120" customWidth="1"/>
    <col min="1539" max="1542" width="19" style="120" customWidth="1"/>
    <col min="1543" max="1791" width="6.875" style="120"/>
    <col min="1792" max="1792" width="22.875" style="120" customWidth="1"/>
    <col min="1793" max="1793" width="19" style="120" customWidth="1"/>
    <col min="1794" max="1794" width="20.5" style="120" customWidth="1"/>
    <col min="1795" max="1798" width="19" style="120" customWidth="1"/>
    <col min="1799" max="2047" width="6.875" style="120"/>
    <col min="2048" max="2048" width="22.875" style="120" customWidth="1"/>
    <col min="2049" max="2049" width="19" style="120" customWidth="1"/>
    <col min="2050" max="2050" width="20.5" style="120" customWidth="1"/>
    <col min="2051" max="2054" width="19" style="120" customWidth="1"/>
    <col min="2055" max="2303" width="6.875" style="120"/>
    <col min="2304" max="2304" width="22.875" style="120" customWidth="1"/>
    <col min="2305" max="2305" width="19" style="120" customWidth="1"/>
    <col min="2306" max="2306" width="20.5" style="120" customWidth="1"/>
    <col min="2307" max="2310" width="19" style="120" customWidth="1"/>
    <col min="2311" max="2559" width="6.875" style="120"/>
    <col min="2560" max="2560" width="22.875" style="120" customWidth="1"/>
    <col min="2561" max="2561" width="19" style="120" customWidth="1"/>
    <col min="2562" max="2562" width="20.5" style="120" customWidth="1"/>
    <col min="2563" max="2566" width="19" style="120" customWidth="1"/>
    <col min="2567" max="2815" width="6.875" style="120"/>
    <col min="2816" max="2816" width="22.875" style="120" customWidth="1"/>
    <col min="2817" max="2817" width="19" style="120" customWidth="1"/>
    <col min="2818" max="2818" width="20.5" style="120" customWidth="1"/>
    <col min="2819" max="2822" width="19" style="120" customWidth="1"/>
    <col min="2823" max="3071" width="6.875" style="120"/>
    <col min="3072" max="3072" width="22.875" style="120" customWidth="1"/>
    <col min="3073" max="3073" width="19" style="120" customWidth="1"/>
    <col min="3074" max="3074" width="20.5" style="120" customWidth="1"/>
    <col min="3075" max="3078" width="19" style="120" customWidth="1"/>
    <col min="3079" max="3327" width="6.875" style="120"/>
    <col min="3328" max="3328" width="22.875" style="120" customWidth="1"/>
    <col min="3329" max="3329" width="19" style="120" customWidth="1"/>
    <col min="3330" max="3330" width="20.5" style="120" customWidth="1"/>
    <col min="3331" max="3334" width="19" style="120" customWidth="1"/>
    <col min="3335" max="3583" width="6.875" style="120"/>
    <col min="3584" max="3584" width="22.875" style="120" customWidth="1"/>
    <col min="3585" max="3585" width="19" style="120" customWidth="1"/>
    <col min="3586" max="3586" width="20.5" style="120" customWidth="1"/>
    <col min="3587" max="3590" width="19" style="120" customWidth="1"/>
    <col min="3591" max="3839" width="6.875" style="120"/>
    <col min="3840" max="3840" width="22.875" style="120" customWidth="1"/>
    <col min="3841" max="3841" width="19" style="120" customWidth="1"/>
    <col min="3842" max="3842" width="20.5" style="120" customWidth="1"/>
    <col min="3843" max="3846" width="19" style="120" customWidth="1"/>
    <col min="3847" max="4095" width="6.875" style="120"/>
    <col min="4096" max="4096" width="22.875" style="120" customWidth="1"/>
    <col min="4097" max="4097" width="19" style="120" customWidth="1"/>
    <col min="4098" max="4098" width="20.5" style="120" customWidth="1"/>
    <col min="4099" max="4102" width="19" style="120" customWidth="1"/>
    <col min="4103" max="4351" width="6.875" style="120"/>
    <col min="4352" max="4352" width="22.875" style="120" customWidth="1"/>
    <col min="4353" max="4353" width="19" style="120" customWidth="1"/>
    <col min="4354" max="4354" width="20.5" style="120" customWidth="1"/>
    <col min="4355" max="4358" width="19" style="120" customWidth="1"/>
    <col min="4359" max="4607" width="6.875" style="120"/>
    <col min="4608" max="4608" width="22.875" style="120" customWidth="1"/>
    <col min="4609" max="4609" width="19" style="120" customWidth="1"/>
    <col min="4610" max="4610" width="20.5" style="120" customWidth="1"/>
    <col min="4611" max="4614" width="19" style="120" customWidth="1"/>
    <col min="4615" max="4863" width="6.875" style="120"/>
    <col min="4864" max="4864" width="22.875" style="120" customWidth="1"/>
    <col min="4865" max="4865" width="19" style="120" customWidth="1"/>
    <col min="4866" max="4866" width="20.5" style="120" customWidth="1"/>
    <col min="4867" max="4870" width="19" style="120" customWidth="1"/>
    <col min="4871" max="5119" width="6.875" style="120"/>
    <col min="5120" max="5120" width="22.875" style="120" customWidth="1"/>
    <col min="5121" max="5121" width="19" style="120" customWidth="1"/>
    <col min="5122" max="5122" width="20.5" style="120" customWidth="1"/>
    <col min="5123" max="5126" width="19" style="120" customWidth="1"/>
    <col min="5127" max="5375" width="6.875" style="120"/>
    <col min="5376" max="5376" width="22.875" style="120" customWidth="1"/>
    <col min="5377" max="5377" width="19" style="120" customWidth="1"/>
    <col min="5378" max="5378" width="20.5" style="120" customWidth="1"/>
    <col min="5379" max="5382" width="19" style="120" customWidth="1"/>
    <col min="5383" max="5631" width="6.875" style="120"/>
    <col min="5632" max="5632" width="22.875" style="120" customWidth="1"/>
    <col min="5633" max="5633" width="19" style="120" customWidth="1"/>
    <col min="5634" max="5634" width="20.5" style="120" customWidth="1"/>
    <col min="5635" max="5638" width="19" style="120" customWidth="1"/>
    <col min="5639" max="5887" width="6.875" style="120"/>
    <col min="5888" max="5888" width="22.875" style="120" customWidth="1"/>
    <col min="5889" max="5889" width="19" style="120" customWidth="1"/>
    <col min="5890" max="5890" width="20.5" style="120" customWidth="1"/>
    <col min="5891" max="5894" width="19" style="120" customWidth="1"/>
    <col min="5895" max="6143" width="6.875" style="120"/>
    <col min="6144" max="6144" width="22.875" style="120" customWidth="1"/>
    <col min="6145" max="6145" width="19" style="120" customWidth="1"/>
    <col min="6146" max="6146" width="20.5" style="120" customWidth="1"/>
    <col min="6147" max="6150" width="19" style="120" customWidth="1"/>
    <col min="6151" max="6399" width="6.875" style="120"/>
    <col min="6400" max="6400" width="22.875" style="120" customWidth="1"/>
    <col min="6401" max="6401" width="19" style="120" customWidth="1"/>
    <col min="6402" max="6402" width="20.5" style="120" customWidth="1"/>
    <col min="6403" max="6406" width="19" style="120" customWidth="1"/>
    <col min="6407" max="6655" width="6.875" style="120"/>
    <col min="6656" max="6656" width="22.875" style="120" customWidth="1"/>
    <col min="6657" max="6657" width="19" style="120" customWidth="1"/>
    <col min="6658" max="6658" width="20.5" style="120" customWidth="1"/>
    <col min="6659" max="6662" width="19" style="120" customWidth="1"/>
    <col min="6663" max="6911" width="6.875" style="120"/>
    <col min="6912" max="6912" width="22.875" style="120" customWidth="1"/>
    <col min="6913" max="6913" width="19" style="120" customWidth="1"/>
    <col min="6914" max="6914" width="20.5" style="120" customWidth="1"/>
    <col min="6915" max="6918" width="19" style="120" customWidth="1"/>
    <col min="6919" max="7167" width="6.875" style="120"/>
    <col min="7168" max="7168" width="22.875" style="120" customWidth="1"/>
    <col min="7169" max="7169" width="19" style="120" customWidth="1"/>
    <col min="7170" max="7170" width="20.5" style="120" customWidth="1"/>
    <col min="7171" max="7174" width="19" style="120" customWidth="1"/>
    <col min="7175" max="7423" width="6.875" style="120"/>
    <col min="7424" max="7424" width="22.875" style="120" customWidth="1"/>
    <col min="7425" max="7425" width="19" style="120" customWidth="1"/>
    <col min="7426" max="7426" width="20.5" style="120" customWidth="1"/>
    <col min="7427" max="7430" width="19" style="120" customWidth="1"/>
    <col min="7431" max="7679" width="6.875" style="120"/>
    <col min="7680" max="7680" width="22.875" style="120" customWidth="1"/>
    <col min="7681" max="7681" width="19" style="120" customWidth="1"/>
    <col min="7682" max="7682" width="20.5" style="120" customWidth="1"/>
    <col min="7683" max="7686" width="19" style="120" customWidth="1"/>
    <col min="7687" max="7935" width="6.875" style="120"/>
    <col min="7936" max="7936" width="22.875" style="120" customWidth="1"/>
    <col min="7937" max="7937" width="19" style="120" customWidth="1"/>
    <col min="7938" max="7938" width="20.5" style="120" customWidth="1"/>
    <col min="7939" max="7942" width="19" style="120" customWidth="1"/>
    <col min="7943" max="8191" width="6.875" style="120"/>
    <col min="8192" max="8192" width="22.875" style="120" customWidth="1"/>
    <col min="8193" max="8193" width="19" style="120" customWidth="1"/>
    <col min="8194" max="8194" width="20.5" style="120" customWidth="1"/>
    <col min="8195" max="8198" width="19" style="120" customWidth="1"/>
    <col min="8199" max="8447" width="6.875" style="120"/>
    <col min="8448" max="8448" width="22.875" style="120" customWidth="1"/>
    <col min="8449" max="8449" width="19" style="120" customWidth="1"/>
    <col min="8450" max="8450" width="20.5" style="120" customWidth="1"/>
    <col min="8451" max="8454" width="19" style="120" customWidth="1"/>
    <col min="8455" max="8703" width="6.875" style="120"/>
    <col min="8704" max="8704" width="22.875" style="120" customWidth="1"/>
    <col min="8705" max="8705" width="19" style="120" customWidth="1"/>
    <col min="8706" max="8706" width="20.5" style="120" customWidth="1"/>
    <col min="8707" max="8710" width="19" style="120" customWidth="1"/>
    <col min="8711" max="8959" width="6.875" style="120"/>
    <col min="8960" max="8960" width="22.875" style="120" customWidth="1"/>
    <col min="8961" max="8961" width="19" style="120" customWidth="1"/>
    <col min="8962" max="8962" width="20.5" style="120" customWidth="1"/>
    <col min="8963" max="8966" width="19" style="120" customWidth="1"/>
    <col min="8967" max="9215" width="6.875" style="120"/>
    <col min="9216" max="9216" width="22.875" style="120" customWidth="1"/>
    <col min="9217" max="9217" width="19" style="120" customWidth="1"/>
    <col min="9218" max="9218" width="20.5" style="120" customWidth="1"/>
    <col min="9219" max="9222" width="19" style="120" customWidth="1"/>
    <col min="9223" max="9471" width="6.875" style="120"/>
    <col min="9472" max="9472" width="22.875" style="120" customWidth="1"/>
    <col min="9473" max="9473" width="19" style="120" customWidth="1"/>
    <col min="9474" max="9474" width="20.5" style="120" customWidth="1"/>
    <col min="9475" max="9478" width="19" style="120" customWidth="1"/>
    <col min="9479" max="9727" width="6.875" style="120"/>
    <col min="9728" max="9728" width="22.875" style="120" customWidth="1"/>
    <col min="9729" max="9729" width="19" style="120" customWidth="1"/>
    <col min="9730" max="9730" width="20.5" style="120" customWidth="1"/>
    <col min="9731" max="9734" width="19" style="120" customWidth="1"/>
    <col min="9735" max="9983" width="6.875" style="120"/>
    <col min="9984" max="9984" width="22.875" style="120" customWidth="1"/>
    <col min="9985" max="9985" width="19" style="120" customWidth="1"/>
    <col min="9986" max="9986" width="20.5" style="120" customWidth="1"/>
    <col min="9987" max="9990" width="19" style="120" customWidth="1"/>
    <col min="9991" max="10239" width="6.875" style="120"/>
    <col min="10240" max="10240" width="22.875" style="120" customWidth="1"/>
    <col min="10241" max="10241" width="19" style="120" customWidth="1"/>
    <col min="10242" max="10242" width="20.5" style="120" customWidth="1"/>
    <col min="10243" max="10246" width="19" style="120" customWidth="1"/>
    <col min="10247" max="10495" width="6.875" style="120"/>
    <col min="10496" max="10496" width="22.875" style="120" customWidth="1"/>
    <col min="10497" max="10497" width="19" style="120" customWidth="1"/>
    <col min="10498" max="10498" width="20.5" style="120" customWidth="1"/>
    <col min="10499" max="10502" width="19" style="120" customWidth="1"/>
    <col min="10503" max="10751" width="6.875" style="120"/>
    <col min="10752" max="10752" width="22.875" style="120" customWidth="1"/>
    <col min="10753" max="10753" width="19" style="120" customWidth="1"/>
    <col min="10754" max="10754" width="20.5" style="120" customWidth="1"/>
    <col min="10755" max="10758" width="19" style="120" customWidth="1"/>
    <col min="10759" max="11007" width="6.875" style="120"/>
    <col min="11008" max="11008" width="22.875" style="120" customWidth="1"/>
    <col min="11009" max="11009" width="19" style="120" customWidth="1"/>
    <col min="11010" max="11010" width="20.5" style="120" customWidth="1"/>
    <col min="11011" max="11014" width="19" style="120" customWidth="1"/>
    <col min="11015" max="11263" width="6.875" style="120"/>
    <col min="11264" max="11264" width="22.875" style="120" customWidth="1"/>
    <col min="11265" max="11265" width="19" style="120" customWidth="1"/>
    <col min="11266" max="11266" width="20.5" style="120" customWidth="1"/>
    <col min="11267" max="11270" width="19" style="120" customWidth="1"/>
    <col min="11271" max="11519" width="6.875" style="120"/>
    <col min="11520" max="11520" width="22.875" style="120" customWidth="1"/>
    <col min="11521" max="11521" width="19" style="120" customWidth="1"/>
    <col min="11522" max="11522" width="20.5" style="120" customWidth="1"/>
    <col min="11523" max="11526" width="19" style="120" customWidth="1"/>
    <col min="11527" max="11775" width="6.875" style="120"/>
    <col min="11776" max="11776" width="22.875" style="120" customWidth="1"/>
    <col min="11777" max="11777" width="19" style="120" customWidth="1"/>
    <col min="11778" max="11778" width="20.5" style="120" customWidth="1"/>
    <col min="11779" max="11782" width="19" style="120" customWidth="1"/>
    <col min="11783" max="12031" width="6.875" style="120"/>
    <col min="12032" max="12032" width="22.875" style="120" customWidth="1"/>
    <col min="12033" max="12033" width="19" style="120" customWidth="1"/>
    <col min="12034" max="12034" width="20.5" style="120" customWidth="1"/>
    <col min="12035" max="12038" width="19" style="120" customWidth="1"/>
    <col min="12039" max="12287" width="6.875" style="120"/>
    <col min="12288" max="12288" width="22.875" style="120" customWidth="1"/>
    <col min="12289" max="12289" width="19" style="120" customWidth="1"/>
    <col min="12290" max="12290" width="20.5" style="120" customWidth="1"/>
    <col min="12291" max="12294" width="19" style="120" customWidth="1"/>
    <col min="12295" max="12543" width="6.875" style="120"/>
    <col min="12544" max="12544" width="22.875" style="120" customWidth="1"/>
    <col min="12545" max="12545" width="19" style="120" customWidth="1"/>
    <col min="12546" max="12546" width="20.5" style="120" customWidth="1"/>
    <col min="12547" max="12550" width="19" style="120" customWidth="1"/>
    <col min="12551" max="12799" width="6.875" style="120"/>
    <col min="12800" max="12800" width="22.875" style="120" customWidth="1"/>
    <col min="12801" max="12801" width="19" style="120" customWidth="1"/>
    <col min="12802" max="12802" width="20.5" style="120" customWidth="1"/>
    <col min="12803" max="12806" width="19" style="120" customWidth="1"/>
    <col min="12807" max="13055" width="6.875" style="120"/>
    <col min="13056" max="13056" width="22.875" style="120" customWidth="1"/>
    <col min="13057" max="13057" width="19" style="120" customWidth="1"/>
    <col min="13058" max="13058" width="20.5" style="120" customWidth="1"/>
    <col min="13059" max="13062" width="19" style="120" customWidth="1"/>
    <col min="13063" max="13311" width="6.875" style="120"/>
    <col min="13312" max="13312" width="22.875" style="120" customWidth="1"/>
    <col min="13313" max="13313" width="19" style="120" customWidth="1"/>
    <col min="13314" max="13314" width="20.5" style="120" customWidth="1"/>
    <col min="13315" max="13318" width="19" style="120" customWidth="1"/>
    <col min="13319" max="13567" width="6.875" style="120"/>
    <col min="13568" max="13568" width="22.875" style="120" customWidth="1"/>
    <col min="13569" max="13569" width="19" style="120" customWidth="1"/>
    <col min="13570" max="13570" width="20.5" style="120" customWidth="1"/>
    <col min="13571" max="13574" width="19" style="120" customWidth="1"/>
    <col min="13575" max="13823" width="6.875" style="120"/>
    <col min="13824" max="13824" width="22.875" style="120" customWidth="1"/>
    <col min="13825" max="13825" width="19" style="120" customWidth="1"/>
    <col min="13826" max="13826" width="20.5" style="120" customWidth="1"/>
    <col min="13827" max="13830" width="19" style="120" customWidth="1"/>
    <col min="13831" max="14079" width="6.875" style="120"/>
    <col min="14080" max="14080" width="22.875" style="120" customWidth="1"/>
    <col min="14081" max="14081" width="19" style="120" customWidth="1"/>
    <col min="14082" max="14082" width="20.5" style="120" customWidth="1"/>
    <col min="14083" max="14086" width="19" style="120" customWidth="1"/>
    <col min="14087" max="14335" width="6.875" style="120"/>
    <col min="14336" max="14336" width="22.875" style="120" customWidth="1"/>
    <col min="14337" max="14337" width="19" style="120" customWidth="1"/>
    <col min="14338" max="14338" width="20.5" style="120" customWidth="1"/>
    <col min="14339" max="14342" width="19" style="120" customWidth="1"/>
    <col min="14343" max="14591" width="6.875" style="120"/>
    <col min="14592" max="14592" width="22.875" style="120" customWidth="1"/>
    <col min="14593" max="14593" width="19" style="120" customWidth="1"/>
    <col min="14594" max="14594" width="20.5" style="120" customWidth="1"/>
    <col min="14595" max="14598" width="19" style="120" customWidth="1"/>
    <col min="14599" max="14847" width="6.875" style="120"/>
    <col min="14848" max="14848" width="22.875" style="120" customWidth="1"/>
    <col min="14849" max="14849" width="19" style="120" customWidth="1"/>
    <col min="14850" max="14850" width="20.5" style="120" customWidth="1"/>
    <col min="14851" max="14854" width="19" style="120" customWidth="1"/>
    <col min="14855" max="15103" width="6.875" style="120"/>
    <col min="15104" max="15104" width="22.875" style="120" customWidth="1"/>
    <col min="15105" max="15105" width="19" style="120" customWidth="1"/>
    <col min="15106" max="15106" width="20.5" style="120" customWidth="1"/>
    <col min="15107" max="15110" width="19" style="120" customWidth="1"/>
    <col min="15111" max="15359" width="6.875" style="120"/>
    <col min="15360" max="15360" width="22.875" style="120" customWidth="1"/>
    <col min="15361" max="15361" width="19" style="120" customWidth="1"/>
    <col min="15362" max="15362" width="20.5" style="120" customWidth="1"/>
    <col min="15363" max="15366" width="19" style="120" customWidth="1"/>
    <col min="15367" max="15615" width="6.875" style="120"/>
    <col min="15616" max="15616" width="22.875" style="120" customWidth="1"/>
    <col min="15617" max="15617" width="19" style="120" customWidth="1"/>
    <col min="15618" max="15618" width="20.5" style="120" customWidth="1"/>
    <col min="15619" max="15622" width="19" style="120" customWidth="1"/>
    <col min="15623" max="15871" width="6.875" style="120"/>
    <col min="15872" max="15872" width="22.875" style="120" customWidth="1"/>
    <col min="15873" max="15873" width="19" style="120" customWidth="1"/>
    <col min="15874" max="15874" width="20.5" style="120" customWidth="1"/>
    <col min="15875" max="15878" width="19" style="120" customWidth="1"/>
    <col min="15879" max="16127" width="6.875" style="120"/>
    <col min="16128" max="16128" width="22.875" style="120" customWidth="1"/>
    <col min="16129" max="16129" width="19" style="120" customWidth="1"/>
    <col min="16130" max="16130" width="20.5" style="120" customWidth="1"/>
    <col min="16131" max="16134" width="19" style="120" customWidth="1"/>
    <col min="16135" max="16384" width="6.875" style="120"/>
  </cols>
  <sheetData>
    <row r="1" s="118" customFormat="1" customHeight="1" spans="1:7">
      <c r="A1" s="121" t="s">
        <v>311</v>
      </c>
      <c r="B1" s="122"/>
      <c r="C1" s="122"/>
      <c r="D1" s="122"/>
      <c r="E1" s="122"/>
      <c r="F1" s="122"/>
      <c r="G1" s="122"/>
    </row>
    <row r="2" s="118" customFormat="1" ht="39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8" customFormat="1" customHeight="1" spans="1:7">
      <c r="A3" s="125"/>
      <c r="B3" s="122"/>
      <c r="C3" s="122"/>
      <c r="D3" s="122"/>
      <c r="E3" s="122"/>
      <c r="F3" s="122"/>
      <c r="G3" s="122"/>
    </row>
    <row r="4" s="118" customFormat="1" ht="30.75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8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8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8" customFormat="1" customHeight="1" spans="1:7">
      <c r="A7" s="131" t="s">
        <v>322</v>
      </c>
      <c r="B7" s="132">
        <f>B8+B9+B10</f>
        <v>584.13</v>
      </c>
      <c r="C7" s="133" t="s">
        <v>323</v>
      </c>
      <c r="D7" s="44">
        <f>E7+F7+G7</f>
        <v>617.51</v>
      </c>
      <c r="E7" s="44">
        <f>SUM(E8:E11)</f>
        <v>617.51</v>
      </c>
      <c r="F7" s="44"/>
      <c r="G7" s="44"/>
    </row>
    <row r="8" s="118" customFormat="1" customHeight="1" spans="1:7">
      <c r="A8" s="134" t="s">
        <v>324</v>
      </c>
      <c r="B8" s="135">
        <v>584.13</v>
      </c>
      <c r="C8" s="19" t="s">
        <v>325</v>
      </c>
      <c r="D8" s="44">
        <f t="shared" ref="D8:D14" si="0">E8+F8+G8</f>
        <v>487.79</v>
      </c>
      <c r="E8" s="136">
        <v>487.79</v>
      </c>
      <c r="F8" s="136"/>
      <c r="G8" s="136"/>
    </row>
    <row r="9" s="118" customFormat="1" customHeight="1" spans="1:7">
      <c r="A9" s="134" t="s">
        <v>326</v>
      </c>
      <c r="B9" s="137"/>
      <c r="C9" s="19" t="s">
        <v>327</v>
      </c>
      <c r="D9" s="44">
        <f t="shared" si="0"/>
        <v>90.02</v>
      </c>
      <c r="E9" s="136">
        <v>90.02</v>
      </c>
      <c r="F9" s="136"/>
      <c r="G9" s="136"/>
    </row>
    <row r="10" s="118" customFormat="1" customHeight="1" spans="1:7">
      <c r="A10" s="138" t="s">
        <v>328</v>
      </c>
      <c r="B10" s="139"/>
      <c r="C10" s="15" t="s">
        <v>329</v>
      </c>
      <c r="D10" s="44">
        <f t="shared" si="0"/>
        <v>22.11</v>
      </c>
      <c r="E10" s="136">
        <v>22.11</v>
      </c>
      <c r="F10" s="136"/>
      <c r="G10" s="136"/>
    </row>
    <row r="11" s="118" customFormat="1" customHeight="1" spans="1:7">
      <c r="A11" s="140" t="s">
        <v>330</v>
      </c>
      <c r="B11" s="132">
        <f>B12+B13+B14</f>
        <v>33.38</v>
      </c>
      <c r="C11" s="19" t="s">
        <v>331</v>
      </c>
      <c r="D11" s="44">
        <f t="shared" si="0"/>
        <v>17.59</v>
      </c>
      <c r="E11" s="136">
        <v>17.59</v>
      </c>
      <c r="F11" s="136"/>
      <c r="G11" s="136"/>
    </row>
    <row r="12" s="118" customFormat="1" customHeight="1" spans="1:7">
      <c r="A12" s="138" t="s">
        <v>324</v>
      </c>
      <c r="B12" s="135">
        <v>33.38</v>
      </c>
      <c r="C12" s="141"/>
      <c r="D12" s="44">
        <f t="shared" si="0"/>
        <v>0</v>
      </c>
      <c r="E12" s="136"/>
      <c r="F12" s="136"/>
      <c r="G12" s="136"/>
    </row>
    <row r="13" s="118" customFormat="1" customHeight="1" spans="1:7">
      <c r="A13" s="138" t="s">
        <v>326</v>
      </c>
      <c r="B13" s="137"/>
      <c r="C13" s="141"/>
      <c r="D13" s="44">
        <f t="shared" si="0"/>
        <v>0</v>
      </c>
      <c r="E13" s="136"/>
      <c r="F13" s="136"/>
      <c r="G13" s="136"/>
    </row>
    <row r="14" s="118" customFormat="1" customHeight="1" spans="1:12">
      <c r="A14" s="134" t="s">
        <v>328</v>
      </c>
      <c r="B14" s="139"/>
      <c r="C14" s="141"/>
      <c r="D14" s="44">
        <f t="shared" si="0"/>
        <v>0</v>
      </c>
      <c r="E14" s="136"/>
      <c r="F14" s="136"/>
      <c r="G14" s="136"/>
      <c r="L14" s="150"/>
    </row>
    <row r="15" s="118" customFormat="1" customHeight="1" spans="1:7">
      <c r="A15" s="140"/>
      <c r="B15" s="142"/>
      <c r="C15" s="143"/>
      <c r="D15" s="144"/>
      <c r="E15" s="144"/>
      <c r="F15" s="144"/>
      <c r="G15" s="144"/>
    </row>
    <row r="16" s="118" customFormat="1" customHeight="1" spans="1:7">
      <c r="A16" s="140"/>
      <c r="B16" s="142"/>
      <c r="C16" s="142" t="s">
        <v>332</v>
      </c>
      <c r="D16" s="145">
        <f>E16+F16+G16</f>
        <v>0</v>
      </c>
      <c r="E16" s="146">
        <f>B8+B12-E7</f>
        <v>0</v>
      </c>
      <c r="F16" s="146">
        <f>B9+B13-F7</f>
        <v>0</v>
      </c>
      <c r="G16" s="146">
        <f>B10+B14-G7</f>
        <v>0</v>
      </c>
    </row>
    <row r="17" s="118" customFormat="1" customHeight="1" spans="1:7">
      <c r="A17" s="140"/>
      <c r="B17" s="142"/>
      <c r="C17" s="142"/>
      <c r="D17" s="146"/>
      <c r="E17" s="146"/>
      <c r="F17" s="146"/>
      <c r="G17" s="147"/>
    </row>
    <row r="18" s="118" customFormat="1" customHeight="1" spans="1:7">
      <c r="A18" s="140" t="s">
        <v>333</v>
      </c>
      <c r="B18" s="148">
        <f>B7+B11</f>
        <v>617.51</v>
      </c>
      <c r="C18" s="148" t="s">
        <v>334</v>
      </c>
      <c r="D18" s="146">
        <f>SUM(D7+D16)</f>
        <v>617.51</v>
      </c>
      <c r="E18" s="146">
        <f>SUM(E7+E16)</f>
        <v>617.51</v>
      </c>
      <c r="F18" s="146">
        <f>SUM(F7+F16)</f>
        <v>0</v>
      </c>
      <c r="G18" s="146">
        <f>SUM(G7+G16)</f>
        <v>0</v>
      </c>
    </row>
    <row r="19" customHeight="1" spans="1:6">
      <c r="A19" s="149"/>
      <c r="B19" s="149"/>
      <c r="C19" s="149"/>
      <c r="D19" s="149"/>
      <c r="E19" s="149"/>
      <c r="F19" s="14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workbookViewId="0">
      <selection activeCell="A1" sqref="A1:F29"/>
    </sheetView>
  </sheetViews>
  <sheetFormatPr defaultColWidth="6.875" defaultRowHeight="12.75" customHeight="1" outlineLevelCol="5"/>
  <cols>
    <col min="1" max="1" width="13.875" style="1" customWidth="1"/>
    <col min="2" max="2" width="36.25" style="1" customWidth="1"/>
    <col min="3" max="3" width="12.375" style="1" customWidth="1"/>
    <col min="4" max="4" width="12.25" style="1" customWidth="1"/>
    <col min="5" max="5" width="11.5" style="1" customWidth="1"/>
    <col min="6" max="6" width="13.375" style="1" customWidth="1"/>
    <col min="7" max="254" width="6.875" style="1"/>
    <col min="255" max="255" width="23.625" style="1" customWidth="1"/>
    <col min="256" max="256" width="44.625" style="1" customWidth="1"/>
    <col min="257" max="257" width="16.5" style="1" customWidth="1"/>
    <col min="258" max="260" width="13.625" style="1" customWidth="1"/>
    <col min="261" max="510" width="6.875" style="1"/>
    <col min="511" max="511" width="23.625" style="1" customWidth="1"/>
    <col min="512" max="512" width="44.625" style="1" customWidth="1"/>
    <col min="513" max="513" width="16.5" style="1" customWidth="1"/>
    <col min="514" max="516" width="13.625" style="1" customWidth="1"/>
    <col min="517" max="766" width="6.875" style="1"/>
    <col min="767" max="767" width="23.625" style="1" customWidth="1"/>
    <col min="768" max="768" width="44.625" style="1" customWidth="1"/>
    <col min="769" max="769" width="16.5" style="1" customWidth="1"/>
    <col min="770" max="772" width="13.625" style="1" customWidth="1"/>
    <col min="773" max="1022" width="6.875" style="1"/>
    <col min="1023" max="1023" width="23.625" style="1" customWidth="1"/>
    <col min="1024" max="1024" width="44.625" style="1" customWidth="1"/>
    <col min="1025" max="1025" width="16.5" style="1" customWidth="1"/>
    <col min="1026" max="1028" width="13.625" style="1" customWidth="1"/>
    <col min="1029" max="1278" width="6.875" style="1"/>
    <col min="1279" max="1279" width="23.625" style="1" customWidth="1"/>
    <col min="1280" max="1280" width="44.625" style="1" customWidth="1"/>
    <col min="1281" max="1281" width="16.5" style="1" customWidth="1"/>
    <col min="1282" max="1284" width="13.625" style="1" customWidth="1"/>
    <col min="1285" max="1534" width="6.875" style="1"/>
    <col min="1535" max="1535" width="23.625" style="1" customWidth="1"/>
    <col min="1536" max="1536" width="44.625" style="1" customWidth="1"/>
    <col min="1537" max="1537" width="16.5" style="1" customWidth="1"/>
    <col min="1538" max="1540" width="13.625" style="1" customWidth="1"/>
    <col min="1541" max="1790" width="6.875" style="1"/>
    <col min="1791" max="1791" width="23.625" style="1" customWidth="1"/>
    <col min="1792" max="1792" width="44.625" style="1" customWidth="1"/>
    <col min="1793" max="1793" width="16.5" style="1" customWidth="1"/>
    <col min="1794" max="1796" width="13.625" style="1" customWidth="1"/>
    <col min="1797" max="2046" width="6.875" style="1"/>
    <col min="2047" max="2047" width="23.625" style="1" customWidth="1"/>
    <col min="2048" max="2048" width="44.625" style="1" customWidth="1"/>
    <col min="2049" max="2049" width="16.5" style="1" customWidth="1"/>
    <col min="2050" max="2052" width="13.625" style="1" customWidth="1"/>
    <col min="2053" max="2302" width="6.875" style="1"/>
    <col min="2303" max="2303" width="23.625" style="1" customWidth="1"/>
    <col min="2304" max="2304" width="44.625" style="1" customWidth="1"/>
    <col min="2305" max="2305" width="16.5" style="1" customWidth="1"/>
    <col min="2306" max="2308" width="13.625" style="1" customWidth="1"/>
    <col min="2309" max="2558" width="6.875" style="1"/>
    <col min="2559" max="2559" width="23.625" style="1" customWidth="1"/>
    <col min="2560" max="2560" width="44.625" style="1" customWidth="1"/>
    <col min="2561" max="2561" width="16.5" style="1" customWidth="1"/>
    <col min="2562" max="2564" width="13.625" style="1" customWidth="1"/>
    <col min="2565" max="2814" width="6.875" style="1"/>
    <col min="2815" max="2815" width="23.625" style="1" customWidth="1"/>
    <col min="2816" max="2816" width="44.625" style="1" customWidth="1"/>
    <col min="2817" max="2817" width="16.5" style="1" customWidth="1"/>
    <col min="2818" max="2820" width="13.625" style="1" customWidth="1"/>
    <col min="2821" max="3070" width="6.875" style="1"/>
    <col min="3071" max="3071" width="23.625" style="1" customWidth="1"/>
    <col min="3072" max="3072" width="44.625" style="1" customWidth="1"/>
    <col min="3073" max="3073" width="16.5" style="1" customWidth="1"/>
    <col min="3074" max="3076" width="13.625" style="1" customWidth="1"/>
    <col min="3077" max="3326" width="6.875" style="1"/>
    <col min="3327" max="3327" width="23.625" style="1" customWidth="1"/>
    <col min="3328" max="3328" width="44.625" style="1" customWidth="1"/>
    <col min="3329" max="3329" width="16.5" style="1" customWidth="1"/>
    <col min="3330" max="3332" width="13.625" style="1" customWidth="1"/>
    <col min="3333" max="3582" width="6.875" style="1"/>
    <col min="3583" max="3583" width="23.625" style="1" customWidth="1"/>
    <col min="3584" max="3584" width="44.625" style="1" customWidth="1"/>
    <col min="3585" max="3585" width="16.5" style="1" customWidth="1"/>
    <col min="3586" max="3588" width="13.625" style="1" customWidth="1"/>
    <col min="3589" max="3838" width="6.875" style="1"/>
    <col min="3839" max="3839" width="23.625" style="1" customWidth="1"/>
    <col min="3840" max="3840" width="44.625" style="1" customWidth="1"/>
    <col min="3841" max="3841" width="16.5" style="1" customWidth="1"/>
    <col min="3842" max="3844" width="13.625" style="1" customWidth="1"/>
    <col min="3845" max="4094" width="6.875" style="1"/>
    <col min="4095" max="4095" width="23.625" style="1" customWidth="1"/>
    <col min="4096" max="4096" width="44.625" style="1" customWidth="1"/>
    <col min="4097" max="4097" width="16.5" style="1" customWidth="1"/>
    <col min="4098" max="4100" width="13.625" style="1" customWidth="1"/>
    <col min="4101" max="4350" width="6.875" style="1"/>
    <col min="4351" max="4351" width="23.625" style="1" customWidth="1"/>
    <col min="4352" max="4352" width="44.625" style="1" customWidth="1"/>
    <col min="4353" max="4353" width="16.5" style="1" customWidth="1"/>
    <col min="4354" max="4356" width="13.625" style="1" customWidth="1"/>
    <col min="4357" max="4606" width="6.875" style="1"/>
    <col min="4607" max="4607" width="23.625" style="1" customWidth="1"/>
    <col min="4608" max="4608" width="44.625" style="1" customWidth="1"/>
    <col min="4609" max="4609" width="16.5" style="1" customWidth="1"/>
    <col min="4610" max="4612" width="13.625" style="1" customWidth="1"/>
    <col min="4613" max="4862" width="6.875" style="1"/>
    <col min="4863" max="4863" width="23.625" style="1" customWidth="1"/>
    <col min="4864" max="4864" width="44.625" style="1" customWidth="1"/>
    <col min="4865" max="4865" width="16.5" style="1" customWidth="1"/>
    <col min="4866" max="4868" width="13.625" style="1" customWidth="1"/>
    <col min="4869" max="5118" width="6.875" style="1"/>
    <col min="5119" max="5119" width="23.625" style="1" customWidth="1"/>
    <col min="5120" max="5120" width="44.625" style="1" customWidth="1"/>
    <col min="5121" max="5121" width="16.5" style="1" customWidth="1"/>
    <col min="5122" max="5124" width="13.625" style="1" customWidth="1"/>
    <col min="5125" max="5374" width="6.875" style="1"/>
    <col min="5375" max="5375" width="23.625" style="1" customWidth="1"/>
    <col min="5376" max="5376" width="44.625" style="1" customWidth="1"/>
    <col min="5377" max="5377" width="16.5" style="1" customWidth="1"/>
    <col min="5378" max="5380" width="13.625" style="1" customWidth="1"/>
    <col min="5381" max="5630" width="6.875" style="1"/>
    <col min="5631" max="5631" width="23.625" style="1" customWidth="1"/>
    <col min="5632" max="5632" width="44.625" style="1" customWidth="1"/>
    <col min="5633" max="5633" width="16.5" style="1" customWidth="1"/>
    <col min="5634" max="5636" width="13.625" style="1" customWidth="1"/>
    <col min="5637" max="5886" width="6.875" style="1"/>
    <col min="5887" max="5887" width="23.625" style="1" customWidth="1"/>
    <col min="5888" max="5888" width="44.625" style="1" customWidth="1"/>
    <col min="5889" max="5889" width="16.5" style="1" customWidth="1"/>
    <col min="5890" max="5892" width="13.625" style="1" customWidth="1"/>
    <col min="5893" max="6142" width="6.875" style="1"/>
    <col min="6143" max="6143" width="23.625" style="1" customWidth="1"/>
    <col min="6144" max="6144" width="44.625" style="1" customWidth="1"/>
    <col min="6145" max="6145" width="16.5" style="1" customWidth="1"/>
    <col min="6146" max="6148" width="13.625" style="1" customWidth="1"/>
    <col min="6149" max="6398" width="6.875" style="1"/>
    <col min="6399" max="6399" width="23.625" style="1" customWidth="1"/>
    <col min="6400" max="6400" width="44.625" style="1" customWidth="1"/>
    <col min="6401" max="6401" width="16.5" style="1" customWidth="1"/>
    <col min="6402" max="6404" width="13.625" style="1" customWidth="1"/>
    <col min="6405" max="6654" width="6.875" style="1"/>
    <col min="6655" max="6655" width="23.625" style="1" customWidth="1"/>
    <col min="6656" max="6656" width="44.625" style="1" customWidth="1"/>
    <col min="6657" max="6657" width="16.5" style="1" customWidth="1"/>
    <col min="6658" max="6660" width="13.625" style="1" customWidth="1"/>
    <col min="6661" max="6910" width="6.875" style="1"/>
    <col min="6911" max="6911" width="23.625" style="1" customWidth="1"/>
    <col min="6912" max="6912" width="44.625" style="1" customWidth="1"/>
    <col min="6913" max="6913" width="16.5" style="1" customWidth="1"/>
    <col min="6914" max="6916" width="13.625" style="1" customWidth="1"/>
    <col min="6917" max="7166" width="6.875" style="1"/>
    <col min="7167" max="7167" width="23.625" style="1" customWidth="1"/>
    <col min="7168" max="7168" width="44.625" style="1" customWidth="1"/>
    <col min="7169" max="7169" width="16.5" style="1" customWidth="1"/>
    <col min="7170" max="7172" width="13.625" style="1" customWidth="1"/>
    <col min="7173" max="7422" width="6.875" style="1"/>
    <col min="7423" max="7423" width="23.625" style="1" customWidth="1"/>
    <col min="7424" max="7424" width="44.625" style="1" customWidth="1"/>
    <col min="7425" max="7425" width="16.5" style="1" customWidth="1"/>
    <col min="7426" max="7428" width="13.625" style="1" customWidth="1"/>
    <col min="7429" max="7678" width="6.875" style="1"/>
    <col min="7679" max="7679" width="23.625" style="1" customWidth="1"/>
    <col min="7680" max="7680" width="44.625" style="1" customWidth="1"/>
    <col min="7681" max="7681" width="16.5" style="1" customWidth="1"/>
    <col min="7682" max="7684" width="13.625" style="1" customWidth="1"/>
    <col min="7685" max="7934" width="6.875" style="1"/>
    <col min="7935" max="7935" width="23.625" style="1" customWidth="1"/>
    <col min="7936" max="7936" width="44.625" style="1" customWidth="1"/>
    <col min="7937" max="7937" width="16.5" style="1" customWidth="1"/>
    <col min="7938" max="7940" width="13.625" style="1" customWidth="1"/>
    <col min="7941" max="8190" width="6.875" style="1"/>
    <col min="8191" max="8191" width="23.625" style="1" customWidth="1"/>
    <col min="8192" max="8192" width="44.625" style="1" customWidth="1"/>
    <col min="8193" max="8193" width="16.5" style="1" customWidth="1"/>
    <col min="8194" max="8196" width="13.625" style="1" customWidth="1"/>
    <col min="8197" max="8446" width="6.875" style="1"/>
    <col min="8447" max="8447" width="23.625" style="1" customWidth="1"/>
    <col min="8448" max="8448" width="44.625" style="1" customWidth="1"/>
    <col min="8449" max="8449" width="16.5" style="1" customWidth="1"/>
    <col min="8450" max="8452" width="13.625" style="1" customWidth="1"/>
    <col min="8453" max="8702" width="6.875" style="1"/>
    <col min="8703" max="8703" width="23.625" style="1" customWidth="1"/>
    <col min="8704" max="8704" width="44.625" style="1" customWidth="1"/>
    <col min="8705" max="8705" width="16.5" style="1" customWidth="1"/>
    <col min="8706" max="8708" width="13.625" style="1" customWidth="1"/>
    <col min="8709" max="8958" width="6.875" style="1"/>
    <col min="8959" max="8959" width="23.625" style="1" customWidth="1"/>
    <col min="8960" max="8960" width="44.625" style="1" customWidth="1"/>
    <col min="8961" max="8961" width="16.5" style="1" customWidth="1"/>
    <col min="8962" max="8964" width="13.625" style="1" customWidth="1"/>
    <col min="8965" max="9214" width="6.875" style="1"/>
    <col min="9215" max="9215" width="23.625" style="1" customWidth="1"/>
    <col min="9216" max="9216" width="44.625" style="1" customWidth="1"/>
    <col min="9217" max="9217" width="16.5" style="1" customWidth="1"/>
    <col min="9218" max="9220" width="13.625" style="1" customWidth="1"/>
    <col min="9221" max="9470" width="6.875" style="1"/>
    <col min="9471" max="9471" width="23.625" style="1" customWidth="1"/>
    <col min="9472" max="9472" width="44.625" style="1" customWidth="1"/>
    <col min="9473" max="9473" width="16.5" style="1" customWidth="1"/>
    <col min="9474" max="9476" width="13.625" style="1" customWidth="1"/>
    <col min="9477" max="9726" width="6.875" style="1"/>
    <col min="9727" max="9727" width="23.625" style="1" customWidth="1"/>
    <col min="9728" max="9728" width="44.625" style="1" customWidth="1"/>
    <col min="9729" max="9729" width="16.5" style="1" customWidth="1"/>
    <col min="9730" max="9732" width="13.625" style="1" customWidth="1"/>
    <col min="9733" max="9982" width="6.875" style="1"/>
    <col min="9983" max="9983" width="23.625" style="1" customWidth="1"/>
    <col min="9984" max="9984" width="44.625" style="1" customWidth="1"/>
    <col min="9985" max="9985" width="16.5" style="1" customWidth="1"/>
    <col min="9986" max="9988" width="13.625" style="1" customWidth="1"/>
    <col min="9989" max="10238" width="6.875" style="1"/>
    <col min="10239" max="10239" width="23.625" style="1" customWidth="1"/>
    <col min="10240" max="10240" width="44.625" style="1" customWidth="1"/>
    <col min="10241" max="10241" width="16.5" style="1" customWidth="1"/>
    <col min="10242" max="10244" width="13.625" style="1" customWidth="1"/>
    <col min="10245" max="10494" width="6.875" style="1"/>
    <col min="10495" max="10495" width="23.625" style="1" customWidth="1"/>
    <col min="10496" max="10496" width="44.625" style="1" customWidth="1"/>
    <col min="10497" max="10497" width="16.5" style="1" customWidth="1"/>
    <col min="10498" max="10500" width="13.625" style="1" customWidth="1"/>
    <col min="10501" max="10750" width="6.875" style="1"/>
    <col min="10751" max="10751" width="23.625" style="1" customWidth="1"/>
    <col min="10752" max="10752" width="44.625" style="1" customWidth="1"/>
    <col min="10753" max="10753" width="16.5" style="1" customWidth="1"/>
    <col min="10754" max="10756" width="13.625" style="1" customWidth="1"/>
    <col min="10757" max="11006" width="6.875" style="1"/>
    <col min="11007" max="11007" width="23.625" style="1" customWidth="1"/>
    <col min="11008" max="11008" width="44.625" style="1" customWidth="1"/>
    <col min="11009" max="11009" width="16.5" style="1" customWidth="1"/>
    <col min="11010" max="11012" width="13.625" style="1" customWidth="1"/>
    <col min="11013" max="11262" width="6.875" style="1"/>
    <col min="11263" max="11263" width="23.625" style="1" customWidth="1"/>
    <col min="11264" max="11264" width="44.625" style="1" customWidth="1"/>
    <col min="11265" max="11265" width="16.5" style="1" customWidth="1"/>
    <col min="11266" max="11268" width="13.625" style="1" customWidth="1"/>
    <col min="11269" max="11518" width="6.875" style="1"/>
    <col min="11519" max="11519" width="23.625" style="1" customWidth="1"/>
    <col min="11520" max="11520" width="44.625" style="1" customWidth="1"/>
    <col min="11521" max="11521" width="16.5" style="1" customWidth="1"/>
    <col min="11522" max="11524" width="13.625" style="1" customWidth="1"/>
    <col min="11525" max="11774" width="6.875" style="1"/>
    <col min="11775" max="11775" width="23.625" style="1" customWidth="1"/>
    <col min="11776" max="11776" width="44.625" style="1" customWidth="1"/>
    <col min="11777" max="11777" width="16.5" style="1" customWidth="1"/>
    <col min="11778" max="11780" width="13.625" style="1" customWidth="1"/>
    <col min="11781" max="12030" width="6.875" style="1"/>
    <col min="12031" max="12031" width="23.625" style="1" customWidth="1"/>
    <col min="12032" max="12032" width="44.625" style="1" customWidth="1"/>
    <col min="12033" max="12033" width="16.5" style="1" customWidth="1"/>
    <col min="12034" max="12036" width="13.625" style="1" customWidth="1"/>
    <col min="12037" max="12286" width="6.875" style="1"/>
    <col min="12287" max="12287" width="23.625" style="1" customWidth="1"/>
    <col min="12288" max="12288" width="44.625" style="1" customWidth="1"/>
    <col min="12289" max="12289" width="16.5" style="1" customWidth="1"/>
    <col min="12290" max="12292" width="13.625" style="1" customWidth="1"/>
    <col min="12293" max="12542" width="6.875" style="1"/>
    <col min="12543" max="12543" width="23.625" style="1" customWidth="1"/>
    <col min="12544" max="12544" width="44.625" style="1" customWidth="1"/>
    <col min="12545" max="12545" width="16.5" style="1" customWidth="1"/>
    <col min="12546" max="12548" width="13.625" style="1" customWidth="1"/>
    <col min="12549" max="12798" width="6.875" style="1"/>
    <col min="12799" max="12799" width="23.625" style="1" customWidth="1"/>
    <col min="12800" max="12800" width="44.625" style="1" customWidth="1"/>
    <col min="12801" max="12801" width="16.5" style="1" customWidth="1"/>
    <col min="12802" max="12804" width="13.625" style="1" customWidth="1"/>
    <col min="12805" max="13054" width="6.875" style="1"/>
    <col min="13055" max="13055" width="23.625" style="1" customWidth="1"/>
    <col min="13056" max="13056" width="44.625" style="1" customWidth="1"/>
    <col min="13057" max="13057" width="16.5" style="1" customWidth="1"/>
    <col min="13058" max="13060" width="13.625" style="1" customWidth="1"/>
    <col min="13061" max="13310" width="6.875" style="1"/>
    <col min="13311" max="13311" width="23.625" style="1" customWidth="1"/>
    <col min="13312" max="13312" width="44.625" style="1" customWidth="1"/>
    <col min="13313" max="13313" width="16.5" style="1" customWidth="1"/>
    <col min="13314" max="13316" width="13.625" style="1" customWidth="1"/>
    <col min="13317" max="13566" width="6.875" style="1"/>
    <col min="13567" max="13567" width="23.625" style="1" customWidth="1"/>
    <col min="13568" max="13568" width="44.625" style="1" customWidth="1"/>
    <col min="13569" max="13569" width="16.5" style="1" customWidth="1"/>
    <col min="13570" max="13572" width="13.625" style="1" customWidth="1"/>
    <col min="13573" max="13822" width="6.875" style="1"/>
    <col min="13823" max="13823" width="23.625" style="1" customWidth="1"/>
    <col min="13824" max="13824" width="44.625" style="1" customWidth="1"/>
    <col min="13825" max="13825" width="16.5" style="1" customWidth="1"/>
    <col min="13826" max="13828" width="13.625" style="1" customWidth="1"/>
    <col min="13829" max="14078" width="6.875" style="1"/>
    <col min="14079" max="14079" width="23.625" style="1" customWidth="1"/>
    <col min="14080" max="14080" width="44.625" style="1" customWidth="1"/>
    <col min="14081" max="14081" width="16.5" style="1" customWidth="1"/>
    <col min="14082" max="14084" width="13.625" style="1" customWidth="1"/>
    <col min="14085" max="14334" width="6.875" style="1"/>
    <col min="14335" max="14335" width="23.625" style="1" customWidth="1"/>
    <col min="14336" max="14336" width="44.625" style="1" customWidth="1"/>
    <col min="14337" max="14337" width="16.5" style="1" customWidth="1"/>
    <col min="14338" max="14340" width="13.625" style="1" customWidth="1"/>
    <col min="14341" max="14590" width="6.875" style="1"/>
    <col min="14591" max="14591" width="23.625" style="1" customWidth="1"/>
    <col min="14592" max="14592" width="44.625" style="1" customWidth="1"/>
    <col min="14593" max="14593" width="16.5" style="1" customWidth="1"/>
    <col min="14594" max="14596" width="13.625" style="1" customWidth="1"/>
    <col min="14597" max="14846" width="6.875" style="1"/>
    <col min="14847" max="14847" width="23.625" style="1" customWidth="1"/>
    <col min="14848" max="14848" width="44.625" style="1" customWidth="1"/>
    <col min="14849" max="14849" width="16.5" style="1" customWidth="1"/>
    <col min="14850" max="14852" width="13.625" style="1" customWidth="1"/>
    <col min="14853" max="15102" width="6.875" style="1"/>
    <col min="15103" max="15103" width="23.625" style="1" customWidth="1"/>
    <col min="15104" max="15104" width="44.625" style="1" customWidth="1"/>
    <col min="15105" max="15105" width="16.5" style="1" customWidth="1"/>
    <col min="15106" max="15108" width="13.625" style="1" customWidth="1"/>
    <col min="15109" max="15358" width="6.875" style="1"/>
    <col min="15359" max="15359" width="23.625" style="1" customWidth="1"/>
    <col min="15360" max="15360" width="44.625" style="1" customWidth="1"/>
    <col min="15361" max="15361" width="16.5" style="1" customWidth="1"/>
    <col min="15362" max="15364" width="13.625" style="1" customWidth="1"/>
    <col min="15365" max="15614" width="6.875" style="1"/>
    <col min="15615" max="15615" width="23.625" style="1" customWidth="1"/>
    <col min="15616" max="15616" width="44.625" style="1" customWidth="1"/>
    <col min="15617" max="15617" width="16.5" style="1" customWidth="1"/>
    <col min="15618" max="15620" width="13.625" style="1" customWidth="1"/>
    <col min="15621" max="15870" width="6.875" style="1"/>
    <col min="15871" max="15871" width="23.625" style="1" customWidth="1"/>
    <col min="15872" max="15872" width="44.625" style="1" customWidth="1"/>
    <col min="15873" max="15873" width="16.5" style="1" customWidth="1"/>
    <col min="15874" max="15876" width="13.625" style="1" customWidth="1"/>
    <col min="15877" max="16126" width="6.875" style="1"/>
    <col min="16127" max="16127" width="23.625" style="1" customWidth="1"/>
    <col min="16128" max="16128" width="44.625" style="1" customWidth="1"/>
    <col min="16129" max="16129" width="16.5" style="1" customWidth="1"/>
    <col min="16130" max="16132" width="13.625" style="1" customWidth="1"/>
    <col min="16133" max="16384" width="6.875" style="1"/>
  </cols>
  <sheetData>
    <row r="1" ht="20.1" customHeight="1" spans="1:1">
      <c r="A1" s="2" t="s">
        <v>335</v>
      </c>
    </row>
    <row r="2" ht="42" customHeight="1" spans="1:6">
      <c r="A2" s="100" t="s">
        <v>336</v>
      </c>
      <c r="B2" s="64"/>
      <c r="C2" s="64"/>
      <c r="D2" s="64"/>
      <c r="E2" s="64"/>
      <c r="F2" s="64"/>
    </row>
    <row r="3" ht="20.1" customHeight="1" spans="1:6">
      <c r="A3" s="80"/>
      <c r="B3" s="64"/>
      <c r="C3" s="64"/>
      <c r="D3" s="64"/>
      <c r="E3" s="64"/>
      <c r="F3" s="64"/>
    </row>
    <row r="4" ht="30.75" customHeight="1" spans="1:6">
      <c r="A4" s="10"/>
      <c r="B4" s="9"/>
      <c r="C4" s="9"/>
      <c r="D4" s="9"/>
      <c r="E4" s="9"/>
      <c r="F4" s="110" t="s">
        <v>313</v>
      </c>
    </row>
    <row r="5" ht="20.1" customHeight="1" spans="1:6">
      <c r="A5" s="27" t="s">
        <v>337</v>
      </c>
      <c r="B5" s="27"/>
      <c r="C5" s="13" t="s">
        <v>338</v>
      </c>
      <c r="D5" s="27" t="s">
        <v>339</v>
      </c>
      <c r="E5" s="27"/>
      <c r="F5" s="27"/>
    </row>
    <row r="6" ht="20.1" customHeight="1" spans="1:6">
      <c r="A6" s="40" t="s">
        <v>340</v>
      </c>
      <c r="B6" s="40" t="s">
        <v>341</v>
      </c>
      <c r="C6" s="85"/>
      <c r="D6" s="40" t="s">
        <v>342</v>
      </c>
      <c r="E6" s="40" t="s">
        <v>343</v>
      </c>
      <c r="F6" s="40" t="s">
        <v>344</v>
      </c>
    </row>
    <row r="7" ht="20.1" customHeight="1" spans="1:6">
      <c r="A7" s="40"/>
      <c r="B7" s="40" t="s">
        <v>318</v>
      </c>
      <c r="C7" s="40">
        <f>C8+C12+C18+C23+C26</f>
        <v>753.91</v>
      </c>
      <c r="D7" s="40">
        <f>SUM(E7:F7)</f>
        <v>584.13</v>
      </c>
      <c r="E7" s="40">
        <f>E8+E12+E18+E23+E26</f>
        <v>396.45</v>
      </c>
      <c r="F7" s="40">
        <f>F8+F12+F18+F23+F26</f>
        <v>187.68</v>
      </c>
    </row>
    <row r="8" s="109" customFormat="1" ht="20.1" customHeight="1" spans="1:6">
      <c r="A8" s="111" t="s">
        <v>345</v>
      </c>
      <c r="B8" s="15" t="s">
        <v>325</v>
      </c>
      <c r="C8" s="112">
        <f>C9</f>
        <v>512.2</v>
      </c>
      <c r="D8" s="40">
        <f t="shared" ref="D8:D28" si="0">SUM(E8:F8)</f>
        <v>473.22</v>
      </c>
      <c r="E8" s="112">
        <f>E9</f>
        <v>285.54</v>
      </c>
      <c r="F8" s="113">
        <f>F9</f>
        <v>187.68</v>
      </c>
    </row>
    <row r="9" ht="20.1" customHeight="1" spans="1:6">
      <c r="A9" s="114" t="s">
        <v>346</v>
      </c>
      <c r="B9" s="19" t="s">
        <v>347</v>
      </c>
      <c r="C9" s="40">
        <v>512.2</v>
      </c>
      <c r="D9" s="40">
        <f t="shared" si="0"/>
        <v>473.22</v>
      </c>
      <c r="E9" s="40">
        <f>SUM(E10:E11)</f>
        <v>285.54</v>
      </c>
      <c r="F9" s="40">
        <f>SUM(F10:F11)</f>
        <v>187.68</v>
      </c>
    </row>
    <row r="10" ht="20.1" customHeight="1" spans="1:6">
      <c r="A10" s="115" t="s">
        <v>348</v>
      </c>
      <c r="B10" s="19" t="s">
        <v>349</v>
      </c>
      <c r="C10" s="40">
        <v>255.02</v>
      </c>
      <c r="D10" s="40">
        <f t="shared" si="0"/>
        <v>285.54</v>
      </c>
      <c r="E10" s="17">
        <v>285.54</v>
      </c>
      <c r="F10" s="116"/>
    </row>
    <row r="11" ht="20.1" customHeight="1" spans="1:6">
      <c r="A11" s="115" t="s">
        <v>350</v>
      </c>
      <c r="B11" s="19" t="s">
        <v>351</v>
      </c>
      <c r="C11" s="40">
        <v>257.18</v>
      </c>
      <c r="D11" s="40">
        <f t="shared" si="0"/>
        <v>187.68</v>
      </c>
      <c r="E11" s="17"/>
      <c r="F11" s="116">
        <v>187.68</v>
      </c>
    </row>
    <row r="12" s="109" customFormat="1" ht="20.1" customHeight="1" spans="1:6">
      <c r="A12" s="111" t="s">
        <v>352</v>
      </c>
      <c r="B12" s="15" t="s">
        <v>327</v>
      </c>
      <c r="C12" s="112">
        <v>63.25</v>
      </c>
      <c r="D12" s="40">
        <f t="shared" si="0"/>
        <v>71.21</v>
      </c>
      <c r="E12" s="117">
        <f>E13</f>
        <v>71.21</v>
      </c>
      <c r="F12" s="113"/>
    </row>
    <row r="13" ht="20.1" customHeight="1" spans="1:6">
      <c r="A13" s="114" t="s">
        <v>353</v>
      </c>
      <c r="B13" s="19" t="s">
        <v>354</v>
      </c>
      <c r="C13" s="40">
        <v>63.25</v>
      </c>
      <c r="D13" s="40">
        <f t="shared" si="0"/>
        <v>71.21</v>
      </c>
      <c r="E13" s="27">
        <f>SUM(E14:E17)</f>
        <v>71.21</v>
      </c>
      <c r="F13" s="116"/>
    </row>
    <row r="14" ht="20.1" customHeight="1" spans="1:6">
      <c r="A14" s="114" t="s">
        <v>355</v>
      </c>
      <c r="B14" s="19" t="s">
        <v>356</v>
      </c>
      <c r="C14" s="40">
        <v>20.73</v>
      </c>
      <c r="D14" s="40">
        <f t="shared" si="0"/>
        <v>0</v>
      </c>
      <c r="E14" s="27"/>
      <c r="F14" s="116"/>
    </row>
    <row r="15" ht="20.1" customHeight="1" spans="1:6">
      <c r="A15" s="114" t="s">
        <v>357</v>
      </c>
      <c r="B15" s="21" t="s">
        <v>358</v>
      </c>
      <c r="C15" s="40">
        <v>30.37</v>
      </c>
      <c r="D15" s="40">
        <f t="shared" si="0"/>
        <v>29.32</v>
      </c>
      <c r="E15" s="17">
        <v>29.32</v>
      </c>
      <c r="F15" s="116"/>
    </row>
    <row r="16" ht="20.1" customHeight="1" spans="1:6">
      <c r="A16" s="114" t="s">
        <v>359</v>
      </c>
      <c r="B16" s="21" t="s">
        <v>360</v>
      </c>
      <c r="C16" s="40">
        <v>12.15</v>
      </c>
      <c r="D16" s="40">
        <f t="shared" si="0"/>
        <v>11.73</v>
      </c>
      <c r="E16" s="17">
        <v>11.73</v>
      </c>
      <c r="F16" s="116"/>
    </row>
    <row r="17" ht="20.1" customHeight="1" spans="1:6">
      <c r="A17" s="114" t="s">
        <v>361</v>
      </c>
      <c r="B17" s="21" t="s">
        <v>362</v>
      </c>
      <c r="C17" s="40"/>
      <c r="D17" s="40">
        <f t="shared" si="0"/>
        <v>30.16</v>
      </c>
      <c r="E17" s="17">
        <v>30.16</v>
      </c>
      <c r="F17" s="116"/>
    </row>
    <row r="18" s="109" customFormat="1" ht="20.1" customHeight="1" spans="1:6">
      <c r="A18" s="111" t="s">
        <v>363</v>
      </c>
      <c r="B18" s="15" t="s">
        <v>329</v>
      </c>
      <c r="C18" s="112">
        <v>21.46</v>
      </c>
      <c r="D18" s="40">
        <f t="shared" si="0"/>
        <v>22.11</v>
      </c>
      <c r="E18" s="117">
        <f>E19</f>
        <v>22.11</v>
      </c>
      <c r="F18" s="113"/>
    </row>
    <row r="19" ht="20.1" customHeight="1" spans="1:6">
      <c r="A19" s="114" t="s">
        <v>364</v>
      </c>
      <c r="B19" s="19" t="s">
        <v>365</v>
      </c>
      <c r="C19" s="40">
        <v>21.46</v>
      </c>
      <c r="D19" s="40">
        <f t="shared" si="0"/>
        <v>22.11</v>
      </c>
      <c r="E19" s="27">
        <f>SUM(E20:E22)</f>
        <v>22.11</v>
      </c>
      <c r="F19" s="116"/>
    </row>
    <row r="20" ht="20.1" customHeight="1" spans="1:6">
      <c r="A20" s="114" t="s">
        <v>366</v>
      </c>
      <c r="B20" s="19" t="s">
        <v>367</v>
      </c>
      <c r="C20" s="40">
        <v>14.94</v>
      </c>
      <c r="D20" s="40">
        <f t="shared" si="0"/>
        <v>15.59</v>
      </c>
      <c r="E20" s="17">
        <v>15.59</v>
      </c>
      <c r="F20" s="116"/>
    </row>
    <row r="21" ht="20.1" customHeight="1" spans="1:6">
      <c r="A21" s="114" t="s">
        <v>368</v>
      </c>
      <c r="B21" s="19" t="s">
        <v>369</v>
      </c>
      <c r="C21" s="40">
        <v>6.52</v>
      </c>
      <c r="D21" s="40">
        <f t="shared" si="0"/>
        <v>2.72</v>
      </c>
      <c r="E21" s="17">
        <v>2.72</v>
      </c>
      <c r="F21" s="116"/>
    </row>
    <row r="22" ht="20.1" customHeight="1" spans="1:6">
      <c r="A22" s="114" t="s">
        <v>370</v>
      </c>
      <c r="B22" s="19" t="s">
        <v>371</v>
      </c>
      <c r="C22" s="40"/>
      <c r="D22" s="40">
        <f t="shared" si="0"/>
        <v>3.8</v>
      </c>
      <c r="E22" s="17">
        <v>3.8</v>
      </c>
      <c r="F22" s="116"/>
    </row>
    <row r="23" s="109" customFormat="1" ht="20.1" customHeight="1" spans="1:6">
      <c r="A23" s="111" t="s">
        <v>372</v>
      </c>
      <c r="B23" s="15" t="s">
        <v>331</v>
      </c>
      <c r="C23" s="112">
        <v>17</v>
      </c>
      <c r="D23" s="40">
        <f t="shared" si="0"/>
        <v>17.59</v>
      </c>
      <c r="E23" s="117">
        <f>E24</f>
        <v>17.59</v>
      </c>
      <c r="F23" s="113"/>
    </row>
    <row r="24" ht="20.1" customHeight="1" spans="1:6">
      <c r="A24" s="114" t="s">
        <v>373</v>
      </c>
      <c r="B24" s="19" t="s">
        <v>374</v>
      </c>
      <c r="C24" s="40">
        <v>17</v>
      </c>
      <c r="D24" s="40">
        <f t="shared" si="0"/>
        <v>17.59</v>
      </c>
      <c r="E24" s="27">
        <f>E25</f>
        <v>17.59</v>
      </c>
      <c r="F24" s="116"/>
    </row>
    <row r="25" ht="20.1" customHeight="1" spans="1:6">
      <c r="A25" s="114" t="s">
        <v>375</v>
      </c>
      <c r="B25" s="19" t="s">
        <v>376</v>
      </c>
      <c r="C25" s="40">
        <v>17</v>
      </c>
      <c r="D25" s="40">
        <f t="shared" si="0"/>
        <v>17.59</v>
      </c>
      <c r="E25" s="27">
        <v>17.59</v>
      </c>
      <c r="F25" s="116"/>
    </row>
    <row r="26" s="109" customFormat="1" ht="20.1" customHeight="1" spans="1:6">
      <c r="A26" s="111" t="s">
        <v>377</v>
      </c>
      <c r="B26" s="15" t="s">
        <v>378</v>
      </c>
      <c r="C26" s="112">
        <v>140</v>
      </c>
      <c r="D26" s="40">
        <f t="shared" si="0"/>
        <v>0</v>
      </c>
      <c r="E26" s="117"/>
      <c r="F26" s="113"/>
    </row>
    <row r="27" ht="27.75" customHeight="1" spans="1:6">
      <c r="A27" s="114" t="s">
        <v>379</v>
      </c>
      <c r="B27" s="21" t="s">
        <v>380</v>
      </c>
      <c r="C27" s="40">
        <v>140</v>
      </c>
      <c r="D27" s="40">
        <f t="shared" si="0"/>
        <v>0</v>
      </c>
      <c r="E27" s="27"/>
      <c r="F27" s="116"/>
    </row>
    <row r="28" ht="30.75" customHeight="1" spans="1:6">
      <c r="A28" s="114" t="s">
        <v>381</v>
      </c>
      <c r="B28" s="21" t="s">
        <v>382</v>
      </c>
      <c r="C28" s="40">
        <v>140</v>
      </c>
      <c r="D28" s="40">
        <f t="shared" si="0"/>
        <v>0</v>
      </c>
      <c r="E28" s="40"/>
      <c r="F28" s="116"/>
    </row>
    <row r="29" ht="67.5" customHeight="1" spans="1:6">
      <c r="A29" s="78" t="s">
        <v>383</v>
      </c>
      <c r="B29" s="78"/>
      <c r="C29" s="78"/>
      <c r="D29" s="78"/>
      <c r="E29" s="78"/>
      <c r="F29" s="78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E33" s="3"/>
      <c r="F33" s="3"/>
    </row>
    <row r="34" customHeight="1" spans="1:6">
      <c r="A34" s="3"/>
      <c r="B34" s="3"/>
      <c r="C34" s="3"/>
      <c r="E34" s="3"/>
      <c r="F34" s="3"/>
    </row>
    <row r="35" s="3" customFormat="1" customHeight="1"/>
  </sheetData>
  <mergeCells count="4">
    <mergeCell ref="A5:B5"/>
    <mergeCell ref="D5:F5"/>
    <mergeCell ref="A29:F29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38"/>
  <sheetViews>
    <sheetView showGridLines="0" workbookViewId="0">
      <selection activeCell="A1" sqref="A1:E3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3" width="20.625" style="1" customWidth="1"/>
    <col min="4" max="4" width="16.875" style="1" customWidth="1"/>
    <col min="5" max="5" width="14.875" style="1" customWidth="1"/>
    <col min="6" max="253" width="6.875" style="1"/>
    <col min="254" max="254" width="14.5" style="1" customWidth="1"/>
    <col min="255" max="255" width="33.375" style="1" customWidth="1"/>
    <col min="256" max="258" width="20.625" style="1" customWidth="1"/>
    <col min="259" max="509" width="6.875" style="1"/>
    <col min="510" max="510" width="14.5" style="1" customWidth="1"/>
    <col min="511" max="511" width="33.375" style="1" customWidth="1"/>
    <col min="512" max="514" width="20.625" style="1" customWidth="1"/>
    <col min="515" max="765" width="6.875" style="1"/>
    <col min="766" max="766" width="14.5" style="1" customWidth="1"/>
    <col min="767" max="767" width="33.375" style="1" customWidth="1"/>
    <col min="768" max="770" width="20.625" style="1" customWidth="1"/>
    <col min="771" max="1021" width="6.875" style="1"/>
    <col min="1022" max="1022" width="14.5" style="1" customWidth="1"/>
    <col min="1023" max="1023" width="33.375" style="1" customWidth="1"/>
    <col min="1024" max="1026" width="20.625" style="1" customWidth="1"/>
    <col min="1027" max="1277" width="6.875" style="1"/>
    <col min="1278" max="1278" width="14.5" style="1" customWidth="1"/>
    <col min="1279" max="1279" width="33.375" style="1" customWidth="1"/>
    <col min="1280" max="1282" width="20.625" style="1" customWidth="1"/>
    <col min="1283" max="1533" width="6.875" style="1"/>
    <col min="1534" max="1534" width="14.5" style="1" customWidth="1"/>
    <col min="1535" max="1535" width="33.375" style="1" customWidth="1"/>
    <col min="1536" max="1538" width="20.625" style="1" customWidth="1"/>
    <col min="1539" max="1789" width="6.875" style="1"/>
    <col min="1790" max="1790" width="14.5" style="1" customWidth="1"/>
    <col min="1791" max="1791" width="33.375" style="1" customWidth="1"/>
    <col min="1792" max="1794" width="20.625" style="1" customWidth="1"/>
    <col min="1795" max="2045" width="6.875" style="1"/>
    <col min="2046" max="2046" width="14.5" style="1" customWidth="1"/>
    <col min="2047" max="2047" width="33.375" style="1" customWidth="1"/>
    <col min="2048" max="2050" width="20.625" style="1" customWidth="1"/>
    <col min="2051" max="2301" width="6.875" style="1"/>
    <col min="2302" max="2302" width="14.5" style="1" customWidth="1"/>
    <col min="2303" max="2303" width="33.375" style="1" customWidth="1"/>
    <col min="2304" max="2306" width="20.625" style="1" customWidth="1"/>
    <col min="2307" max="2557" width="6.875" style="1"/>
    <col min="2558" max="2558" width="14.5" style="1" customWidth="1"/>
    <col min="2559" max="2559" width="33.375" style="1" customWidth="1"/>
    <col min="2560" max="2562" width="20.625" style="1" customWidth="1"/>
    <col min="2563" max="2813" width="6.875" style="1"/>
    <col min="2814" max="2814" width="14.5" style="1" customWidth="1"/>
    <col min="2815" max="2815" width="33.375" style="1" customWidth="1"/>
    <col min="2816" max="2818" width="20.625" style="1" customWidth="1"/>
    <col min="2819" max="3069" width="6.875" style="1"/>
    <col min="3070" max="3070" width="14.5" style="1" customWidth="1"/>
    <col min="3071" max="3071" width="33.375" style="1" customWidth="1"/>
    <col min="3072" max="3074" width="20.625" style="1" customWidth="1"/>
    <col min="3075" max="3325" width="6.875" style="1"/>
    <col min="3326" max="3326" width="14.5" style="1" customWidth="1"/>
    <col min="3327" max="3327" width="33.375" style="1" customWidth="1"/>
    <col min="3328" max="3330" width="20.625" style="1" customWidth="1"/>
    <col min="3331" max="3581" width="6.875" style="1"/>
    <col min="3582" max="3582" width="14.5" style="1" customWidth="1"/>
    <col min="3583" max="3583" width="33.375" style="1" customWidth="1"/>
    <col min="3584" max="3586" width="20.625" style="1" customWidth="1"/>
    <col min="3587" max="3837" width="6.875" style="1"/>
    <col min="3838" max="3838" width="14.5" style="1" customWidth="1"/>
    <col min="3839" max="3839" width="33.375" style="1" customWidth="1"/>
    <col min="3840" max="3842" width="20.625" style="1" customWidth="1"/>
    <col min="3843" max="4093" width="6.875" style="1"/>
    <col min="4094" max="4094" width="14.5" style="1" customWidth="1"/>
    <col min="4095" max="4095" width="33.375" style="1" customWidth="1"/>
    <col min="4096" max="4098" width="20.625" style="1" customWidth="1"/>
    <col min="4099" max="4349" width="6.875" style="1"/>
    <col min="4350" max="4350" width="14.5" style="1" customWidth="1"/>
    <col min="4351" max="4351" width="33.375" style="1" customWidth="1"/>
    <col min="4352" max="4354" width="20.625" style="1" customWidth="1"/>
    <col min="4355" max="4605" width="6.875" style="1"/>
    <col min="4606" max="4606" width="14.5" style="1" customWidth="1"/>
    <col min="4607" max="4607" width="33.375" style="1" customWidth="1"/>
    <col min="4608" max="4610" width="20.625" style="1" customWidth="1"/>
    <col min="4611" max="4861" width="6.875" style="1"/>
    <col min="4862" max="4862" width="14.5" style="1" customWidth="1"/>
    <col min="4863" max="4863" width="33.375" style="1" customWidth="1"/>
    <col min="4864" max="4866" width="20.625" style="1" customWidth="1"/>
    <col min="4867" max="5117" width="6.875" style="1"/>
    <col min="5118" max="5118" width="14.5" style="1" customWidth="1"/>
    <col min="5119" max="5119" width="33.375" style="1" customWidth="1"/>
    <col min="5120" max="5122" width="20.625" style="1" customWidth="1"/>
    <col min="5123" max="5373" width="6.875" style="1"/>
    <col min="5374" max="5374" width="14.5" style="1" customWidth="1"/>
    <col min="5375" max="5375" width="33.375" style="1" customWidth="1"/>
    <col min="5376" max="5378" width="20.625" style="1" customWidth="1"/>
    <col min="5379" max="5629" width="6.875" style="1"/>
    <col min="5630" max="5630" width="14.5" style="1" customWidth="1"/>
    <col min="5631" max="5631" width="33.375" style="1" customWidth="1"/>
    <col min="5632" max="5634" width="20.625" style="1" customWidth="1"/>
    <col min="5635" max="5885" width="6.875" style="1"/>
    <col min="5886" max="5886" width="14.5" style="1" customWidth="1"/>
    <col min="5887" max="5887" width="33.375" style="1" customWidth="1"/>
    <col min="5888" max="5890" width="20.625" style="1" customWidth="1"/>
    <col min="5891" max="6141" width="6.875" style="1"/>
    <col min="6142" max="6142" width="14.5" style="1" customWidth="1"/>
    <col min="6143" max="6143" width="33.375" style="1" customWidth="1"/>
    <col min="6144" max="6146" width="20.625" style="1" customWidth="1"/>
    <col min="6147" max="6397" width="6.875" style="1"/>
    <col min="6398" max="6398" width="14.5" style="1" customWidth="1"/>
    <col min="6399" max="6399" width="33.375" style="1" customWidth="1"/>
    <col min="6400" max="6402" width="20.625" style="1" customWidth="1"/>
    <col min="6403" max="6653" width="6.875" style="1"/>
    <col min="6654" max="6654" width="14.5" style="1" customWidth="1"/>
    <col min="6655" max="6655" width="33.375" style="1" customWidth="1"/>
    <col min="6656" max="6658" width="20.625" style="1" customWidth="1"/>
    <col min="6659" max="6909" width="6.875" style="1"/>
    <col min="6910" max="6910" width="14.5" style="1" customWidth="1"/>
    <col min="6911" max="6911" width="33.375" style="1" customWidth="1"/>
    <col min="6912" max="6914" width="20.625" style="1" customWidth="1"/>
    <col min="6915" max="7165" width="6.875" style="1"/>
    <col min="7166" max="7166" width="14.5" style="1" customWidth="1"/>
    <col min="7167" max="7167" width="33.375" style="1" customWidth="1"/>
    <col min="7168" max="7170" width="20.625" style="1" customWidth="1"/>
    <col min="7171" max="7421" width="6.875" style="1"/>
    <col min="7422" max="7422" width="14.5" style="1" customWidth="1"/>
    <col min="7423" max="7423" width="33.375" style="1" customWidth="1"/>
    <col min="7424" max="7426" width="20.625" style="1" customWidth="1"/>
    <col min="7427" max="7677" width="6.875" style="1"/>
    <col min="7678" max="7678" width="14.5" style="1" customWidth="1"/>
    <col min="7679" max="7679" width="33.375" style="1" customWidth="1"/>
    <col min="7680" max="7682" width="20.625" style="1" customWidth="1"/>
    <col min="7683" max="7933" width="6.875" style="1"/>
    <col min="7934" max="7934" width="14.5" style="1" customWidth="1"/>
    <col min="7935" max="7935" width="33.375" style="1" customWidth="1"/>
    <col min="7936" max="7938" width="20.625" style="1" customWidth="1"/>
    <col min="7939" max="8189" width="6.875" style="1"/>
    <col min="8190" max="8190" width="14.5" style="1" customWidth="1"/>
    <col min="8191" max="8191" width="33.375" style="1" customWidth="1"/>
    <col min="8192" max="8194" width="20.625" style="1" customWidth="1"/>
    <col min="8195" max="8445" width="6.875" style="1"/>
    <col min="8446" max="8446" width="14.5" style="1" customWidth="1"/>
    <col min="8447" max="8447" width="33.375" style="1" customWidth="1"/>
    <col min="8448" max="8450" width="20.625" style="1" customWidth="1"/>
    <col min="8451" max="8701" width="6.875" style="1"/>
    <col min="8702" max="8702" width="14.5" style="1" customWidth="1"/>
    <col min="8703" max="8703" width="33.375" style="1" customWidth="1"/>
    <col min="8704" max="8706" width="20.625" style="1" customWidth="1"/>
    <col min="8707" max="8957" width="6.875" style="1"/>
    <col min="8958" max="8958" width="14.5" style="1" customWidth="1"/>
    <col min="8959" max="8959" width="33.375" style="1" customWidth="1"/>
    <col min="8960" max="8962" width="20.625" style="1" customWidth="1"/>
    <col min="8963" max="9213" width="6.875" style="1"/>
    <col min="9214" max="9214" width="14.5" style="1" customWidth="1"/>
    <col min="9215" max="9215" width="33.375" style="1" customWidth="1"/>
    <col min="9216" max="9218" width="20.625" style="1" customWidth="1"/>
    <col min="9219" max="9469" width="6.875" style="1"/>
    <col min="9470" max="9470" width="14.5" style="1" customWidth="1"/>
    <col min="9471" max="9471" width="33.375" style="1" customWidth="1"/>
    <col min="9472" max="9474" width="20.625" style="1" customWidth="1"/>
    <col min="9475" max="9725" width="6.875" style="1"/>
    <col min="9726" max="9726" width="14.5" style="1" customWidth="1"/>
    <col min="9727" max="9727" width="33.375" style="1" customWidth="1"/>
    <col min="9728" max="9730" width="20.625" style="1" customWidth="1"/>
    <col min="9731" max="9981" width="6.875" style="1"/>
    <col min="9982" max="9982" width="14.5" style="1" customWidth="1"/>
    <col min="9983" max="9983" width="33.375" style="1" customWidth="1"/>
    <col min="9984" max="9986" width="20.625" style="1" customWidth="1"/>
    <col min="9987" max="10237" width="6.875" style="1"/>
    <col min="10238" max="10238" width="14.5" style="1" customWidth="1"/>
    <col min="10239" max="10239" width="33.375" style="1" customWidth="1"/>
    <col min="10240" max="10242" width="20.625" style="1" customWidth="1"/>
    <col min="10243" max="10493" width="6.875" style="1"/>
    <col min="10494" max="10494" width="14.5" style="1" customWidth="1"/>
    <col min="10495" max="10495" width="33.375" style="1" customWidth="1"/>
    <col min="10496" max="10498" width="20.625" style="1" customWidth="1"/>
    <col min="10499" max="10749" width="6.875" style="1"/>
    <col min="10750" max="10750" width="14.5" style="1" customWidth="1"/>
    <col min="10751" max="10751" width="33.375" style="1" customWidth="1"/>
    <col min="10752" max="10754" width="20.625" style="1" customWidth="1"/>
    <col min="10755" max="11005" width="6.875" style="1"/>
    <col min="11006" max="11006" width="14.5" style="1" customWidth="1"/>
    <col min="11007" max="11007" width="33.375" style="1" customWidth="1"/>
    <col min="11008" max="11010" width="20.625" style="1" customWidth="1"/>
    <col min="11011" max="11261" width="6.875" style="1"/>
    <col min="11262" max="11262" width="14.5" style="1" customWidth="1"/>
    <col min="11263" max="11263" width="33.375" style="1" customWidth="1"/>
    <col min="11264" max="11266" width="20.625" style="1" customWidth="1"/>
    <col min="11267" max="11517" width="6.875" style="1"/>
    <col min="11518" max="11518" width="14.5" style="1" customWidth="1"/>
    <col min="11519" max="11519" width="33.375" style="1" customWidth="1"/>
    <col min="11520" max="11522" width="20.625" style="1" customWidth="1"/>
    <col min="11523" max="11773" width="6.875" style="1"/>
    <col min="11774" max="11774" width="14.5" style="1" customWidth="1"/>
    <col min="11775" max="11775" width="33.375" style="1" customWidth="1"/>
    <col min="11776" max="11778" width="20.625" style="1" customWidth="1"/>
    <col min="11779" max="12029" width="6.875" style="1"/>
    <col min="12030" max="12030" width="14.5" style="1" customWidth="1"/>
    <col min="12031" max="12031" width="33.375" style="1" customWidth="1"/>
    <col min="12032" max="12034" width="20.625" style="1" customWidth="1"/>
    <col min="12035" max="12285" width="6.875" style="1"/>
    <col min="12286" max="12286" width="14.5" style="1" customWidth="1"/>
    <col min="12287" max="12287" width="33.375" style="1" customWidth="1"/>
    <col min="12288" max="12290" width="20.625" style="1" customWidth="1"/>
    <col min="12291" max="12541" width="6.875" style="1"/>
    <col min="12542" max="12542" width="14.5" style="1" customWidth="1"/>
    <col min="12543" max="12543" width="33.375" style="1" customWidth="1"/>
    <col min="12544" max="12546" width="20.625" style="1" customWidth="1"/>
    <col min="12547" max="12797" width="6.875" style="1"/>
    <col min="12798" max="12798" width="14.5" style="1" customWidth="1"/>
    <col min="12799" max="12799" width="33.375" style="1" customWidth="1"/>
    <col min="12800" max="12802" width="20.625" style="1" customWidth="1"/>
    <col min="12803" max="13053" width="6.875" style="1"/>
    <col min="13054" max="13054" width="14.5" style="1" customWidth="1"/>
    <col min="13055" max="13055" width="33.375" style="1" customWidth="1"/>
    <col min="13056" max="13058" width="20.625" style="1" customWidth="1"/>
    <col min="13059" max="13309" width="6.875" style="1"/>
    <col min="13310" max="13310" width="14.5" style="1" customWidth="1"/>
    <col min="13311" max="13311" width="33.375" style="1" customWidth="1"/>
    <col min="13312" max="13314" width="20.625" style="1" customWidth="1"/>
    <col min="13315" max="13565" width="6.875" style="1"/>
    <col min="13566" max="13566" width="14.5" style="1" customWidth="1"/>
    <col min="13567" max="13567" width="33.375" style="1" customWidth="1"/>
    <col min="13568" max="13570" width="20.625" style="1" customWidth="1"/>
    <col min="13571" max="13821" width="6.875" style="1"/>
    <col min="13822" max="13822" width="14.5" style="1" customWidth="1"/>
    <col min="13823" max="13823" width="33.375" style="1" customWidth="1"/>
    <col min="13824" max="13826" width="20.625" style="1" customWidth="1"/>
    <col min="13827" max="14077" width="6.875" style="1"/>
    <col min="14078" max="14078" width="14.5" style="1" customWidth="1"/>
    <col min="14079" max="14079" width="33.375" style="1" customWidth="1"/>
    <col min="14080" max="14082" width="20.625" style="1" customWidth="1"/>
    <col min="14083" max="14333" width="6.875" style="1"/>
    <col min="14334" max="14334" width="14.5" style="1" customWidth="1"/>
    <col min="14335" max="14335" width="33.375" style="1" customWidth="1"/>
    <col min="14336" max="14338" width="20.625" style="1" customWidth="1"/>
    <col min="14339" max="14589" width="6.875" style="1"/>
    <col min="14590" max="14590" width="14.5" style="1" customWidth="1"/>
    <col min="14591" max="14591" width="33.375" style="1" customWidth="1"/>
    <col min="14592" max="14594" width="20.625" style="1" customWidth="1"/>
    <col min="14595" max="14845" width="6.875" style="1"/>
    <col min="14846" max="14846" width="14.5" style="1" customWidth="1"/>
    <col min="14847" max="14847" width="33.375" style="1" customWidth="1"/>
    <col min="14848" max="14850" width="20.625" style="1" customWidth="1"/>
    <col min="14851" max="15101" width="6.875" style="1"/>
    <col min="15102" max="15102" width="14.5" style="1" customWidth="1"/>
    <col min="15103" max="15103" width="33.375" style="1" customWidth="1"/>
    <col min="15104" max="15106" width="20.625" style="1" customWidth="1"/>
    <col min="15107" max="15357" width="6.875" style="1"/>
    <col min="15358" max="15358" width="14.5" style="1" customWidth="1"/>
    <col min="15359" max="15359" width="33.375" style="1" customWidth="1"/>
    <col min="15360" max="15362" width="20.625" style="1" customWidth="1"/>
    <col min="15363" max="15613" width="6.875" style="1"/>
    <col min="15614" max="15614" width="14.5" style="1" customWidth="1"/>
    <col min="15615" max="15615" width="33.375" style="1" customWidth="1"/>
    <col min="15616" max="15618" width="20.625" style="1" customWidth="1"/>
    <col min="15619" max="15869" width="6.875" style="1"/>
    <col min="15870" max="15870" width="14.5" style="1" customWidth="1"/>
    <col min="15871" max="15871" width="33.375" style="1" customWidth="1"/>
    <col min="15872" max="15874" width="20.625" style="1" customWidth="1"/>
    <col min="15875" max="16125" width="6.875" style="1"/>
    <col min="16126" max="16126" width="14.5" style="1" customWidth="1"/>
    <col min="16127" max="16127" width="33.375" style="1" customWidth="1"/>
    <col min="16128" max="16130" width="20.625" style="1" customWidth="1"/>
    <col min="16131" max="16384" width="6.875" style="1"/>
  </cols>
  <sheetData>
    <row r="1" customHeight="1" spans="1:5">
      <c r="A1" s="2" t="s">
        <v>384</v>
      </c>
      <c r="E1" s="99"/>
    </row>
    <row r="2" ht="34.5" customHeight="1" spans="1:5">
      <c r="A2" s="100" t="s">
        <v>385</v>
      </c>
      <c r="B2" s="101"/>
      <c r="C2" s="101"/>
      <c r="D2" s="101"/>
      <c r="E2" s="101"/>
    </row>
    <row r="3" customHeight="1" spans="1:5">
      <c r="A3" s="101"/>
      <c r="B3" s="101"/>
      <c r="C3" s="101"/>
      <c r="D3" s="101"/>
      <c r="E3" s="101"/>
    </row>
    <row r="4" s="81" customFormat="1" ht="30.75" customHeight="1" spans="1:5">
      <c r="A4" s="10"/>
      <c r="B4" s="9"/>
      <c r="C4" s="9"/>
      <c r="D4" s="9"/>
      <c r="E4" s="102" t="s">
        <v>313</v>
      </c>
    </row>
    <row r="5" s="81" customFormat="1" customHeight="1" spans="1:5">
      <c r="A5" s="27" t="s">
        <v>386</v>
      </c>
      <c r="B5" s="27"/>
      <c r="C5" s="27" t="s">
        <v>387</v>
      </c>
      <c r="D5" s="27"/>
      <c r="E5" s="27"/>
    </row>
    <row r="6" s="81" customFormat="1" customHeight="1" spans="1:5">
      <c r="A6" s="27" t="s">
        <v>340</v>
      </c>
      <c r="B6" s="27" t="s">
        <v>341</v>
      </c>
      <c r="C6" s="27" t="s">
        <v>318</v>
      </c>
      <c r="D6" s="27" t="s">
        <v>388</v>
      </c>
      <c r="E6" s="27" t="s">
        <v>389</v>
      </c>
    </row>
    <row r="7" s="81" customFormat="1" customHeight="1" spans="1:7">
      <c r="A7" s="103" t="s">
        <v>390</v>
      </c>
      <c r="B7" s="104" t="s">
        <v>391</v>
      </c>
      <c r="C7" s="92">
        <f>D7+E7</f>
        <v>423.76</v>
      </c>
      <c r="D7" s="92">
        <f>D8+D18+D31</f>
        <v>350.83</v>
      </c>
      <c r="E7" s="92">
        <f>E8+E18+E31</f>
        <v>72.93</v>
      </c>
      <c r="G7" s="62"/>
    </row>
    <row r="8" s="81" customFormat="1" customHeight="1" spans="1:5">
      <c r="A8" s="105" t="s">
        <v>392</v>
      </c>
      <c r="B8" s="106" t="s">
        <v>393</v>
      </c>
      <c r="C8" s="92">
        <f t="shared" ref="C8:C36" si="0">D8+E8</f>
        <v>294.62</v>
      </c>
      <c r="D8" s="107">
        <f>SUM(D9:D17)</f>
        <v>294.62</v>
      </c>
      <c r="E8" s="107">
        <f>SUM(E15:E17)</f>
        <v>0</v>
      </c>
    </row>
    <row r="9" s="81" customFormat="1" customHeight="1" spans="1:5">
      <c r="A9" s="16">
        <v>30101</v>
      </c>
      <c r="B9" s="17" t="s">
        <v>394</v>
      </c>
      <c r="C9" s="92">
        <f t="shared" si="0"/>
        <v>75.31</v>
      </c>
      <c r="D9" s="108">
        <v>75.31</v>
      </c>
      <c r="E9" s="107"/>
    </row>
    <row r="10" s="81" customFormat="1" customHeight="1" spans="1:5">
      <c r="A10" s="16">
        <v>30102</v>
      </c>
      <c r="B10" s="17" t="s">
        <v>395</v>
      </c>
      <c r="C10" s="92">
        <f t="shared" si="0"/>
        <v>60.23</v>
      </c>
      <c r="D10" s="108">
        <v>60.23</v>
      </c>
      <c r="E10" s="107"/>
    </row>
    <row r="11" s="81" customFormat="1" customHeight="1" spans="1:5">
      <c r="A11" s="16">
        <v>30103</v>
      </c>
      <c r="B11" s="17" t="s">
        <v>396</v>
      </c>
      <c r="C11" s="92">
        <f t="shared" si="0"/>
        <v>11.08</v>
      </c>
      <c r="D11" s="108">
        <v>11.08</v>
      </c>
      <c r="E11" s="107"/>
    </row>
    <row r="12" s="81" customFormat="1" customHeight="1" spans="1:5">
      <c r="A12" s="16">
        <v>30108</v>
      </c>
      <c r="B12" s="17" t="s">
        <v>397</v>
      </c>
      <c r="C12" s="92">
        <f t="shared" si="0"/>
        <v>29.32</v>
      </c>
      <c r="D12" s="108">
        <v>29.32</v>
      </c>
      <c r="E12" s="107"/>
    </row>
    <row r="13" s="81" customFormat="1" customHeight="1" spans="1:5">
      <c r="A13" s="16">
        <v>30109</v>
      </c>
      <c r="B13" s="17" t="s">
        <v>398</v>
      </c>
      <c r="C13" s="92">
        <f t="shared" si="0"/>
        <v>11.73</v>
      </c>
      <c r="D13" s="108">
        <v>11.73</v>
      </c>
      <c r="E13" s="107"/>
    </row>
    <row r="14" s="81" customFormat="1" customHeight="1" spans="1:5">
      <c r="A14" s="16">
        <v>30110</v>
      </c>
      <c r="B14" s="17" t="s">
        <v>399</v>
      </c>
      <c r="C14" s="92">
        <f t="shared" si="0"/>
        <v>13.93</v>
      </c>
      <c r="D14" s="108">
        <v>13.93</v>
      </c>
      <c r="E14" s="107"/>
    </row>
    <row r="15" s="81" customFormat="1" customHeight="1" spans="1:8">
      <c r="A15" s="16">
        <v>30112</v>
      </c>
      <c r="B15" s="17" t="s">
        <v>400</v>
      </c>
      <c r="C15" s="92">
        <f t="shared" si="0"/>
        <v>1.17</v>
      </c>
      <c r="D15" s="108">
        <v>1.17</v>
      </c>
      <c r="E15" s="92"/>
      <c r="F15" s="62"/>
      <c r="H15" s="62"/>
    </row>
    <row r="16" s="81" customFormat="1" customHeight="1" spans="1:6">
      <c r="A16" s="16">
        <v>30113</v>
      </c>
      <c r="B16" s="17" t="s">
        <v>401</v>
      </c>
      <c r="C16" s="92">
        <f t="shared" si="0"/>
        <v>17.59</v>
      </c>
      <c r="D16" s="108">
        <v>17.59</v>
      </c>
      <c r="E16" s="92"/>
      <c r="F16" s="62"/>
    </row>
    <row r="17" s="81" customFormat="1" customHeight="1" spans="1:6">
      <c r="A17" s="16">
        <v>30199</v>
      </c>
      <c r="B17" s="17" t="s">
        <v>402</v>
      </c>
      <c r="C17" s="92">
        <f t="shared" si="0"/>
        <v>74.26</v>
      </c>
      <c r="D17" s="108">
        <v>74.26</v>
      </c>
      <c r="E17" s="92"/>
      <c r="F17" s="62"/>
    </row>
    <row r="18" s="81" customFormat="1" customHeight="1" spans="1:8">
      <c r="A18" s="105" t="s">
        <v>403</v>
      </c>
      <c r="B18" s="106" t="s">
        <v>404</v>
      </c>
      <c r="C18" s="92">
        <f t="shared" si="0"/>
        <v>72.93</v>
      </c>
      <c r="D18" s="92"/>
      <c r="E18" s="92">
        <f>SUM(E19:E30)</f>
        <v>72.93</v>
      </c>
      <c r="F18" s="62"/>
      <c r="H18" s="62"/>
    </row>
    <row r="19" s="81" customFormat="1" customHeight="1" spans="1:6">
      <c r="A19" s="16">
        <v>30201</v>
      </c>
      <c r="B19" s="17" t="s">
        <v>405</v>
      </c>
      <c r="C19" s="92">
        <f t="shared" si="0"/>
        <v>1.53</v>
      </c>
      <c r="D19" s="92"/>
      <c r="E19" s="108">
        <v>1.53</v>
      </c>
      <c r="F19" s="62"/>
    </row>
    <row r="20" s="81" customFormat="1" customHeight="1" spans="1:6">
      <c r="A20" s="16">
        <v>30205</v>
      </c>
      <c r="B20" s="17" t="s">
        <v>406</v>
      </c>
      <c r="C20" s="92">
        <f t="shared" si="0"/>
        <v>0.8</v>
      </c>
      <c r="D20" s="92"/>
      <c r="E20" s="108">
        <v>0.8</v>
      </c>
      <c r="F20" s="62"/>
    </row>
    <row r="21" s="81" customFormat="1" customHeight="1" spans="1:13">
      <c r="A21" s="16">
        <v>30206</v>
      </c>
      <c r="B21" s="17" t="s">
        <v>407</v>
      </c>
      <c r="C21" s="92">
        <f t="shared" si="0"/>
        <v>1</v>
      </c>
      <c r="D21" s="92"/>
      <c r="E21" s="108">
        <v>1</v>
      </c>
      <c r="F21" s="62"/>
      <c r="M21" s="62"/>
    </row>
    <row r="22" s="81" customFormat="1" customHeight="1" spans="1:8">
      <c r="A22" s="16">
        <v>30207</v>
      </c>
      <c r="B22" s="17" t="s">
        <v>408</v>
      </c>
      <c r="C22" s="92">
        <f t="shared" si="0"/>
        <v>8.26</v>
      </c>
      <c r="D22" s="92"/>
      <c r="E22" s="108">
        <v>8.26</v>
      </c>
      <c r="F22" s="62"/>
      <c r="H22" s="62"/>
    </row>
    <row r="23" s="81" customFormat="1" customHeight="1" spans="1:6">
      <c r="A23" s="16">
        <v>30211</v>
      </c>
      <c r="B23" s="17" t="s">
        <v>409</v>
      </c>
      <c r="C23" s="92">
        <f t="shared" si="0"/>
        <v>30.6</v>
      </c>
      <c r="D23" s="92"/>
      <c r="E23" s="108">
        <v>30.6</v>
      </c>
      <c r="F23" s="62"/>
    </row>
    <row r="24" s="81" customFormat="1" customHeight="1" spans="1:7">
      <c r="A24" s="16">
        <v>30215</v>
      </c>
      <c r="B24" s="17" t="s">
        <v>410</v>
      </c>
      <c r="C24" s="92">
        <f t="shared" si="0"/>
        <v>1.19</v>
      </c>
      <c r="D24" s="92"/>
      <c r="E24" s="108">
        <v>1.19</v>
      </c>
      <c r="F24" s="62"/>
      <c r="G24" s="62"/>
    </row>
    <row r="25" s="81" customFormat="1" customHeight="1" spans="1:6">
      <c r="A25" s="16">
        <v>30216</v>
      </c>
      <c r="B25" s="17" t="s">
        <v>411</v>
      </c>
      <c r="C25" s="92">
        <f t="shared" si="0"/>
        <v>2.03</v>
      </c>
      <c r="D25" s="92"/>
      <c r="E25" s="108">
        <v>2.03</v>
      </c>
      <c r="F25" s="62"/>
    </row>
    <row r="26" s="81" customFormat="1" customHeight="1" spans="1:6">
      <c r="A26" s="16">
        <v>30228</v>
      </c>
      <c r="B26" s="17" t="s">
        <v>412</v>
      </c>
      <c r="C26" s="92">
        <f t="shared" si="0"/>
        <v>2.71</v>
      </c>
      <c r="D26" s="92"/>
      <c r="E26" s="108">
        <v>2.71</v>
      </c>
      <c r="F26" s="62"/>
    </row>
    <row r="27" s="81" customFormat="1" customHeight="1" spans="1:6">
      <c r="A27" s="16">
        <v>30229</v>
      </c>
      <c r="B27" s="17" t="s">
        <v>413</v>
      </c>
      <c r="C27" s="92">
        <f t="shared" si="0"/>
        <v>2.64</v>
      </c>
      <c r="D27" s="92"/>
      <c r="E27" s="108">
        <v>2.64</v>
      </c>
      <c r="F27" s="62"/>
    </row>
    <row r="28" s="81" customFormat="1" customHeight="1" spans="1:6">
      <c r="A28" s="16">
        <v>30231</v>
      </c>
      <c r="B28" s="17" t="s">
        <v>414</v>
      </c>
      <c r="C28" s="92">
        <f t="shared" si="0"/>
        <v>3.5</v>
      </c>
      <c r="D28" s="92"/>
      <c r="E28" s="108">
        <v>3.5</v>
      </c>
      <c r="F28" s="62"/>
    </row>
    <row r="29" s="81" customFormat="1" customHeight="1" spans="1:6">
      <c r="A29" s="16">
        <v>30239</v>
      </c>
      <c r="B29" s="17" t="s">
        <v>415</v>
      </c>
      <c r="C29" s="92">
        <f t="shared" si="0"/>
        <v>16.54</v>
      </c>
      <c r="D29" s="92"/>
      <c r="E29" s="108">
        <v>16.54</v>
      </c>
      <c r="F29" s="62"/>
    </row>
    <row r="30" s="81" customFormat="1" customHeight="1" spans="1:6">
      <c r="A30" s="16">
        <v>30299</v>
      </c>
      <c r="B30" s="17" t="s">
        <v>416</v>
      </c>
      <c r="C30" s="92">
        <f t="shared" si="0"/>
        <v>2.13</v>
      </c>
      <c r="D30" s="92"/>
      <c r="E30" s="108">
        <v>2.13</v>
      </c>
      <c r="F30" s="62"/>
    </row>
    <row r="31" s="81" customFormat="1" customHeight="1" spans="1:6">
      <c r="A31" s="105" t="s">
        <v>417</v>
      </c>
      <c r="B31" s="106" t="s">
        <v>418</v>
      </c>
      <c r="C31" s="92">
        <f t="shared" si="0"/>
        <v>56.21</v>
      </c>
      <c r="D31" s="107">
        <f>SUM(D32:D36)</f>
        <v>56.21</v>
      </c>
      <c r="E31" s="92"/>
      <c r="F31" s="62"/>
    </row>
    <row r="32" s="81" customFormat="1" customHeight="1" spans="1:6">
      <c r="A32" s="16">
        <v>30304</v>
      </c>
      <c r="B32" s="17" t="s">
        <v>419</v>
      </c>
      <c r="C32" s="92">
        <f t="shared" si="0"/>
        <v>18.81</v>
      </c>
      <c r="D32" s="108">
        <v>18.81</v>
      </c>
      <c r="E32" s="92"/>
      <c r="F32" s="62"/>
    </row>
    <row r="33" s="81" customFormat="1" customHeight="1" spans="1:7">
      <c r="A33" s="16">
        <v>30305</v>
      </c>
      <c r="B33" s="17" t="s">
        <v>420</v>
      </c>
      <c r="C33" s="92">
        <f t="shared" si="0"/>
        <v>1.18</v>
      </c>
      <c r="D33" s="108">
        <v>1.18</v>
      </c>
      <c r="E33" s="92"/>
      <c r="F33" s="62"/>
      <c r="G33" s="62"/>
    </row>
    <row r="34" s="81" customFormat="1" customHeight="1" spans="1:6">
      <c r="A34" s="16">
        <v>30307</v>
      </c>
      <c r="B34" s="17" t="s">
        <v>421</v>
      </c>
      <c r="C34" s="92">
        <f t="shared" si="0"/>
        <v>8.18</v>
      </c>
      <c r="D34" s="108">
        <v>8.18</v>
      </c>
      <c r="E34" s="92"/>
      <c r="F34" s="62"/>
    </row>
    <row r="35" s="81" customFormat="1" customHeight="1" spans="1:6">
      <c r="A35" s="16">
        <v>30309</v>
      </c>
      <c r="B35" s="17" t="s">
        <v>422</v>
      </c>
      <c r="C35" s="92">
        <f t="shared" si="0"/>
        <v>0.01</v>
      </c>
      <c r="D35" s="108">
        <v>0.01</v>
      </c>
      <c r="E35" s="92"/>
      <c r="F35" s="62"/>
    </row>
    <row r="36" s="81" customFormat="1" customHeight="1" spans="1:6">
      <c r="A36" s="16">
        <v>30399</v>
      </c>
      <c r="B36" s="17" t="s">
        <v>423</v>
      </c>
      <c r="C36" s="92">
        <f t="shared" si="0"/>
        <v>28.03</v>
      </c>
      <c r="D36" s="108">
        <v>28.03</v>
      </c>
      <c r="E36" s="92"/>
      <c r="F36" s="62"/>
    </row>
    <row r="37" customHeight="1" spans="3:5">
      <c r="C37" s="3"/>
      <c r="D37" s="3"/>
      <c r="E37" s="3"/>
    </row>
    <row r="38" customHeight="1" spans="4:11">
      <c r="D38" s="3"/>
      <c r="E38" s="3"/>
      <c r="F38" s="3"/>
      <c r="K38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M10" sqref="A1:M10"/>
    </sheetView>
  </sheetViews>
  <sheetFormatPr defaultColWidth="6.875" defaultRowHeight="12.75" customHeight="1"/>
  <cols>
    <col min="1" max="1" width="8.75" style="1" customWidth="1"/>
    <col min="2" max="2" width="11.625" style="1" customWidth="1"/>
    <col min="3" max="3" width="9" style="1" customWidth="1"/>
    <col min="4" max="4" width="10.25" style="1" customWidth="1"/>
    <col min="5" max="5" width="9.875" style="1" customWidth="1"/>
    <col min="6" max="6" width="9.25" style="1" customWidth="1"/>
    <col min="7" max="7" width="7.625" style="1" customWidth="1"/>
    <col min="8" max="8" width="9.25" style="1" customWidth="1"/>
    <col min="9" max="9" width="9" style="1" customWidth="1"/>
    <col min="10" max="10" width="9.125" style="1" customWidth="1"/>
    <col min="11" max="11" width="8.5" style="1" customWidth="1"/>
    <col min="12" max="12" width="6.7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424</v>
      </c>
      <c r="L1" s="93"/>
    </row>
    <row r="2" ht="33" spans="1:12">
      <c r="A2" s="63" t="s">
        <v>425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ht="20.1" customHeight="1" spans="1:12">
      <c r="A3" s="80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30.75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11" t="s">
        <v>313</v>
      </c>
    </row>
    <row r="5" ht="20.1" customHeight="1" spans="1:12">
      <c r="A5" s="27" t="s">
        <v>338</v>
      </c>
      <c r="B5" s="27"/>
      <c r="C5" s="27"/>
      <c r="D5" s="27"/>
      <c r="E5" s="27"/>
      <c r="F5" s="82"/>
      <c r="G5" s="27" t="s">
        <v>339</v>
      </c>
      <c r="H5" s="27"/>
      <c r="I5" s="27"/>
      <c r="J5" s="27"/>
      <c r="K5" s="27"/>
      <c r="L5" s="27"/>
    </row>
    <row r="6" ht="14.25" spans="1:12">
      <c r="A6" s="40" t="s">
        <v>318</v>
      </c>
      <c r="B6" s="83" t="s">
        <v>426</v>
      </c>
      <c r="C6" s="40" t="s">
        <v>427</v>
      </c>
      <c r="D6" s="40"/>
      <c r="E6" s="40"/>
      <c r="F6" s="13" t="s">
        <v>428</v>
      </c>
      <c r="G6" s="84" t="s">
        <v>318</v>
      </c>
      <c r="H6" s="85" t="s">
        <v>426</v>
      </c>
      <c r="I6" s="40" t="s">
        <v>427</v>
      </c>
      <c r="J6" s="40"/>
      <c r="K6" s="94"/>
      <c r="L6" s="13" t="s">
        <v>428</v>
      </c>
    </row>
    <row r="7" ht="42.75" spans="1:12">
      <c r="A7" s="74"/>
      <c r="B7" s="13"/>
      <c r="C7" s="86" t="s">
        <v>342</v>
      </c>
      <c r="D7" s="87" t="s">
        <v>429</v>
      </c>
      <c r="E7" s="87" t="s">
        <v>430</v>
      </c>
      <c r="F7" s="85"/>
      <c r="G7" s="88"/>
      <c r="H7" s="13"/>
      <c r="I7" s="95" t="s">
        <v>342</v>
      </c>
      <c r="J7" s="87" t="s">
        <v>429</v>
      </c>
      <c r="K7" s="96" t="s">
        <v>430</v>
      </c>
      <c r="L7" s="85"/>
    </row>
    <row r="8" ht="20.1" customHeight="1" spans="1:12">
      <c r="A8" s="89">
        <f>B8+C8+F8</f>
        <v>11.69</v>
      </c>
      <c r="B8" s="89"/>
      <c r="C8" s="89">
        <f>D8+E8</f>
        <v>7.69</v>
      </c>
      <c r="D8" s="89"/>
      <c r="E8" s="89">
        <v>7.69</v>
      </c>
      <c r="F8" s="90">
        <v>4</v>
      </c>
      <c r="G8" s="91">
        <f>H8+I8+L8</f>
        <v>9</v>
      </c>
      <c r="H8" s="92"/>
      <c r="I8" s="97">
        <f>J8+K8</f>
        <v>7.5</v>
      </c>
      <c r="J8" s="98"/>
      <c r="K8" s="91">
        <v>7.5</v>
      </c>
      <c r="L8" s="92">
        <v>1.5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workbookViewId="0">
      <selection activeCell="A1" sqref="A1:E17"/>
    </sheetView>
  </sheetViews>
  <sheetFormatPr defaultColWidth="6.875" defaultRowHeight="12.75" customHeight="1" outlineLevelCol="4"/>
  <cols>
    <col min="1" max="1" width="19.5" style="1" customWidth="1"/>
    <col min="2" max="2" width="35.5" style="1" customWidth="1"/>
    <col min="3" max="4" width="20.5" style="1" customWidth="1"/>
    <col min="5" max="5" width="22.6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431</v>
      </c>
      <c r="E1" s="34"/>
    </row>
    <row r="2" ht="33" spans="1:5">
      <c r="A2" s="63" t="s">
        <v>432</v>
      </c>
      <c r="B2" s="64"/>
      <c r="C2" s="64"/>
      <c r="D2" s="64"/>
      <c r="E2" s="64"/>
    </row>
    <row r="3" ht="20.1" customHeight="1" spans="1:5">
      <c r="A3" s="64"/>
      <c r="B3" s="64"/>
      <c r="C3" s="64"/>
      <c r="D3" s="64"/>
      <c r="E3" s="64"/>
    </row>
    <row r="4" ht="30.75" customHeight="1" spans="1:5">
      <c r="A4" s="65"/>
      <c r="B4" s="66"/>
      <c r="C4" s="66"/>
      <c r="D4" s="66"/>
      <c r="E4" s="67" t="s">
        <v>313</v>
      </c>
    </row>
    <row r="5" ht="20.1" customHeight="1" spans="1:5">
      <c r="A5" s="27" t="s">
        <v>340</v>
      </c>
      <c r="B5" s="27" t="s">
        <v>341</v>
      </c>
      <c r="C5" s="27" t="s">
        <v>433</v>
      </c>
      <c r="D5" s="27"/>
      <c r="E5" s="27"/>
    </row>
    <row r="6" ht="20.1" customHeight="1" spans="1:5">
      <c r="A6" s="27"/>
      <c r="B6" s="27"/>
      <c r="C6" s="27" t="s">
        <v>318</v>
      </c>
      <c r="D6" s="27" t="s">
        <v>343</v>
      </c>
      <c r="E6" s="27" t="s">
        <v>344</v>
      </c>
    </row>
    <row r="7" ht="20.1" customHeight="1" spans="1:5">
      <c r="A7" s="68"/>
      <c r="B7" s="27"/>
      <c r="C7" s="27"/>
      <c r="D7" s="27"/>
      <c r="E7" s="27"/>
    </row>
    <row r="8" ht="20.1" customHeight="1" spans="1:5">
      <c r="A8" s="69"/>
      <c r="B8" s="70"/>
      <c r="C8" s="27"/>
      <c r="D8" s="27"/>
      <c r="E8" s="27"/>
    </row>
    <row r="9" ht="20.1" customHeight="1" spans="1:5">
      <c r="A9" s="69"/>
      <c r="B9" s="70"/>
      <c r="C9" s="27"/>
      <c r="D9" s="27"/>
      <c r="E9" s="27"/>
    </row>
    <row r="10" ht="20.1" customHeight="1" spans="1:5">
      <c r="A10" s="71"/>
      <c r="B10" s="72"/>
      <c r="C10" s="27"/>
      <c r="D10" s="40"/>
      <c r="E10" s="40"/>
    </row>
    <row r="11" ht="20.1" customHeight="1" spans="1:5">
      <c r="A11" s="71"/>
      <c r="B11" s="72"/>
      <c r="C11" s="27"/>
      <c r="D11" s="27"/>
      <c r="E11" s="27"/>
    </row>
    <row r="12" ht="20.1" customHeight="1" spans="1:5">
      <c r="A12" s="71"/>
      <c r="B12" s="72"/>
      <c r="C12" s="27"/>
      <c r="D12" s="27"/>
      <c r="E12" s="27"/>
    </row>
    <row r="13" ht="20.1" customHeight="1" spans="1:5">
      <c r="A13" s="73"/>
      <c r="B13" s="74"/>
      <c r="C13" s="27"/>
      <c r="D13" s="27"/>
      <c r="E13" s="27"/>
    </row>
    <row r="14" ht="20.1" customHeight="1" spans="1:5">
      <c r="A14" s="73"/>
      <c r="B14" s="74"/>
      <c r="C14" s="27"/>
      <c r="D14" s="27"/>
      <c r="E14" s="27"/>
    </row>
    <row r="15" ht="20.1" customHeight="1" spans="1:5">
      <c r="A15" s="75"/>
      <c r="B15" s="76"/>
      <c r="C15" s="27"/>
      <c r="D15" s="77"/>
      <c r="E15" s="23"/>
    </row>
    <row r="16" ht="20.25" customHeight="1" spans="1:5">
      <c r="A16" s="78" t="s">
        <v>434</v>
      </c>
      <c r="B16" s="78"/>
      <c r="C16" s="78"/>
      <c r="D16" s="78"/>
      <c r="E16" s="78"/>
    </row>
    <row r="17" ht="20.25" customHeight="1" spans="1:5">
      <c r="A17" s="79"/>
      <c r="B17" s="79"/>
      <c r="C17" s="79"/>
      <c r="D17" s="79"/>
      <c r="E17" s="79"/>
    </row>
    <row r="18" customHeight="1" spans="1:5">
      <c r="A18" s="3"/>
      <c r="B18" s="3"/>
      <c r="C18" s="3"/>
      <c r="E18" s="3"/>
    </row>
    <row r="19" customHeight="1" spans="1:5">
      <c r="A19" s="3"/>
      <c r="B19" s="3"/>
      <c r="C19" s="3"/>
      <c r="D19" s="3"/>
      <c r="E19" s="3"/>
    </row>
    <row r="20" customHeight="1" spans="1:5">
      <c r="A20" s="3"/>
      <c r="B20" s="3"/>
      <c r="C20" s="3"/>
      <c r="E20" s="3"/>
    </row>
    <row r="21" customHeight="1" spans="1:5">
      <c r="A21" s="3"/>
      <c r="B21" s="3"/>
      <c r="D21" s="3"/>
      <c r="E21" s="3"/>
    </row>
    <row r="22" customHeight="1" spans="1:5">
      <c r="A22" s="3"/>
      <c r="E22" s="3"/>
    </row>
  </sheetData>
  <mergeCells count="4">
    <mergeCell ref="C5:E5"/>
    <mergeCell ref="A5:A6"/>
    <mergeCell ref="B5:B6"/>
    <mergeCell ref="A16:E1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J10" sqref="J10"/>
    </sheetView>
  </sheetViews>
  <sheetFormatPr defaultColWidth="6.875" defaultRowHeight="20.1" customHeight="1"/>
  <cols>
    <col min="1" max="1" width="27.5" style="1" customWidth="1"/>
    <col min="2" max="2" width="21.375" style="1" customWidth="1"/>
    <col min="3" max="3" width="34.5" style="1" customWidth="1"/>
    <col min="4" max="4" width="19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435</v>
      </c>
      <c r="B1" s="32"/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ht="33.75" customHeight="1" spans="1:251">
      <c r="A2" s="35" t="s">
        <v>436</v>
      </c>
      <c r="B2" s="36"/>
      <c r="C2" s="37"/>
      <c r="D2" s="3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customHeight="1" spans="1:251">
      <c r="A3" s="36"/>
      <c r="B3" s="36"/>
      <c r="C3" s="37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ht="30.75" customHeight="1" spans="1:251">
      <c r="A4" s="10"/>
      <c r="B4" s="38"/>
      <c r="C4" s="39"/>
      <c r="D4" s="11" t="s">
        <v>313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ht="23.25" customHeight="1" spans="1:251">
      <c r="A5" s="27" t="s">
        <v>314</v>
      </c>
      <c r="B5" s="27"/>
      <c r="C5" s="27" t="s">
        <v>315</v>
      </c>
      <c r="D5" s="27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ht="24" customHeight="1" spans="1:251">
      <c r="A6" s="40" t="s">
        <v>316</v>
      </c>
      <c r="B6" s="41" t="s">
        <v>317</v>
      </c>
      <c r="C6" s="40" t="s">
        <v>316</v>
      </c>
      <c r="D6" s="40" t="s">
        <v>317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customHeight="1" spans="1:251">
      <c r="A7" s="42" t="s">
        <v>437</v>
      </c>
      <c r="B7" s="43">
        <v>584.13</v>
      </c>
      <c r="C7" s="19" t="s">
        <v>325</v>
      </c>
      <c r="D7" s="44">
        <v>487.79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customHeight="1" spans="1:251">
      <c r="A8" s="45" t="s">
        <v>438</v>
      </c>
      <c r="B8" s="23"/>
      <c r="C8" s="19" t="s">
        <v>327</v>
      </c>
      <c r="D8" s="44">
        <v>90.02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customHeight="1" spans="1:251">
      <c r="A9" s="46" t="s">
        <v>439</v>
      </c>
      <c r="B9" s="43"/>
      <c r="C9" s="15" t="s">
        <v>329</v>
      </c>
      <c r="D9" s="44">
        <v>22.11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customHeight="1" spans="1:251">
      <c r="A10" s="47" t="s">
        <v>440</v>
      </c>
      <c r="B10" s="48"/>
      <c r="C10" s="19" t="s">
        <v>331</v>
      </c>
      <c r="D10" s="44">
        <v>17.59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customHeight="1" spans="1:251">
      <c r="A11" s="47" t="s">
        <v>441</v>
      </c>
      <c r="B11" s="48"/>
      <c r="C11" s="49"/>
      <c r="D11" s="50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customHeight="1" spans="1:251">
      <c r="A12" s="47" t="s">
        <v>442</v>
      </c>
      <c r="B12" s="23"/>
      <c r="C12" s="51"/>
      <c r="D12" s="5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customHeight="1" spans="1:251">
      <c r="A13" s="47"/>
      <c r="B13" s="23"/>
      <c r="C13" s="51"/>
      <c r="D13" s="50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customHeight="1" spans="1:251">
      <c r="A14" s="47"/>
      <c r="B14" s="23"/>
      <c r="C14" s="51"/>
      <c r="D14" s="5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customHeight="1" spans="1:251">
      <c r="A15" s="47"/>
      <c r="B15" s="23"/>
      <c r="C15" s="51"/>
      <c r="D15" s="5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customHeight="1" spans="1:251">
      <c r="A16" s="47"/>
      <c r="B16" s="23"/>
      <c r="C16" s="51"/>
      <c r="D16" s="5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customHeight="1" spans="1:251">
      <c r="A17" s="47"/>
      <c r="B17" s="23"/>
      <c r="C17" s="51"/>
      <c r="D17" s="5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</row>
    <row r="18" customHeight="1" spans="1:251">
      <c r="A18" s="47"/>
      <c r="B18" s="23"/>
      <c r="C18" s="51"/>
      <c r="D18" s="5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</row>
    <row r="19" customHeight="1" spans="1:251">
      <c r="A19" s="53"/>
      <c r="B19" s="54"/>
      <c r="C19" s="55"/>
      <c r="D19" s="5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</row>
    <row r="20" customHeight="1" spans="1:251">
      <c r="A20" s="57" t="s">
        <v>443</v>
      </c>
      <c r="B20" s="58">
        <f>SUM(B7:B12)</f>
        <v>584.13</v>
      </c>
      <c r="C20" s="59" t="s">
        <v>444</v>
      </c>
      <c r="D20" s="56">
        <f>SUM(D7:D18)</f>
        <v>617.51</v>
      </c>
      <c r="F20" s="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</row>
    <row r="21" customHeight="1" spans="1:251">
      <c r="A21" s="47" t="s">
        <v>445</v>
      </c>
      <c r="B21" s="58"/>
      <c r="C21" s="49" t="s">
        <v>446</v>
      </c>
      <c r="D21" s="56"/>
      <c r="E21" s="3"/>
      <c r="F21" s="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</row>
    <row r="22" customHeight="1" spans="1:251">
      <c r="A22" s="47" t="s">
        <v>447</v>
      </c>
      <c r="B22" s="23">
        <v>33.38</v>
      </c>
      <c r="C22" s="51"/>
      <c r="D22" s="56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</row>
    <row r="23" customHeight="1" spans="1:5">
      <c r="A23" s="60" t="s">
        <v>448</v>
      </c>
      <c r="B23" s="61">
        <f>B20+B21+B22</f>
        <v>617.51</v>
      </c>
      <c r="C23" s="55" t="s">
        <v>449</v>
      </c>
      <c r="D23" s="56">
        <f>D20+D21</f>
        <v>617.51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workbookViewId="0">
      <selection activeCell="A1" sqref="A1:L25"/>
    </sheetView>
  </sheetViews>
  <sheetFormatPr defaultColWidth="6.875" defaultRowHeight="12.75" customHeight="1"/>
  <cols>
    <col min="1" max="1" width="11.5" style="1" customWidth="1"/>
    <col min="2" max="2" width="31.25" style="1" customWidth="1"/>
    <col min="3" max="3" width="9.875" style="1" customWidth="1"/>
    <col min="4" max="4" width="8.875" style="1" customWidth="1"/>
    <col min="5" max="5" width="10.375" style="1" customWidth="1"/>
    <col min="6" max="6" width="7.625" style="1" customWidth="1"/>
    <col min="7" max="7" width="9.875" style="1" customWidth="1"/>
    <col min="8" max="8" width="7.75" style="1" customWidth="1"/>
    <col min="9" max="9" width="6.25" style="1" customWidth="1"/>
    <col min="10" max="10" width="6.875" style="1" customWidth="1"/>
    <col min="11" max="11" width="5.25" style="1" customWidth="1"/>
    <col min="12" max="12" width="9.37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450</v>
      </c>
      <c r="L1" s="30"/>
    </row>
    <row r="2" ht="40.5" customHeight="1" spans="1:12">
      <c r="A2" s="4" t="s">
        <v>451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30.75" customHeight="1" spans="1:1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1" t="s">
        <v>313</v>
      </c>
    </row>
    <row r="5" ht="24" customHeight="1" spans="1:12">
      <c r="A5" s="27" t="s">
        <v>452</v>
      </c>
      <c r="B5" s="27"/>
      <c r="C5" s="12" t="s">
        <v>318</v>
      </c>
      <c r="D5" s="12" t="s">
        <v>447</v>
      </c>
      <c r="E5" s="12" t="s">
        <v>437</v>
      </c>
      <c r="F5" s="12" t="s">
        <v>438</v>
      </c>
      <c r="G5" s="12" t="s">
        <v>439</v>
      </c>
      <c r="H5" s="27" t="s">
        <v>440</v>
      </c>
      <c r="I5" s="27"/>
      <c r="J5" s="12" t="s">
        <v>441</v>
      </c>
      <c r="K5" s="12" t="s">
        <v>442</v>
      </c>
      <c r="L5" s="12" t="s">
        <v>445</v>
      </c>
    </row>
    <row r="6" ht="50.25" customHeight="1" spans="1:12">
      <c r="A6" s="28" t="s">
        <v>340</v>
      </c>
      <c r="B6" s="29" t="s">
        <v>341</v>
      </c>
      <c r="C6" s="12"/>
      <c r="D6" s="12"/>
      <c r="E6" s="12"/>
      <c r="F6" s="12"/>
      <c r="G6" s="12"/>
      <c r="H6" s="28" t="s">
        <v>453</v>
      </c>
      <c r="I6" s="28" t="s">
        <v>454</v>
      </c>
      <c r="J6" s="12"/>
      <c r="K6" s="12"/>
      <c r="L6" s="12"/>
    </row>
    <row r="7" ht="27" customHeight="1" spans="1:12">
      <c r="A7" s="28"/>
      <c r="B7" s="29" t="s">
        <v>318</v>
      </c>
      <c r="C7" s="12">
        <f>D7+E7</f>
        <v>617.51</v>
      </c>
      <c r="D7" s="12">
        <f>D8+D12+D18+D23</f>
        <v>33.38</v>
      </c>
      <c r="E7" s="12">
        <f>E8+E12+E18+E23</f>
        <v>584.13</v>
      </c>
      <c r="F7" s="12"/>
      <c r="G7" s="12"/>
      <c r="H7" s="28"/>
      <c r="I7" s="28"/>
      <c r="J7" s="12"/>
      <c r="K7" s="12"/>
      <c r="L7" s="12"/>
    </row>
    <row r="8" ht="23.25" customHeight="1" spans="1:12">
      <c r="A8" s="14" t="s">
        <v>345</v>
      </c>
      <c r="B8" s="15" t="s">
        <v>325</v>
      </c>
      <c r="C8" s="12">
        <f t="shared" ref="C8:C25" si="0">D8+E8</f>
        <v>487.79</v>
      </c>
      <c r="D8" s="12">
        <f>D9</f>
        <v>14.57</v>
      </c>
      <c r="E8" s="12">
        <v>473.22</v>
      </c>
      <c r="F8" s="12"/>
      <c r="G8" s="12"/>
      <c r="H8" s="28"/>
      <c r="I8" s="28"/>
      <c r="J8" s="12"/>
      <c r="K8" s="12"/>
      <c r="L8" s="12"/>
    </row>
    <row r="9" ht="23.25" customHeight="1" spans="1:12">
      <c r="A9" s="18" t="s">
        <v>346</v>
      </c>
      <c r="B9" s="19" t="s">
        <v>347</v>
      </c>
      <c r="C9" s="12">
        <f t="shared" si="0"/>
        <v>487.79</v>
      </c>
      <c r="D9" s="12">
        <f>SUM(D10:D11)</f>
        <v>14.57</v>
      </c>
      <c r="E9" s="12">
        <v>473.22</v>
      </c>
      <c r="F9" s="12"/>
      <c r="G9" s="12"/>
      <c r="H9" s="28"/>
      <c r="I9" s="28"/>
      <c r="J9" s="12"/>
      <c r="K9" s="12"/>
      <c r="L9" s="12"/>
    </row>
    <row r="10" ht="23.25" customHeight="1" spans="1:12">
      <c r="A10" s="20" t="s">
        <v>348</v>
      </c>
      <c r="B10" s="19" t="s">
        <v>349</v>
      </c>
      <c r="C10" s="12">
        <f t="shared" si="0"/>
        <v>294.04</v>
      </c>
      <c r="D10" s="12">
        <v>8.5</v>
      </c>
      <c r="E10" s="12">
        <v>285.54</v>
      </c>
      <c r="F10" s="12"/>
      <c r="G10" s="12"/>
      <c r="H10" s="28"/>
      <c r="I10" s="28"/>
      <c r="J10" s="12"/>
      <c r="K10" s="12"/>
      <c r="L10" s="12"/>
    </row>
    <row r="11" ht="23.25" customHeight="1" spans="1:12">
      <c r="A11" s="20" t="s">
        <v>350</v>
      </c>
      <c r="B11" s="19" t="s">
        <v>351</v>
      </c>
      <c r="C11" s="12">
        <f t="shared" si="0"/>
        <v>193.75</v>
      </c>
      <c r="D11" s="12">
        <v>6.07</v>
      </c>
      <c r="E11" s="12">
        <v>187.68</v>
      </c>
      <c r="F11" s="12"/>
      <c r="G11" s="12"/>
      <c r="H11" s="28"/>
      <c r="I11" s="28"/>
      <c r="J11" s="12"/>
      <c r="K11" s="12"/>
      <c r="L11" s="12"/>
    </row>
    <row r="12" ht="23.25" customHeight="1" spans="1:12">
      <c r="A12" s="14" t="s">
        <v>352</v>
      </c>
      <c r="B12" s="15" t="s">
        <v>327</v>
      </c>
      <c r="C12" s="12">
        <f t="shared" si="0"/>
        <v>90.02</v>
      </c>
      <c r="D12" s="12">
        <f>D13</f>
        <v>18.81</v>
      </c>
      <c r="E12" s="12">
        <v>71.21</v>
      </c>
      <c r="F12" s="12"/>
      <c r="G12" s="12"/>
      <c r="H12" s="28"/>
      <c r="I12" s="28"/>
      <c r="J12" s="12"/>
      <c r="K12" s="12"/>
      <c r="L12" s="12"/>
    </row>
    <row r="13" ht="23.25" customHeight="1" spans="1:12">
      <c r="A13" s="18" t="s">
        <v>353</v>
      </c>
      <c r="B13" s="19" t="s">
        <v>354</v>
      </c>
      <c r="C13" s="12">
        <f t="shared" si="0"/>
        <v>90.02</v>
      </c>
      <c r="D13" s="12">
        <f>D14</f>
        <v>18.81</v>
      </c>
      <c r="E13" s="12">
        <v>71.21</v>
      </c>
      <c r="F13" s="12"/>
      <c r="G13" s="12"/>
      <c r="H13" s="28"/>
      <c r="I13" s="28"/>
      <c r="J13" s="12"/>
      <c r="K13" s="12"/>
      <c r="L13" s="12"/>
    </row>
    <row r="14" ht="23.25" customHeight="1" spans="1:12">
      <c r="A14" s="18" t="s">
        <v>455</v>
      </c>
      <c r="B14" s="19" t="s">
        <v>456</v>
      </c>
      <c r="C14" s="12">
        <f t="shared" si="0"/>
        <v>18.81</v>
      </c>
      <c r="D14" s="12">
        <v>18.81</v>
      </c>
      <c r="E14" s="12">
        <v>0</v>
      </c>
      <c r="F14" s="12"/>
      <c r="G14" s="12"/>
      <c r="H14" s="28"/>
      <c r="I14" s="28"/>
      <c r="J14" s="12"/>
      <c r="K14" s="12"/>
      <c r="L14" s="12"/>
    </row>
    <row r="15" ht="23.25" customHeight="1" spans="1:12">
      <c r="A15" s="18" t="s">
        <v>357</v>
      </c>
      <c r="B15" s="21" t="s">
        <v>358</v>
      </c>
      <c r="C15" s="12">
        <f t="shared" si="0"/>
        <v>29.32</v>
      </c>
      <c r="D15" s="23"/>
      <c r="E15" s="12">
        <v>29.32</v>
      </c>
      <c r="F15" s="23"/>
      <c r="G15" s="23"/>
      <c r="H15" s="23"/>
      <c r="I15" s="23"/>
      <c r="J15" s="23"/>
      <c r="K15" s="23"/>
      <c r="L15" s="23"/>
    </row>
    <row r="16" ht="23.25" customHeight="1" spans="1:12">
      <c r="A16" s="18" t="s">
        <v>359</v>
      </c>
      <c r="B16" s="21" t="s">
        <v>360</v>
      </c>
      <c r="C16" s="12">
        <f t="shared" si="0"/>
        <v>11.73</v>
      </c>
      <c r="D16" s="22"/>
      <c r="E16" s="12">
        <v>11.73</v>
      </c>
      <c r="F16" s="22"/>
      <c r="G16" s="22"/>
      <c r="H16" s="22"/>
      <c r="I16" s="22"/>
      <c r="J16" s="22"/>
      <c r="K16" s="22"/>
      <c r="L16" s="22"/>
    </row>
    <row r="17" ht="23.25" customHeight="1" spans="1:12">
      <c r="A17" s="18" t="s">
        <v>361</v>
      </c>
      <c r="B17" s="21" t="s">
        <v>362</v>
      </c>
      <c r="C17" s="12">
        <f t="shared" si="0"/>
        <v>30.16</v>
      </c>
      <c r="D17" s="22"/>
      <c r="E17" s="12">
        <v>30.16</v>
      </c>
      <c r="F17" s="22"/>
      <c r="G17" s="22"/>
      <c r="H17" s="22"/>
      <c r="I17" s="22"/>
      <c r="J17" s="22"/>
      <c r="K17" s="22"/>
      <c r="L17" s="22"/>
    </row>
    <row r="18" ht="23.25" customHeight="1" spans="1:12">
      <c r="A18" s="14" t="s">
        <v>363</v>
      </c>
      <c r="B18" s="15" t="s">
        <v>457</v>
      </c>
      <c r="C18" s="12">
        <f t="shared" si="0"/>
        <v>22.11</v>
      </c>
      <c r="D18" s="22"/>
      <c r="E18" s="12">
        <v>22.11</v>
      </c>
      <c r="F18" s="22"/>
      <c r="G18" s="22"/>
      <c r="H18" s="22"/>
      <c r="I18" s="22"/>
      <c r="J18" s="22"/>
      <c r="K18" s="22"/>
      <c r="L18" s="22"/>
    </row>
    <row r="19" ht="23.25" customHeight="1" spans="1:12">
      <c r="A19" s="18" t="s">
        <v>364</v>
      </c>
      <c r="B19" s="19" t="s">
        <v>365</v>
      </c>
      <c r="C19" s="12">
        <f t="shared" si="0"/>
        <v>22.11</v>
      </c>
      <c r="D19" s="22"/>
      <c r="E19" s="12">
        <v>22.11</v>
      </c>
      <c r="F19" s="22"/>
      <c r="G19" s="22"/>
      <c r="H19" s="22"/>
      <c r="I19" s="22"/>
      <c r="J19" s="22"/>
      <c r="K19" s="22"/>
      <c r="L19" s="22"/>
    </row>
    <row r="20" ht="23.25" customHeight="1" spans="1:12">
      <c r="A20" s="18" t="s">
        <v>366</v>
      </c>
      <c r="B20" s="19" t="s">
        <v>367</v>
      </c>
      <c r="C20" s="12">
        <f t="shared" si="0"/>
        <v>15.59</v>
      </c>
      <c r="D20" s="22"/>
      <c r="E20" s="12">
        <v>15.59</v>
      </c>
      <c r="F20" s="22"/>
      <c r="G20" s="22"/>
      <c r="H20" s="22"/>
      <c r="I20" s="22"/>
      <c r="J20" s="22"/>
      <c r="K20" s="22"/>
      <c r="L20" s="22"/>
    </row>
    <row r="21" ht="23.25" customHeight="1" spans="1:12">
      <c r="A21" s="18" t="s">
        <v>368</v>
      </c>
      <c r="B21" s="19" t="s">
        <v>369</v>
      </c>
      <c r="C21" s="12">
        <f t="shared" si="0"/>
        <v>2.72</v>
      </c>
      <c r="D21" s="24"/>
      <c r="E21" s="12">
        <v>2.72</v>
      </c>
      <c r="F21" s="24"/>
      <c r="G21" s="24"/>
      <c r="H21" s="24"/>
      <c r="I21" s="22"/>
      <c r="J21" s="22"/>
      <c r="K21" s="22"/>
      <c r="L21" s="22"/>
    </row>
    <row r="22" ht="23.25" customHeight="1" spans="1:12">
      <c r="A22" s="18" t="s">
        <v>370</v>
      </c>
      <c r="B22" s="19" t="s">
        <v>371</v>
      </c>
      <c r="C22" s="12">
        <f t="shared" si="0"/>
        <v>3.8</v>
      </c>
      <c r="D22" s="24"/>
      <c r="E22" s="12">
        <v>3.8</v>
      </c>
      <c r="F22" s="24"/>
      <c r="G22" s="24"/>
      <c r="H22" s="24"/>
      <c r="I22" s="24"/>
      <c r="J22" s="22"/>
      <c r="K22" s="22"/>
      <c r="L22" s="24"/>
    </row>
    <row r="23" ht="23.25" customHeight="1" spans="1:12">
      <c r="A23" s="14" t="s">
        <v>372</v>
      </c>
      <c r="B23" s="15" t="s">
        <v>331</v>
      </c>
      <c r="C23" s="12">
        <f t="shared" si="0"/>
        <v>17.59</v>
      </c>
      <c r="D23" s="24"/>
      <c r="E23" s="12">
        <v>17.59</v>
      </c>
      <c r="F23" s="24"/>
      <c r="G23" s="24"/>
      <c r="H23" s="24"/>
      <c r="I23" s="24"/>
      <c r="J23" s="24"/>
      <c r="K23" s="24"/>
      <c r="L23" s="24"/>
    </row>
    <row r="24" ht="23.25" customHeight="1" spans="1:12">
      <c r="A24" s="18" t="s">
        <v>373</v>
      </c>
      <c r="B24" s="19" t="s">
        <v>374</v>
      </c>
      <c r="C24" s="12">
        <f t="shared" si="0"/>
        <v>17.59</v>
      </c>
      <c r="D24" s="24"/>
      <c r="E24" s="12">
        <v>17.59</v>
      </c>
      <c r="F24" s="24"/>
      <c r="G24" s="24"/>
      <c r="H24" s="24"/>
      <c r="I24" s="24"/>
      <c r="J24" s="24"/>
      <c r="K24" s="24"/>
      <c r="L24" s="24"/>
    </row>
    <row r="25" ht="23.25" customHeight="1" spans="1:12">
      <c r="A25" s="18" t="s">
        <v>375</v>
      </c>
      <c r="B25" s="19" t="s">
        <v>376</v>
      </c>
      <c r="C25" s="12">
        <f t="shared" si="0"/>
        <v>17.59</v>
      </c>
      <c r="D25" s="24"/>
      <c r="E25" s="12">
        <v>17.59</v>
      </c>
      <c r="F25" s="24"/>
      <c r="G25" s="24"/>
      <c r="H25" s="24"/>
      <c r="I25" s="24"/>
      <c r="J25" s="24"/>
      <c r="K25" s="24"/>
      <c r="L25" s="2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workbookViewId="0">
      <selection activeCell="F9" sqref="F9"/>
    </sheetView>
  </sheetViews>
  <sheetFormatPr defaultColWidth="6.875" defaultRowHeight="12.75" customHeight="1"/>
  <cols>
    <col min="1" max="1" width="12.75" style="1" customWidth="1"/>
    <col min="2" max="2" width="26.375" style="1" customWidth="1"/>
    <col min="3" max="3" width="11.75" style="1" customWidth="1"/>
    <col min="4" max="4" width="12.375" style="1" customWidth="1"/>
    <col min="5" max="5" width="11.125" style="1" customWidth="1"/>
    <col min="6" max="6" width="9.25" style="1" customWidth="1"/>
    <col min="7" max="7" width="9.375" style="1" customWidth="1"/>
    <col min="8" max="8" width="9.2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458</v>
      </c>
      <c r="B1" s="3"/>
    </row>
    <row r="2" ht="33" spans="1:8">
      <c r="A2" s="4" t="s">
        <v>459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43.5" customHeight="1" spans="1:8">
      <c r="A5" s="12" t="s">
        <v>460</v>
      </c>
      <c r="B5" s="12" t="s">
        <v>461</v>
      </c>
      <c r="C5" s="12" t="s">
        <v>318</v>
      </c>
      <c r="D5" s="13" t="s">
        <v>343</v>
      </c>
      <c r="E5" s="12" t="s">
        <v>344</v>
      </c>
      <c r="F5" s="12" t="s">
        <v>462</v>
      </c>
      <c r="G5" s="12" t="s">
        <v>463</v>
      </c>
      <c r="H5" s="12" t="s">
        <v>464</v>
      </c>
    </row>
    <row r="6" ht="25.5" customHeight="1" spans="1:8">
      <c r="A6" s="12"/>
      <c r="B6" s="12" t="s">
        <v>318</v>
      </c>
      <c r="C6" s="12">
        <f>D6+E6</f>
        <v>617.51</v>
      </c>
      <c r="D6" s="13">
        <f>D7+D11+D17+D22</f>
        <v>423.76</v>
      </c>
      <c r="E6" s="13">
        <f>E7+E11+E17+E22</f>
        <v>193.75</v>
      </c>
      <c r="F6" s="12"/>
      <c r="G6" s="12"/>
      <c r="H6" s="12"/>
    </row>
    <row r="7" ht="25.5" customHeight="1" spans="1:8">
      <c r="A7" s="14" t="s">
        <v>345</v>
      </c>
      <c r="B7" s="15" t="s">
        <v>325</v>
      </c>
      <c r="C7" s="12">
        <f t="shared" ref="C7:C24" si="0">D7+E7</f>
        <v>487.79</v>
      </c>
      <c r="D7" s="12">
        <f>D8</f>
        <v>294.04</v>
      </c>
      <c r="E7" s="12">
        <f>E8</f>
        <v>193.75</v>
      </c>
      <c r="F7" s="16"/>
      <c r="G7" s="17"/>
      <c r="H7" s="12"/>
    </row>
    <row r="8" ht="25.5" customHeight="1" spans="1:8">
      <c r="A8" s="18" t="s">
        <v>346</v>
      </c>
      <c r="B8" s="19" t="s">
        <v>347</v>
      </c>
      <c r="C8" s="12">
        <f t="shared" si="0"/>
        <v>487.79</v>
      </c>
      <c r="D8" s="12">
        <f>D9+D10</f>
        <v>294.04</v>
      </c>
      <c r="E8" s="12">
        <f>E9+E10</f>
        <v>193.75</v>
      </c>
      <c r="F8" s="16"/>
      <c r="G8" s="17"/>
      <c r="H8" s="12"/>
    </row>
    <row r="9" ht="25.5" customHeight="1" spans="1:8">
      <c r="A9" s="20" t="s">
        <v>348</v>
      </c>
      <c r="B9" s="19" t="s">
        <v>349</v>
      </c>
      <c r="C9" s="12">
        <f t="shared" si="0"/>
        <v>294.04</v>
      </c>
      <c r="D9" s="12">
        <v>294.04</v>
      </c>
      <c r="E9" s="12"/>
      <c r="F9" s="16"/>
      <c r="G9" s="17"/>
      <c r="H9" s="12"/>
    </row>
    <row r="10" ht="25.5" customHeight="1" spans="1:8">
      <c r="A10" s="20" t="s">
        <v>350</v>
      </c>
      <c r="B10" s="19" t="s">
        <v>351</v>
      </c>
      <c r="C10" s="12">
        <f t="shared" si="0"/>
        <v>193.75</v>
      </c>
      <c r="D10" s="12"/>
      <c r="E10" s="12">
        <v>193.75</v>
      </c>
      <c r="F10" s="16"/>
      <c r="G10" s="17"/>
      <c r="H10" s="12"/>
    </row>
    <row r="11" ht="25.5" customHeight="1" spans="1:8">
      <c r="A11" s="14" t="s">
        <v>352</v>
      </c>
      <c r="B11" s="15" t="s">
        <v>327</v>
      </c>
      <c r="C11" s="12">
        <f t="shared" si="0"/>
        <v>90.02</v>
      </c>
      <c r="D11" s="12">
        <f>D12</f>
        <v>90.02</v>
      </c>
      <c r="E11" s="12"/>
      <c r="F11" s="16"/>
      <c r="G11" s="17"/>
      <c r="H11" s="12"/>
    </row>
    <row r="12" ht="25.5" customHeight="1" spans="1:8">
      <c r="A12" s="18" t="s">
        <v>353</v>
      </c>
      <c r="B12" s="19" t="s">
        <v>354</v>
      </c>
      <c r="C12" s="12">
        <f t="shared" si="0"/>
        <v>90.02</v>
      </c>
      <c r="D12" s="12">
        <f>SUM(D13:D16)</f>
        <v>90.02</v>
      </c>
      <c r="E12" s="12"/>
      <c r="F12" s="16"/>
      <c r="G12" s="17"/>
      <c r="H12" s="12"/>
    </row>
    <row r="13" ht="25.5" customHeight="1" spans="1:8">
      <c r="A13" s="18" t="s">
        <v>357</v>
      </c>
      <c r="B13" s="21" t="s">
        <v>358</v>
      </c>
      <c r="C13" s="12">
        <f t="shared" si="0"/>
        <v>29.32</v>
      </c>
      <c r="D13" s="12">
        <v>29.32</v>
      </c>
      <c r="E13" s="22"/>
      <c r="F13" s="16"/>
      <c r="G13" s="17"/>
      <c r="H13" s="22"/>
    </row>
    <row r="14" ht="25.5" customHeight="1" spans="1:8">
      <c r="A14" s="18" t="s">
        <v>359</v>
      </c>
      <c r="B14" s="21" t="s">
        <v>360</v>
      </c>
      <c r="C14" s="12">
        <f t="shared" si="0"/>
        <v>11.73</v>
      </c>
      <c r="D14" s="12">
        <v>11.73</v>
      </c>
      <c r="E14" s="22"/>
      <c r="F14" s="16"/>
      <c r="G14" s="17"/>
      <c r="H14" s="22"/>
    </row>
    <row r="15" ht="25.5" customHeight="1" spans="1:8">
      <c r="A15" s="18" t="s">
        <v>361</v>
      </c>
      <c r="B15" s="21" t="s">
        <v>362</v>
      </c>
      <c r="C15" s="12">
        <f t="shared" si="0"/>
        <v>30.16</v>
      </c>
      <c r="D15" s="12">
        <v>30.16</v>
      </c>
      <c r="E15" s="22"/>
      <c r="F15" s="22"/>
      <c r="G15" s="22"/>
      <c r="H15" s="22"/>
    </row>
    <row r="16" ht="25.5" customHeight="1" spans="1:8">
      <c r="A16" s="18" t="s">
        <v>455</v>
      </c>
      <c r="B16" s="19" t="s">
        <v>456</v>
      </c>
      <c r="C16" s="12">
        <f t="shared" si="0"/>
        <v>18.81</v>
      </c>
      <c r="D16" s="12">
        <v>18.81</v>
      </c>
      <c r="E16" s="23"/>
      <c r="F16" s="16"/>
      <c r="G16" s="17"/>
      <c r="H16" s="23"/>
    </row>
    <row r="17" ht="25.5" customHeight="1" spans="1:9">
      <c r="A17" s="14" t="s">
        <v>363</v>
      </c>
      <c r="B17" s="15" t="s">
        <v>329</v>
      </c>
      <c r="C17" s="12">
        <f t="shared" si="0"/>
        <v>22.11</v>
      </c>
      <c r="D17" s="12">
        <f>D18</f>
        <v>22.11</v>
      </c>
      <c r="E17" s="22"/>
      <c r="F17" s="22"/>
      <c r="G17" s="22"/>
      <c r="H17" s="22"/>
      <c r="I17" s="3"/>
    </row>
    <row r="18" ht="25.5" customHeight="1" spans="1:8">
      <c r="A18" s="18" t="s">
        <v>364</v>
      </c>
      <c r="B18" s="19" t="s">
        <v>365</v>
      </c>
      <c r="C18" s="12">
        <f t="shared" si="0"/>
        <v>22.11</v>
      </c>
      <c r="D18" s="12">
        <f>SUM(D19:D21)</f>
        <v>22.11</v>
      </c>
      <c r="E18" s="22"/>
      <c r="F18" s="22"/>
      <c r="G18" s="22"/>
      <c r="H18" s="22"/>
    </row>
    <row r="19" ht="25.5" customHeight="1" spans="1:8">
      <c r="A19" s="18" t="s">
        <v>366</v>
      </c>
      <c r="B19" s="19" t="s">
        <v>367</v>
      </c>
      <c r="C19" s="12">
        <f t="shared" si="0"/>
        <v>15.59</v>
      </c>
      <c r="D19" s="12">
        <v>15.59</v>
      </c>
      <c r="E19" s="22"/>
      <c r="F19" s="22"/>
      <c r="G19" s="22"/>
      <c r="H19" s="24"/>
    </row>
    <row r="20" ht="25.5" customHeight="1" spans="1:9">
      <c r="A20" s="18" t="s">
        <v>368</v>
      </c>
      <c r="B20" s="19" t="s">
        <v>369</v>
      </c>
      <c r="C20" s="12">
        <f t="shared" si="0"/>
        <v>2.72</v>
      </c>
      <c r="D20" s="12">
        <v>2.72</v>
      </c>
      <c r="E20" s="22"/>
      <c r="F20" s="22"/>
      <c r="G20" s="22"/>
      <c r="H20" s="24"/>
      <c r="I20" s="3"/>
    </row>
    <row r="21" ht="25.5" customHeight="1" spans="1:8">
      <c r="A21" s="18" t="s">
        <v>370</v>
      </c>
      <c r="B21" s="19" t="s">
        <v>371</v>
      </c>
      <c r="C21" s="12">
        <f t="shared" si="0"/>
        <v>3.8</v>
      </c>
      <c r="D21" s="12">
        <v>3.8</v>
      </c>
      <c r="E21" s="24"/>
      <c r="F21" s="22"/>
      <c r="G21" s="22"/>
      <c r="H21" s="22"/>
    </row>
    <row r="22" ht="25.5" customHeight="1" spans="1:8">
      <c r="A22" s="14" t="s">
        <v>372</v>
      </c>
      <c r="B22" s="15" t="s">
        <v>331</v>
      </c>
      <c r="C22" s="12">
        <f t="shared" si="0"/>
        <v>17.59</v>
      </c>
      <c r="D22" s="12">
        <f>D23</f>
        <v>17.59</v>
      </c>
      <c r="E22" s="24"/>
      <c r="F22" s="24"/>
      <c r="G22" s="24"/>
      <c r="H22" s="24"/>
    </row>
    <row r="23" ht="25.5" customHeight="1" spans="1:8">
      <c r="A23" s="18" t="s">
        <v>373</v>
      </c>
      <c r="B23" s="19" t="s">
        <v>374</v>
      </c>
      <c r="C23" s="12">
        <f t="shared" si="0"/>
        <v>17.59</v>
      </c>
      <c r="D23" s="12">
        <f>D24</f>
        <v>17.59</v>
      </c>
      <c r="E23" s="24"/>
      <c r="F23" s="24"/>
      <c r="G23" s="24"/>
      <c r="H23" s="24"/>
    </row>
    <row r="24" ht="25.5" customHeight="1" spans="1:8">
      <c r="A24" s="18" t="s">
        <v>375</v>
      </c>
      <c r="B24" s="19" t="s">
        <v>376</v>
      </c>
      <c r="C24" s="12">
        <f t="shared" si="0"/>
        <v>17.59</v>
      </c>
      <c r="D24" s="12">
        <v>17.59</v>
      </c>
      <c r="E24" s="24"/>
      <c r="F24" s="24"/>
      <c r="G24" s="24"/>
      <c r="H24" s="24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2022-07-01T03:27:46Z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D9769A45FD3C4965A3882D58872B4DDF</vt:lpwstr>
  </property>
</Properties>
</file>