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240" tabRatio="805" firstSheet="2"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绩效目标申报表(1)" sheetId="14" r:id="rId12"/>
    <sheet name="11 绩效目标申报表(2)" sheetId="15" r:id="rId13"/>
  </sheets>
  <externalReferences>
    <externalReference r:id="rId14"/>
  </externalReferences>
  <definedNames>
    <definedName name="_xlnm.Print_Area" localSheetId="1">'1 财政拨款收支总表'!$A$1:$G$18</definedName>
    <definedName name="_xlnm.Print_Area" localSheetId="2">'2 一般公共预算支出-无上年数'!$A$1:$E$23</definedName>
    <definedName name="_xlnm.Print_Area" localSheetId="4">'4 一般公用预算“三公”经费支出表-无上年数'!$A$1:$L$8</definedName>
    <definedName name="_xlnm.Print_Area" localSheetId="6">'6 部门收支总表'!$A$1:$D$16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_FilterDatabase" localSheetId="2" hidden="1">'2 一般公共预算支出-无上年数'!$A$5:$E$5</definedName>
    <definedName name="_xlnm._FilterDatabase" localSheetId="3" hidden="1">'3 一般公共预算财政基本支出'!$A$6:$E$59</definedName>
    <definedName name="_xlnm._FilterDatabase" localSheetId="7" hidden="1">'7 部门收入总表'!$A$7:$L$68</definedName>
    <definedName name="_xlnm._FilterDatabase" localSheetId="8" hidden="1">'8 部门支出总表'!$A$6:$H$67</definedName>
  </definedNames>
  <calcPr calcId="144525"/>
</workbook>
</file>

<file path=xl/sharedStrings.xml><?xml version="1.0" encoding="utf-8"?>
<sst xmlns="http://schemas.openxmlformats.org/spreadsheetml/2006/main" count="1968" uniqueCount="736">
  <si>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</si>
  <si>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</si>
  <si>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</si>
  <si>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</si>
  <si>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</si>
  <si>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</si>
  <si>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</si>
  <si>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</si>
  <si>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</si>
  <si>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</si>
  <si>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</si>
  <si>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</si>
  <si>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</si>
  <si>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</si>
  <si>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</si>
  <si>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</si>
  <si>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</si>
  <si>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</si>
  <si>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</si>
  <si>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</si>
  <si>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</si>
  <si>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</si>
  <si>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</si>
  <si>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</si>
  <si>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</si>
  <si>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</si>
  <si>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</si>
  <si>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</si>
  <si>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</si>
  <si>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</si>
  <si>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</si>
  <si>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</si>
  <si>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</si>
  <si>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</si>
  <si>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</si>
  <si>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</si>
  <si>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</si>
  <si>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</si>
  <si>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</si>
  <si>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</si>
  <si>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</si>
  <si>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</si>
  <si>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</si>
  <si>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</si>
  <si>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</si>
  <si>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</si>
  <si>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</si>
  <si>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</si>
  <si>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</si>
  <si>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</si>
  <si>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</si>
  <si>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</si>
  <si>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</si>
  <si>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</si>
  <si>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</si>
  <si>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</si>
  <si>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</si>
  <si>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</si>
  <si>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</si>
  <si>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</si>
  <si>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</si>
  <si>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</si>
  <si>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</si>
  <si>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</si>
  <si>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</si>
  <si>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</si>
  <si>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</si>
  <si>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</si>
  <si>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</si>
  <si>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</si>
  <si>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</si>
  <si>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</si>
  <si>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</si>
  <si>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</si>
  <si>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</si>
  <si>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</si>
  <si>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</si>
  <si>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</si>
  <si>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</si>
  <si>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</si>
  <si>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</si>
  <si>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</si>
  <si>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</si>
  <si>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</si>
  <si>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</si>
  <si>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</si>
  <si>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</si>
  <si>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</si>
  <si>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</si>
  <si>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</si>
  <si>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</si>
  <si>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</si>
  <si>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</si>
  <si>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</si>
  <si>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</si>
  <si>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</si>
  <si>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</si>
  <si>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</si>
  <si>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</si>
  <si>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</si>
  <si>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</si>
  <si>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</si>
  <si>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</si>
  <si>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</si>
  <si>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</si>
  <si>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</si>
  <si>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</si>
  <si>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</si>
  <si>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</si>
  <si>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</si>
  <si>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</si>
  <si>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</si>
  <si>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</si>
  <si>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</si>
  <si>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</si>
  <si>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</si>
  <si>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</si>
  <si>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</si>
  <si>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</si>
  <si>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</si>
  <si>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</si>
  <si>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</si>
  <si>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</si>
  <si>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</si>
  <si>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</si>
  <si>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</si>
  <si>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</si>
  <si>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</si>
  <si>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</si>
  <si>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</si>
  <si>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</si>
  <si>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</si>
  <si>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</si>
  <si>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</si>
  <si>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</si>
  <si>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</si>
  <si>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</si>
  <si>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</si>
  <si>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</si>
  <si>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</si>
  <si>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</si>
  <si>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</si>
  <si>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</si>
  <si>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</si>
  <si>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</si>
  <si>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</si>
  <si>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</si>
  <si>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</si>
  <si>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</si>
  <si>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</si>
  <si>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</si>
  <si>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</si>
  <si>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</si>
  <si>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</si>
  <si>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</si>
  <si>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</si>
  <si>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</si>
  <si>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</si>
  <si>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</si>
  <si>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</si>
  <si>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</si>
  <si>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</si>
  <si>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</si>
  <si>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</si>
  <si>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</si>
  <si>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</si>
  <si>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</si>
  <si>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</si>
  <si>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</si>
  <si>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</si>
  <si>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</si>
  <si>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</si>
  <si>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</si>
  <si>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</si>
  <si>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</si>
  <si>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</si>
  <si>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</si>
  <si>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</si>
  <si>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</si>
  <si>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</si>
  <si>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</si>
  <si>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</si>
  <si>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</si>
  <si>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</si>
  <si>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</si>
  <si>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</si>
  <si>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</si>
  <si>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</si>
  <si>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</si>
  <si>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</si>
  <si>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</si>
  <si>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</si>
  <si>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</si>
  <si>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</si>
  <si>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</si>
  <si>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</si>
  <si>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</si>
  <si>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</si>
  <si>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</si>
  <si>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</si>
  <si>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</si>
  <si>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</si>
  <si>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</si>
  <si>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</si>
  <si>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</si>
  <si>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</si>
  <si>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</si>
  <si>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</si>
  <si>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</si>
  <si>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</si>
  <si>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</si>
  <si>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</si>
  <si>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</si>
  <si>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</si>
  <si>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</si>
  <si>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</si>
  <si>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</si>
  <si>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</si>
  <si>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</si>
  <si>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</si>
  <si>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</si>
  <si>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</si>
  <si>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</si>
  <si>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</si>
  <si>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</si>
  <si>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</si>
  <si>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</si>
  <si>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</si>
  <si>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</si>
  <si>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</si>
  <si>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</si>
  <si>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</si>
  <si>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</si>
  <si>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</si>
  <si>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</si>
  <si>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</si>
  <si>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</si>
  <si>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</si>
  <si>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</si>
  <si>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</si>
  <si>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</si>
  <si>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</si>
  <si>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</si>
  <si>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</si>
  <si>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</si>
  <si>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</si>
  <si>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</si>
  <si>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</si>
  <si>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</si>
  <si>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</si>
  <si>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</si>
  <si>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</si>
  <si>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</si>
  <si>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</si>
  <si>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</si>
  <si>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</si>
  <si>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</si>
  <si>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</si>
  <si>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</si>
  <si>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</si>
  <si>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</si>
  <si>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</si>
  <si>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</si>
  <si>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</si>
  <si>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</si>
  <si>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</si>
  <si>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</si>
  <si>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</si>
  <si>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</si>
  <si>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</si>
  <si>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</si>
  <si>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</si>
  <si>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</si>
  <si>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</si>
  <si>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</si>
  <si>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</si>
  <si>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</si>
  <si>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</si>
  <si>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</si>
  <si>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</si>
  <si>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</si>
  <si>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</si>
  <si>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</si>
  <si>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</si>
  <si>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</si>
  <si>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</si>
  <si>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</si>
  <si>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</si>
  <si>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</si>
  <si>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</si>
  <si>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</si>
  <si>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</si>
  <si>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</si>
  <si>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</si>
  <si>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</si>
  <si>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</si>
  <si>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</si>
  <si>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</si>
  <si>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</si>
  <si>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</si>
  <si>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</si>
  <si>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</si>
  <si>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</si>
  <si>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</si>
  <si>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</si>
  <si>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</si>
  <si>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</si>
  <si>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</si>
  <si>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</si>
  <si>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</si>
  <si>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</si>
  <si>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</si>
  <si>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重庆市綦江区移民工作中心财政拨款收支总表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</si>
  <si>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</si>
  <si>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</si>
  <si>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</si>
  <si>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</si>
  <si>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</si>
  <si>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</si>
  <si>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</si>
  <si>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</si>
  <si>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</si>
  <si>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</si>
  <si>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</si>
  <si>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</si>
  <si>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</si>
  <si>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</si>
  <si>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</si>
  <si>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</si>
  <si>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</si>
  <si>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</si>
  <si>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城乡社区支出</t>
  </si>
  <si>
    <t>农林水支出</t>
  </si>
  <si>
    <t>住房保障支出</t>
  </si>
  <si>
    <t>二、结转下年</t>
  </si>
  <si>
    <t>收入总数</t>
  </si>
  <si>
    <t>支出总数</t>
  </si>
  <si>
    <t>附件3-2</t>
  </si>
  <si>
    <t>重庆市綦江区移民工作中心一般公共预算财政拨款支出预算表</t>
  </si>
  <si>
    <t>功能分类科目</t>
  </si>
  <si>
    <t>2021年预算数</t>
  </si>
  <si>
    <t>科目编码</t>
  </si>
  <si>
    <t>科目名称</t>
  </si>
  <si>
    <t>小计</t>
  </si>
  <si>
    <t>基本支出</t>
  </si>
  <si>
    <t>项目支出</t>
  </si>
  <si>
    <t>行政事业单位离退休</t>
  </si>
  <si>
    <t>2080505</t>
  </si>
  <si>
    <t xml:space="preserve">  机关事业单位基本养老保险缴费支出</t>
  </si>
  <si>
    <t>2080506</t>
  </si>
  <si>
    <t xml:space="preserve">  机关事业单位职业年金缴费支出</t>
  </si>
  <si>
    <t>医疗卫生与计划生育支出</t>
  </si>
  <si>
    <t>行政事业单位医疗</t>
  </si>
  <si>
    <t>2101102</t>
  </si>
  <si>
    <t xml:space="preserve">  事业单位医疗</t>
  </si>
  <si>
    <t>2101199</t>
  </si>
  <si>
    <t xml:space="preserve">  其他行政事业单位医疗支出</t>
  </si>
  <si>
    <t>水利</t>
  </si>
  <si>
    <t>2130304</t>
  </si>
  <si>
    <t xml:space="preserve">  水利行业业务管理</t>
  </si>
  <si>
    <t>2130334</t>
  </si>
  <si>
    <t xml:space="preserve">  水利建设征地及移民支出</t>
  </si>
  <si>
    <t>住房改革支出</t>
  </si>
  <si>
    <t>2210201</t>
  </si>
  <si>
    <t xml:space="preserve">  住房公积金</t>
  </si>
  <si>
    <t>备注：本表反映2021年当年一般公共预算财政拨款支出情况。</t>
  </si>
  <si>
    <t>附件3-3</t>
  </si>
  <si>
    <t>重庆市綦江区移民工作中心一般公共预算财政拨款基本支出预算表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</si>
  <si>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</si>
  <si>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</si>
  <si>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</si>
  <si>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</si>
  <si>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</si>
  <si>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</si>
  <si>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</si>
  <si>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</si>
  <si>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</si>
  <si>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</si>
  <si>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</si>
  <si>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</si>
  <si>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</si>
  <si>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</si>
  <si>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</si>
  <si>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</si>
  <si>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</si>
  <si>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</si>
  <si>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</si>
  <si>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</si>
  <si>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</si>
  <si>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</si>
  <si>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</si>
  <si>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</si>
  <si>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</si>
  <si>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</si>
  <si>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</si>
  <si>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</si>
  <si>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</si>
  <si>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</si>
  <si>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</si>
  <si>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</si>
  <si>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</si>
  <si>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</si>
  <si>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</si>
  <si>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</si>
  <si>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</si>
  <si>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</si>
  <si>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</si>
  <si>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</si>
  <si>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</si>
  <si>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</si>
  <si>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</si>
  <si>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</si>
  <si>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</si>
  <si>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</si>
  <si>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</si>
  <si>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</si>
  <si>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</si>
  <si>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</si>
  <si>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</si>
  <si>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</si>
  <si>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</si>
  <si>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</si>
  <si>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</si>
  <si>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</si>
  <si>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</si>
  <si>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</si>
  <si>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</si>
  <si>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</si>
  <si>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</si>
  <si>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</si>
  <si>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</si>
  <si>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</si>
  <si>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</si>
  <si>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</si>
  <si>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</si>
  <si>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</si>
  <si>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</si>
  <si>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</si>
  <si>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</si>
  <si>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</si>
  <si>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</si>
  <si>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</si>
  <si>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</si>
  <si>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</si>
  <si>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</si>
  <si>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</si>
  <si>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</si>
  <si>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</si>
  <si>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</si>
  <si>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</si>
  <si>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</si>
  <si>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</si>
  <si>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</si>
  <si>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</si>
  <si>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</si>
  <si>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</si>
  <si>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</si>
  <si>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</si>
  <si>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</si>
  <si>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</si>
  <si>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</si>
  <si>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</si>
  <si>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</si>
  <si>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</si>
  <si>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</si>
  <si>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</si>
  <si>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</si>
  <si>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</si>
  <si>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</si>
  <si>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</si>
  <si>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</si>
  <si>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</si>
  <si>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</si>
  <si>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 xml:space="preserve">  31002</t>
  </si>
  <si>
    <t xml:space="preserve">  办公设备购置</t>
  </si>
  <si>
    <t>附件3-4</t>
  </si>
  <si>
    <t>XXXXX（单位全称）一般公共预算“三公”经费支出表</t>
  </si>
  <si>
    <t>重庆市綦江区移民工作中心一般公共预算“三公”经费支出表</t>
  </si>
  <si>
    <t>2020年预算数</t>
  </si>
  <si>
    <t>因公出国（境）费</t>
  </si>
  <si>
    <t>公务用车购置及运行费</t>
  </si>
  <si>
    <t>公务接待费</t>
  </si>
  <si>
    <t>公务用车购置费</t>
  </si>
  <si>
    <t>公务用车运行费</t>
  </si>
  <si>
    <t>附件3-5</t>
  </si>
  <si>
    <t>重庆市綦江区移民工作中心政府性基金预算支出表</t>
  </si>
  <si>
    <t>本年政府性基金预算财政拨款支出</t>
  </si>
  <si>
    <t>（备注：本单位无政府性基金收支，故此表无数据。）</t>
  </si>
  <si>
    <t>附件3-6</t>
  </si>
  <si>
    <t>重庆市綦江区移民工作中心部门收支总表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</si>
  <si>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</si>
  <si>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</si>
  <si>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</si>
  <si>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</si>
  <si>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</si>
  <si>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</si>
  <si>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</si>
  <si>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</si>
  <si>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</si>
  <si>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</si>
  <si>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</si>
  <si>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</si>
  <si>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</si>
  <si>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</si>
  <si>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重庆市綦江区移民工作中心部门收入总表</t>
  </si>
  <si>
    <t>科目</t>
  </si>
  <si>
    <t>非教育收费收入预算</t>
  </si>
  <si>
    <t>教育收费收预算入</t>
  </si>
  <si>
    <t>208</t>
  </si>
  <si>
    <t>20805</t>
  </si>
  <si>
    <t>2080599</t>
  </si>
  <si>
    <t xml:space="preserve">  其他行政事业单位离退休支出</t>
  </si>
  <si>
    <t>20808</t>
  </si>
  <si>
    <t>抚恤</t>
  </si>
  <si>
    <t>2080899</t>
  </si>
  <si>
    <t xml:space="preserve">  其他优抚支出</t>
  </si>
  <si>
    <t>20822</t>
  </si>
  <si>
    <t>大中型水库移民后期扶持基金支出</t>
  </si>
  <si>
    <t>2082201</t>
  </si>
  <si>
    <t xml:space="preserve">  移民补助</t>
  </si>
  <si>
    <t>2082202</t>
  </si>
  <si>
    <t xml:space="preserve">  基础设施建设和经济发展</t>
  </si>
  <si>
    <t>20823</t>
  </si>
  <si>
    <t>小型水库移民扶助基金及对应专项债务收入安排的支出</t>
  </si>
  <si>
    <t>2082302</t>
  </si>
  <si>
    <t>210</t>
  </si>
  <si>
    <t>21011</t>
  </si>
  <si>
    <t>2101101</t>
  </si>
  <si>
    <t xml:space="preserve">  行政单位医疗</t>
  </si>
  <si>
    <t>2101103</t>
  </si>
  <si>
    <t xml:space="preserve">  公务员医疗补助</t>
  </si>
  <si>
    <t>211</t>
  </si>
  <si>
    <t>21103</t>
  </si>
  <si>
    <t>污染防治</t>
  </si>
  <si>
    <t>2110302</t>
  </si>
  <si>
    <t xml:space="preserve">  水体</t>
  </si>
  <si>
    <t>21110</t>
  </si>
  <si>
    <t>能源节约利用</t>
  </si>
  <si>
    <t>2111001</t>
  </si>
  <si>
    <t xml:space="preserve">  能源节约利用</t>
  </si>
  <si>
    <t>21112</t>
  </si>
  <si>
    <t>可再生能源</t>
  </si>
  <si>
    <t>2111201</t>
  </si>
  <si>
    <t xml:space="preserve">  可再生能源</t>
  </si>
  <si>
    <t>212</t>
  </si>
  <si>
    <t>21203</t>
  </si>
  <si>
    <t>城乡社区公共设施</t>
  </si>
  <si>
    <t>2120303</t>
  </si>
  <si>
    <t xml:space="preserve">  小城镇基础设施建设</t>
  </si>
  <si>
    <t>21208</t>
  </si>
  <si>
    <t>国有土地使用权出让收入安排的支出</t>
  </si>
  <si>
    <t>2120899</t>
  </si>
  <si>
    <t xml:space="preserve">  其他国有土地使用权出让收入安排的支出</t>
  </si>
  <si>
    <t>21299</t>
  </si>
  <si>
    <t>其他城乡社区支出</t>
  </si>
  <si>
    <t>2129999</t>
  </si>
  <si>
    <t xml:space="preserve">  其他城乡社区支出</t>
  </si>
  <si>
    <t>213</t>
  </si>
  <si>
    <t>21303</t>
  </si>
  <si>
    <t>2130301</t>
  </si>
  <si>
    <t xml:space="preserve">  行政运行</t>
  </si>
  <si>
    <t>2130302</t>
  </si>
  <si>
    <t xml:space="preserve">  一般行政管理事务</t>
  </si>
  <si>
    <t>2130305</t>
  </si>
  <si>
    <t xml:space="preserve">  水利工程建设</t>
  </si>
  <si>
    <t>2130306</t>
  </si>
  <si>
    <t xml:space="preserve">  水利工程运行与维护</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</si>
  <si>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</si>
  <si>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</si>
  <si>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</si>
  <si>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</si>
  <si>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</si>
  <si>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</si>
  <si>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</si>
  <si>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</si>
  <si>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</si>
  <si>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</si>
  <si>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</si>
  <si>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</si>
  <si>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</si>
  <si>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</si>
  <si>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</si>
  <si>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</si>
  <si>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</si>
  <si>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农田水利</t>
  </si>
  <si>
    <t>2130319</t>
  </si>
  <si>
    <t xml:space="preserve">  江河湖库水系综合整治</t>
  </si>
  <si>
    <t>2130321</t>
  </si>
  <si>
    <t xml:space="preserve">  大中型水库移民后期扶持专项支出</t>
  </si>
  <si>
    <t>2130322</t>
  </si>
  <si>
    <t xml:space="preserve">  水利安全监督</t>
  </si>
  <si>
    <t xml:space="preserve">  水利建设移民支出</t>
  </si>
  <si>
    <t>21305</t>
  </si>
  <si>
    <t>扶贫</t>
  </si>
  <si>
    <t>2130504</t>
  </si>
  <si>
    <t xml:space="preserve">  农村基础设施建设</t>
  </si>
  <si>
    <t>21307</t>
  </si>
  <si>
    <t>农村综合改革</t>
  </si>
  <si>
    <t>2130701</t>
  </si>
  <si>
    <t xml:space="preserve">  对村级一事一议的补助</t>
  </si>
  <si>
    <t>21366</t>
  </si>
  <si>
    <t>大中型水库库区基金及对应专项债务收入安排的支出</t>
  </si>
  <si>
    <t>2136601</t>
  </si>
  <si>
    <t>221</t>
  </si>
  <si>
    <t>22102</t>
  </si>
  <si>
    <t>附件3-8</t>
  </si>
  <si>
    <t>重庆市綦江区移民工作中心部门支出总表</t>
  </si>
  <si>
    <t>上缴上级支出</t>
  </si>
  <si>
    <t>事业单位经营支出</t>
  </si>
  <si>
    <t>对下级单位补助支出</t>
  </si>
  <si>
    <t>附件3-9</t>
  </si>
  <si>
    <t>重庆市綦江区移民工作中心政府采购预算明细表</t>
  </si>
  <si>
    <t>教育收费收入预算</t>
  </si>
  <si>
    <t>货物类</t>
  </si>
  <si>
    <t>服务类</t>
  </si>
  <si>
    <t>工程类</t>
  </si>
  <si>
    <t>附件3-10</t>
  </si>
  <si>
    <t>2021年重庆市綦江区移民工作中心预算整体绩效目标表</t>
  </si>
  <si>
    <t>部门（单位）名称</t>
  </si>
  <si>
    <t>重庆市綦江区移民工作中心</t>
  </si>
  <si>
    <t>支出预算总量</t>
  </si>
  <si>
    <t>其中：部门预算支出</t>
  </si>
  <si>
    <t>当年整体绩效目标</t>
  </si>
  <si>
    <t>按照《重庆市綦江区人民政府办公室关于进一步强化全面推行河长制有关工作的通知》，开展33个区级河长制工作。按照《关于进一步加强节水型社会建设工作的通知》，开展水资源节约与保护。按照相关规划和实施方案，开展水土绿化工程建设。按照《关于印发进一步强化集中式饮用水水源地环境保护工作的通知》，开展重庆市綦江区集中式饮用水水源地保护工作，并落实水源地保护工作经费。加强水旱灾害防御工作，开展防洪规划编制与中小河流及山洪灾害预警系统相结合，将全区人民的生命财产安全最大限度的提高。按照相关规划和实施方案，开展对小型水库的管护工作，改善饮用水条件，并对水源地监测、前期工作逐步进行。</t>
  </si>
  <si>
    <t>绩效指标</t>
  </si>
  <si>
    <t>指标名称</t>
  </si>
  <si>
    <t>指标权重</t>
  </si>
  <si>
    <t>计量单位</t>
  </si>
  <si>
    <t>指标性质</t>
  </si>
  <si>
    <t>指标值</t>
  </si>
  <si>
    <t>区级河长专项资金使用方案审核复函率</t>
  </si>
  <si>
    <t>%</t>
  </si>
  <si>
    <t>≥</t>
  </si>
  <si>
    <t>节水载体建成数</t>
  </si>
  <si>
    <t>个</t>
  </si>
  <si>
    <t>开展水土绿化工程数</t>
  </si>
  <si>
    <t>集中式饮用水水源地保护数量</t>
  </si>
  <si>
    <t>处</t>
  </si>
  <si>
    <t>开展水源工程前期工作个数</t>
  </si>
  <si>
    <t>小型水利工程运行管护水库数量</t>
  </si>
  <si>
    <t>座</t>
  </si>
  <si>
    <t>农村饮水安全工程运行维护数量</t>
  </si>
  <si>
    <t>全区水利规划编制数量</t>
  </si>
  <si>
    <t>中小河流及山洪灾害预警系统数量</t>
  </si>
  <si>
    <t>开展水源地监测个数</t>
  </si>
  <si>
    <t>备注：没有分配到部门、街道事项的项目，支出预算总量应等于部门预算支出</t>
  </si>
  <si>
    <t>綦江区2021年部门预算项目绩效目标申报表</t>
  </si>
  <si>
    <t>申报单位名称（盖章）：</t>
  </si>
  <si>
    <t>日期:</t>
  </si>
  <si>
    <t>2020年11月24日</t>
  </si>
  <si>
    <t>项目名称</t>
  </si>
  <si>
    <t>独立运行补丁</t>
  </si>
  <si>
    <t>项目实施单位（全称）</t>
  </si>
  <si>
    <t>103001012-重庆市綦江区移民工作中心</t>
  </si>
  <si>
    <t>项目主管单位（全称）</t>
  </si>
  <si>
    <t>103001-重庆市綦江区水利局</t>
  </si>
  <si>
    <t>联系人</t>
  </si>
  <si>
    <t>黄登茂</t>
  </si>
  <si>
    <t>联系电话</t>
  </si>
  <si>
    <t>48610136</t>
  </si>
  <si>
    <t>项目类别</t>
  </si>
  <si>
    <t>运转性</t>
  </si>
  <si>
    <t>项目持续属性</t>
  </si>
  <si>
    <t>新增</t>
  </si>
  <si>
    <t>项目起始时间</t>
  </si>
  <si>
    <t>2021</t>
  </si>
  <si>
    <t>项目终止时间</t>
  </si>
  <si>
    <t>财政归口科室</t>
  </si>
  <si>
    <t>807-农业科</t>
  </si>
  <si>
    <t>立项依据</t>
  </si>
  <si>
    <t>区财政局补丁政策</t>
  </si>
  <si>
    <t>项目概况</t>
  </si>
  <si>
    <t>用于单位公用经费支出</t>
  </si>
  <si>
    <t xml:space="preserve">
资金预算</t>
  </si>
  <si>
    <t xml:space="preserve">总计：            </t>
  </si>
  <si>
    <t>其中:</t>
  </si>
  <si>
    <t xml:space="preserve">财政资金:     </t>
  </si>
  <si>
    <t>元</t>
  </si>
  <si>
    <t>其他资金:</t>
  </si>
  <si>
    <t>2020年</t>
  </si>
  <si>
    <t>合计:</t>
  </si>
  <si>
    <t>0</t>
  </si>
  <si>
    <t>2021年</t>
  </si>
  <si>
    <t>2022年</t>
  </si>
  <si>
    <t>中期规划绩效目标</t>
  </si>
  <si>
    <t>保障单位正常运转</t>
  </si>
  <si>
    <t>当年绩效目标</t>
  </si>
  <si>
    <t>绩
效
指
标</t>
  </si>
  <si>
    <t>一级指标</t>
  </si>
  <si>
    <t>二级指标</t>
  </si>
  <si>
    <t>三级指标</t>
  </si>
  <si>
    <t>是否核心指标</t>
  </si>
  <si>
    <t>指标值（内容）</t>
  </si>
  <si>
    <t>解释说明</t>
  </si>
  <si>
    <t>产出指标</t>
  </si>
  <si>
    <t>数量指标</t>
  </si>
  <si>
    <t>预算完成率</t>
  </si>
  <si>
    <t>是</t>
  </si>
  <si>
    <t>=</t>
  </si>
  <si>
    <t>100</t>
  </si>
  <si>
    <t>支付进度率</t>
  </si>
  <si>
    <t/>
  </si>
  <si>
    <t>质量指标</t>
  </si>
  <si>
    <t>时效指标</t>
  </si>
  <si>
    <t>预算年度执行率</t>
  </si>
  <si>
    <t>成本指标</t>
  </si>
  <si>
    <t>在预算金额内完年度目标任务</t>
  </si>
  <si>
    <t>否</t>
  </si>
  <si>
    <t xml:space="preserve">效益指标
</t>
  </si>
  <si>
    <t xml:space="preserve">经济效益
</t>
  </si>
  <si>
    <t xml:space="preserve">社会效益
</t>
  </si>
  <si>
    <t>机构正常运转率</t>
  </si>
  <si>
    <t>生态效益</t>
  </si>
  <si>
    <t>可持续影响</t>
  </si>
  <si>
    <t>满意度指标</t>
  </si>
  <si>
    <t>服务对象
满意度指标</t>
  </si>
  <si>
    <t>服务对象满意度</t>
  </si>
  <si>
    <t>≧</t>
  </si>
  <si>
    <t>90</t>
  </si>
  <si>
    <t>管理指标</t>
  </si>
  <si>
    <t>决策管理</t>
  </si>
  <si>
    <t>资金管理</t>
  </si>
  <si>
    <t>支付安全性合法合规率</t>
  </si>
  <si>
    <t>业务管理</t>
  </si>
  <si>
    <t>项目支出明细
及测算依据</t>
  </si>
  <si>
    <t>办公费10万元</t>
  </si>
  <si>
    <t>项目实施
进度计划</t>
  </si>
  <si>
    <t>执行条件</t>
  </si>
  <si>
    <t>管理办法</t>
  </si>
  <si>
    <t>工作措施</t>
  </si>
  <si>
    <t>审核意见</t>
  </si>
  <si>
    <t>主管部门预审</t>
  </si>
  <si>
    <t>业务科室初审</t>
  </si>
  <si>
    <t>公开评审</t>
  </si>
  <si>
    <t>人员补丁</t>
  </si>
  <si>
    <t>办公费5.5万元，劳务费3万元</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</si>
</sst>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quot;万&quot;&quot;元&quot;"/>
    <numFmt numFmtId="177" formatCode=";;"/>
    <numFmt numFmtId="178" formatCode="#,##0.00_ "/>
    <numFmt numFmtId="179" formatCode="0.00_ "/>
  </numFmts>
  <fonts count="44">
    <font>
      <sz val="11"/>
      <color indexed="8"/>
      <name val="等线"/>
      <charset val="134"/>
    </font>
    <font>
      <sz val="11"/>
      <color theme="1"/>
      <name val="等线"/>
      <charset val="134"/>
      <scheme val="minor"/>
    </font>
    <font>
      <sz val="10"/>
      <color theme="1"/>
      <name val="等线"/>
      <charset val="134"/>
      <scheme val="minor"/>
    </font>
    <font>
      <sz val="18"/>
      <name val="方正小标宋_GBK"/>
      <charset val="134"/>
    </font>
    <font>
      <sz val="11"/>
      <name val="宋体"/>
      <charset val="134"/>
    </font>
    <font>
      <sz val="10"/>
      <name val="宋体"/>
      <charset val="134"/>
    </font>
    <font>
      <sz val="10"/>
      <name val="等线"/>
      <charset val="134"/>
      <scheme val="minor"/>
    </font>
    <font>
      <sz val="10"/>
      <name val="Arial"/>
      <charset val="0"/>
    </font>
    <font>
      <b/>
      <sz val="10"/>
      <name val="宋体"/>
      <charset val="134"/>
    </font>
    <font>
      <b/>
      <sz val="22"/>
      <name val="华文细黑"/>
      <charset val="134"/>
    </font>
    <font>
      <b/>
      <sz val="18"/>
      <name val="宋体"/>
      <charset val="134"/>
    </font>
    <font>
      <sz val="12"/>
      <name val="宋体"/>
      <charset val="134"/>
    </font>
    <font>
      <sz val="12"/>
      <color indexed="8"/>
      <name val="等线"/>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11"/>
      <color indexed="62"/>
      <name val="等线"/>
      <charset val="134"/>
    </font>
    <font>
      <sz val="11"/>
      <color indexed="20"/>
      <name val="等线"/>
      <charset val="134"/>
    </font>
    <font>
      <sz val="11"/>
      <color indexed="9"/>
      <name val="等线"/>
      <charset val="134"/>
    </font>
    <font>
      <u/>
      <sz val="11"/>
      <color rgb="FF0000FF"/>
      <name val="等线"/>
      <charset val="134"/>
      <scheme val="minor"/>
    </font>
    <font>
      <u/>
      <sz val="11"/>
      <color rgb="FF800080"/>
      <name val="等线"/>
      <charset val="134"/>
      <scheme val="minor"/>
    </font>
    <font>
      <b/>
      <sz val="11"/>
      <color indexed="54"/>
      <name val="等线"/>
      <charset val="134"/>
    </font>
    <font>
      <sz val="11"/>
      <color indexed="10"/>
      <name val="等线"/>
      <charset val="134"/>
    </font>
    <font>
      <b/>
      <sz val="18"/>
      <color indexed="54"/>
      <name val="等线 Light"/>
      <charset val="134"/>
    </font>
    <font>
      <i/>
      <sz val="11"/>
      <color indexed="23"/>
      <name val="等线"/>
      <charset val="134"/>
    </font>
    <font>
      <b/>
      <sz val="15"/>
      <color indexed="54"/>
      <name val="等线"/>
      <charset val="134"/>
    </font>
    <font>
      <b/>
      <sz val="13"/>
      <color indexed="54"/>
      <name val="等线"/>
      <charset val="134"/>
    </font>
    <font>
      <b/>
      <sz val="11"/>
      <color indexed="63"/>
      <name val="等线"/>
      <charset val="134"/>
    </font>
    <font>
      <b/>
      <sz val="11"/>
      <color indexed="52"/>
      <name val="等线"/>
      <charset val="134"/>
    </font>
    <font>
      <b/>
      <sz val="11"/>
      <color indexed="9"/>
      <name val="等线"/>
      <charset val="134"/>
    </font>
    <font>
      <sz val="11"/>
      <color indexed="52"/>
      <name val="等线"/>
      <charset val="134"/>
    </font>
    <font>
      <b/>
      <sz val="11"/>
      <color indexed="8"/>
      <name val="等线"/>
      <charset val="134"/>
    </font>
    <font>
      <sz val="11"/>
      <color indexed="17"/>
      <name val="等线"/>
      <charset val="134"/>
    </font>
    <font>
      <sz val="11"/>
      <color indexed="60"/>
      <name val="等线"/>
      <charset val="134"/>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s>
  <borders count="51">
    <border>
      <left/>
      <right/>
      <top/>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top style="medium">
        <color auto="1"/>
      </top>
      <bottom style="hair">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medium">
        <color auto="1"/>
      </right>
      <top style="hair">
        <color auto="1"/>
      </top>
      <bottom/>
      <diagonal/>
    </border>
    <border>
      <left/>
      <right/>
      <top/>
      <bottom style="hair">
        <color auto="1"/>
      </bottom>
      <diagonal/>
    </border>
    <border>
      <left/>
      <right style="medium">
        <color auto="1"/>
      </right>
      <top/>
      <bottom style="hair">
        <color auto="1"/>
      </bottom>
      <diagonal/>
    </border>
    <border>
      <left style="hair">
        <color auto="1"/>
      </left>
      <right style="medium">
        <color auto="1"/>
      </right>
      <top style="hair">
        <color auto="1"/>
      </top>
      <bottom style="medium">
        <color auto="1"/>
      </bottom>
      <diagonal/>
    </border>
    <border>
      <left/>
      <right/>
      <top style="medium">
        <color auto="1"/>
      </top>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26" fillId="4" borderId="4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7" borderId="43" applyNumberFormat="0" applyFont="0" applyAlignment="0" applyProtection="0">
      <alignment vertical="center"/>
    </xf>
    <xf numFmtId="0" fontId="28" fillId="4"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44" applyNumberFormat="0" applyFill="0" applyAlignment="0" applyProtection="0">
      <alignment vertical="center"/>
    </xf>
    <xf numFmtId="0" fontId="36" fillId="0" borderId="45" applyNumberFormat="0" applyFill="0" applyAlignment="0" applyProtection="0">
      <alignment vertical="center"/>
    </xf>
    <xf numFmtId="0" fontId="28" fillId="8" borderId="0" applyNumberFormat="0" applyBorder="0" applyAlignment="0" applyProtection="0">
      <alignment vertical="center"/>
    </xf>
    <xf numFmtId="0" fontId="31" fillId="0" borderId="46" applyNumberFormat="0" applyFill="0" applyAlignment="0" applyProtection="0">
      <alignment vertical="center"/>
    </xf>
    <xf numFmtId="0" fontId="28" fillId="9" borderId="0" applyNumberFormat="0" applyBorder="0" applyAlignment="0" applyProtection="0">
      <alignment vertical="center"/>
    </xf>
    <xf numFmtId="0" fontId="37" fillId="5" borderId="47" applyNumberFormat="0" applyAlignment="0" applyProtection="0">
      <alignment vertical="center"/>
    </xf>
    <xf numFmtId="0" fontId="38" fillId="5" borderId="42" applyNumberFormat="0" applyAlignment="0" applyProtection="0">
      <alignment vertical="center"/>
    </xf>
    <xf numFmtId="0" fontId="39" fillId="10" borderId="48" applyNumberFormat="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40" fillId="0" borderId="49" applyNumberFormat="0" applyFill="0" applyAlignment="0" applyProtection="0">
      <alignment vertical="center"/>
    </xf>
    <xf numFmtId="0" fontId="41" fillId="0" borderId="50" applyNumberFormat="0" applyFill="0" applyAlignment="0" applyProtection="0">
      <alignment vertical="center"/>
    </xf>
    <xf numFmtId="0" fontId="42" fillId="11" borderId="0" applyNumberFormat="0" applyBorder="0" applyAlignment="0" applyProtection="0">
      <alignment vertical="center"/>
    </xf>
    <xf numFmtId="0" fontId="43" fillId="9" borderId="0" applyNumberFormat="0" applyBorder="0" applyAlignment="0" applyProtection="0">
      <alignment vertical="center"/>
    </xf>
    <xf numFmtId="0" fontId="0" fillId="13" borderId="0" applyNumberFormat="0" applyBorder="0" applyAlignment="0" applyProtection="0">
      <alignment vertical="center"/>
    </xf>
    <xf numFmtId="0" fontId="28" fillId="14"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8" fillId="10" borderId="0" applyNumberFormat="0" applyBorder="0" applyAlignment="0" applyProtection="0">
      <alignment vertical="center"/>
    </xf>
    <xf numFmtId="0" fontId="28" fillId="1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28" fillId="17" borderId="0" applyNumberFormat="0" applyBorder="0" applyAlignment="0" applyProtection="0">
      <alignment vertical="center"/>
    </xf>
    <xf numFmtId="0" fontId="0" fillId="8" borderId="0" applyNumberFormat="0" applyBorder="0" applyAlignment="0" applyProtection="0">
      <alignment vertical="center"/>
    </xf>
    <xf numFmtId="0" fontId="28" fillId="14" borderId="0" applyNumberFormat="0" applyBorder="0" applyAlignment="0" applyProtection="0">
      <alignment vertical="center"/>
    </xf>
    <xf numFmtId="0" fontId="28" fillId="18" borderId="0" applyNumberFormat="0" applyBorder="0" applyAlignment="0" applyProtection="0">
      <alignment vertical="center"/>
    </xf>
    <xf numFmtId="0" fontId="0" fillId="9" borderId="0" applyNumberFormat="0" applyBorder="0" applyAlignment="0" applyProtection="0">
      <alignment vertical="center"/>
    </xf>
    <xf numFmtId="0" fontId="28" fillId="18" borderId="0" applyNumberFormat="0" applyBorder="0" applyAlignment="0" applyProtection="0">
      <alignment vertical="center"/>
    </xf>
    <xf numFmtId="0" fontId="7" fillId="0" borderId="0"/>
    <xf numFmtId="0" fontId="18" fillId="0" borderId="0"/>
    <xf numFmtId="0" fontId="18" fillId="0" borderId="0"/>
  </cellStyleXfs>
  <cellXfs count="252">
    <xf numFmtId="0" fontId="0" fillId="0" borderId="0" xfId="0"/>
    <xf numFmtId="0" fontId="1" fillId="0" borderId="0" xfId="0" applyFont="1" applyFill="1"/>
    <xf numFmtId="0" fontId="2" fillId="0" borderId="0" xfId="0" applyFont="1" applyFill="1"/>
    <xf numFmtId="0" fontId="2" fillId="0" borderId="0" xfId="0" applyFont="1" applyFill="1" applyAlignment="1">
      <alignment vertical="center"/>
    </xf>
    <xf numFmtId="0" fontId="3" fillId="0" borderId="0" xfId="0" applyNumberFormat="1" applyFont="1" applyFill="1" applyAlignment="1" applyProtection="1">
      <alignment horizontal="center" vertical="center" wrapText="1"/>
    </xf>
    <xf numFmtId="0" fontId="4" fillId="0" borderId="1" xfId="0" applyNumberFormat="1" applyFont="1" applyFill="1" applyBorder="1" applyAlignment="1" applyProtection="1">
      <alignment horizontal="left" vertical="center"/>
    </xf>
    <xf numFmtId="0" fontId="1" fillId="0" borderId="1" xfId="0" applyFont="1" applyFill="1" applyBorder="1" applyAlignment="1" applyProtection="1">
      <alignment horizontal="left" vertical="center"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left" vertical="center"/>
    </xf>
    <xf numFmtId="43" fontId="5" fillId="0" borderId="5" xfId="8" applyFont="1" applyFill="1" applyBorder="1" applyAlignment="1" applyProtection="1">
      <alignment horizontal="right" vertical="center" wrapText="1"/>
    </xf>
    <xf numFmtId="176" fontId="5" fillId="0" borderId="5" xfId="0" applyNumberFormat="1" applyFont="1" applyFill="1" applyBorder="1" applyAlignment="1" applyProtection="1">
      <alignment horizontal="right" vertical="center" wrapText="1"/>
    </xf>
    <xf numFmtId="43" fontId="5" fillId="0" borderId="6" xfId="8" applyFont="1" applyFill="1" applyBorder="1" applyAlignment="1" applyProtection="1">
      <alignment horizontal="center" vertical="center" wrapText="1"/>
    </xf>
    <xf numFmtId="43" fontId="5" fillId="0" borderId="7" xfId="8" applyFont="1" applyFill="1" applyBorder="1" applyAlignment="1" applyProtection="1">
      <alignment horizontal="center" vertical="center" wrapText="1"/>
    </xf>
    <xf numFmtId="176" fontId="5" fillId="0" borderId="5"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5" fillId="0" borderId="3"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right" vertical="center" wrapText="1"/>
    </xf>
    <xf numFmtId="14" fontId="1" fillId="0" borderId="1" xfId="0" applyNumberFormat="1" applyFont="1" applyFill="1" applyBorder="1" applyAlignment="1" applyProtection="1">
      <alignment horizontal="left"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left" vertical="center" wrapText="1"/>
    </xf>
    <xf numFmtId="0" fontId="5" fillId="0" borderId="19" xfId="0" applyNumberFormat="1" applyFont="1" applyFill="1" applyBorder="1" applyAlignment="1" applyProtection="1">
      <alignment horizontal="left" vertical="center" wrapText="1"/>
    </xf>
    <xf numFmtId="0" fontId="5" fillId="0" borderId="20" xfId="0" applyNumberFormat="1" applyFont="1" applyFill="1" applyBorder="1" applyAlignment="1" applyProtection="1">
      <alignment horizontal="left" vertical="center" wrapText="1"/>
    </xf>
    <xf numFmtId="0" fontId="5" fillId="0" borderId="21"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right" vertical="center" wrapText="1"/>
    </xf>
    <xf numFmtId="43" fontId="5" fillId="0" borderId="22" xfId="8" applyFont="1" applyFill="1" applyBorder="1" applyAlignment="1" applyProtection="1">
      <alignment horizontal="right" vertical="center" wrapText="1"/>
    </xf>
    <xf numFmtId="0" fontId="5" fillId="0" borderId="22" xfId="0" applyNumberFormat="1" applyFont="1" applyFill="1" applyBorder="1" applyAlignment="1" applyProtection="1">
      <alignment horizontal="left" vertical="center" wrapText="1"/>
    </xf>
    <xf numFmtId="0" fontId="5" fillId="0" borderId="22" xfId="0" applyNumberFormat="1" applyFont="1" applyFill="1" applyBorder="1" applyAlignment="1" applyProtection="1">
      <alignment horizontal="right" vertical="center" wrapText="1"/>
    </xf>
    <xf numFmtId="0" fontId="5" fillId="0" borderId="23" xfId="0" applyNumberFormat="1" applyFont="1" applyFill="1" applyBorder="1" applyAlignment="1" applyProtection="1">
      <alignment horizontal="left" vertical="center" wrapText="1"/>
    </xf>
    <xf numFmtId="0" fontId="5" fillId="0" borderId="5" xfId="0" applyNumberFormat="1" applyFont="1" applyFill="1" applyBorder="1" applyAlignment="1" applyProtection="1">
      <alignment horizontal="right" vertical="center" wrapText="1"/>
    </xf>
    <xf numFmtId="0" fontId="5" fillId="0" borderId="24" xfId="0" applyNumberFormat="1" applyFont="1" applyFill="1" applyBorder="1" applyAlignment="1" applyProtection="1">
      <alignment horizontal="left" vertical="center" wrapText="1"/>
    </xf>
    <xf numFmtId="0" fontId="2" fillId="0" borderId="25" xfId="0" applyFont="1" applyFill="1" applyBorder="1" applyAlignment="1">
      <alignment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5" fillId="0" borderId="17" xfId="0" applyNumberFormat="1" applyFont="1" applyFill="1" applyBorder="1" applyAlignment="1" applyProtection="1">
      <alignment horizontal="left" vertical="center" wrapText="1"/>
    </xf>
    <xf numFmtId="0" fontId="7" fillId="0" borderId="0" xfId="49" applyAlignment="1">
      <alignment wrapText="1"/>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Alignment="1">
      <alignment horizontal="center" vertical="center" wrapText="1"/>
    </xf>
    <xf numFmtId="0" fontId="4" fillId="0" borderId="0" xfId="49" applyNumberFormat="1" applyFont="1" applyFill="1" applyBorder="1" applyAlignment="1" applyProtection="1">
      <alignment horizontal="right" vertical="center" wrapText="1"/>
    </xf>
    <xf numFmtId="0" fontId="11" fillId="0" borderId="31" xfId="49" applyNumberFormat="1" applyFont="1" applyFill="1" applyBorder="1" applyAlignment="1" applyProtection="1">
      <alignment horizontal="center" vertical="center" wrapText="1"/>
    </xf>
    <xf numFmtId="178" fontId="11" fillId="0" borderId="31" xfId="49" applyNumberFormat="1" applyFont="1" applyFill="1" applyBorder="1" applyAlignment="1" applyProtection="1">
      <alignment horizontal="center" vertical="center" wrapText="1"/>
    </xf>
    <xf numFmtId="0" fontId="11" fillId="0" borderId="31" xfId="49" applyNumberFormat="1" applyFont="1" applyFill="1" applyBorder="1" applyAlignment="1" applyProtection="1">
      <alignment horizontal="left" vertical="center" wrapText="1"/>
    </xf>
    <xf numFmtId="0" fontId="12" fillId="0" borderId="31" xfId="0" applyFont="1" applyBorder="1" applyAlignment="1">
      <alignment horizontal="center" vertical="center"/>
    </xf>
    <xf numFmtId="0" fontId="11" fillId="0" borderId="31" xfId="0" applyFont="1" applyFill="1" applyBorder="1" applyAlignment="1">
      <alignment horizontal="center" vertical="center" wrapText="1"/>
    </xf>
    <xf numFmtId="0" fontId="13" fillId="0" borderId="31" xfId="0" applyFont="1" applyFill="1" applyBorder="1" applyAlignment="1">
      <alignment horizontal="center" vertical="center"/>
    </xf>
    <xf numFmtId="0" fontId="13" fillId="0" borderId="31" xfId="0" applyNumberFormat="1" applyFont="1" applyFill="1" applyBorder="1" applyAlignment="1">
      <alignment horizontal="center" vertical="center"/>
    </xf>
    <xf numFmtId="0" fontId="5" fillId="0" borderId="32" xfId="49" applyFont="1" applyBorder="1" applyAlignment="1">
      <alignment horizontal="left"/>
    </xf>
    <xf numFmtId="0" fontId="7" fillId="0" borderId="32" xfId="49" applyFont="1" applyBorder="1" applyAlignment="1">
      <alignment horizontal="left"/>
    </xf>
    <xf numFmtId="0" fontId="7" fillId="0" borderId="0" xfId="49" applyFont="1" applyAlignment="1">
      <alignment horizontal="left"/>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0" fillId="0" borderId="0" xfId="0" applyAlignment="1">
      <alignment vertical="center"/>
    </xf>
    <xf numFmtId="0" fontId="8"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31" xfId="0" applyFont="1" applyFill="1" applyBorder="1" applyAlignment="1">
      <alignment horizontal="center" vertical="center" wrapText="1"/>
    </xf>
    <xf numFmtId="0" fontId="17" fillId="0" borderId="31" xfId="51" applyNumberFormat="1" applyFont="1" applyFill="1" applyBorder="1" applyAlignment="1" applyProtection="1">
      <alignment horizontal="center" vertical="center" wrapText="1"/>
    </xf>
    <xf numFmtId="0" fontId="11" fillId="0" borderId="31" xfId="50" applyFont="1" applyFill="1" applyBorder="1" applyAlignment="1">
      <alignment horizontal="center" vertical="center"/>
    </xf>
    <xf numFmtId="179" fontId="0" fillId="0" borderId="31" xfId="0" applyNumberFormat="1" applyBorder="1" applyAlignment="1">
      <alignment vertical="center"/>
    </xf>
    <xf numFmtId="0" fontId="0" fillId="0" borderId="31" xfId="0" applyBorder="1" applyAlignment="1">
      <alignment vertical="center"/>
    </xf>
    <xf numFmtId="0" fontId="11" fillId="0" borderId="31" xfId="50" applyFont="1" applyFill="1" applyBorder="1" applyAlignment="1">
      <alignment horizontal="left" vertical="center" indent="2"/>
    </xf>
    <xf numFmtId="0" fontId="18" fillId="0" borderId="0" xfId="51"/>
    <xf numFmtId="0" fontId="8" fillId="0" borderId="0" xfId="51" applyNumberFormat="1" applyFont="1" applyFill="1" applyAlignment="1" applyProtection="1">
      <alignment horizontal="left" vertical="center"/>
    </xf>
    <xf numFmtId="0" fontId="18" fillId="0" borderId="0" xfId="51" applyFill="1"/>
    <xf numFmtId="0" fontId="9" fillId="0" borderId="0" xfId="51" applyNumberFormat="1" applyFont="1" applyFill="1" applyAlignment="1" applyProtection="1">
      <alignment horizontal="center"/>
    </xf>
    <xf numFmtId="0" fontId="19"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19"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7" fillId="0" borderId="33" xfId="51" applyNumberFormat="1" applyFont="1" applyFill="1" applyBorder="1" applyAlignment="1" applyProtection="1">
      <alignment horizontal="center" vertical="center" wrapText="1"/>
    </xf>
    <xf numFmtId="49" fontId="11" fillId="0" borderId="34" xfId="51" applyNumberFormat="1" applyFont="1" applyFill="1" applyBorder="1" applyAlignment="1" applyProtection="1">
      <alignment vertical="center"/>
    </xf>
    <xf numFmtId="0" fontId="17" fillId="0" borderId="31" xfId="51" applyFont="1" applyFill="1" applyBorder="1" applyAlignment="1">
      <alignment horizontal="center" vertical="center" wrapText="1"/>
    </xf>
    <xf numFmtId="4" fontId="11" fillId="0" borderId="35" xfId="51" applyNumberFormat="1" applyFont="1" applyFill="1" applyBorder="1" applyAlignment="1" applyProtection="1">
      <alignment horizontal="right" vertical="center" wrapText="1"/>
    </xf>
    <xf numFmtId="4" fontId="11" fillId="0" borderId="31" xfId="51" applyNumberFormat="1" applyFont="1" applyFill="1" applyBorder="1" applyAlignment="1" applyProtection="1">
      <alignment horizontal="right" vertical="center" wrapText="1"/>
    </xf>
    <xf numFmtId="4" fontId="11" fillId="0" borderId="36" xfId="51" applyNumberFormat="1" applyFont="1" applyFill="1" applyBorder="1" applyAlignment="1" applyProtection="1">
      <alignment horizontal="right" vertical="center" wrapText="1"/>
    </xf>
    <xf numFmtId="49" fontId="17" fillId="0" borderId="34" xfId="51" applyNumberFormat="1" applyFont="1" applyFill="1" applyBorder="1" applyAlignment="1" applyProtection="1">
      <alignment vertical="center"/>
    </xf>
    <xf numFmtId="0" fontId="8" fillId="0" borderId="31" xfId="51" applyFont="1" applyFill="1" applyBorder="1" applyAlignment="1">
      <alignment horizontal="left" vertical="center" wrapText="1"/>
    </xf>
    <xf numFmtId="0" fontId="8" fillId="0" borderId="31" xfId="0" applyFont="1" applyFill="1" applyBorder="1" applyAlignment="1">
      <alignment horizontal="left" vertical="center" shrinkToFit="1"/>
    </xf>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31" xfId="51" applyNumberFormat="1" applyFont="1" applyFill="1" applyBorder="1" applyAlignment="1" applyProtection="1">
      <alignment horizontal="center" vertical="center"/>
    </xf>
    <xf numFmtId="0" fontId="17" fillId="0" borderId="37" xfId="51" applyNumberFormat="1" applyFont="1" applyFill="1" applyBorder="1" applyAlignment="1" applyProtection="1">
      <alignment horizontal="center" vertical="center" wrapText="1"/>
    </xf>
    <xf numFmtId="0" fontId="17" fillId="0" borderId="34" xfId="51" applyNumberFormat="1" applyFont="1" applyFill="1" applyBorder="1" applyAlignment="1" applyProtection="1">
      <alignment horizontal="center" vertical="center" wrapText="1"/>
    </xf>
    <xf numFmtId="0" fontId="17" fillId="0" borderId="38" xfId="51" applyFont="1" applyBorder="1" applyAlignment="1">
      <alignment horizontal="center" vertical="center" wrapText="1"/>
    </xf>
    <xf numFmtId="0" fontId="17" fillId="0" borderId="38" xfId="51" applyFont="1" applyFill="1" applyBorder="1" applyAlignment="1">
      <alignment horizontal="center" vertical="center" wrapText="1"/>
    </xf>
    <xf numFmtId="4" fontId="11" fillId="0" borderId="37" xfId="51" applyNumberFormat="1" applyFont="1" applyFill="1" applyBorder="1" applyAlignment="1" applyProtection="1">
      <alignment horizontal="right" vertical="center" wrapText="1"/>
    </xf>
    <xf numFmtId="4" fontId="11" fillId="0" borderId="39" xfId="51" applyNumberFormat="1" applyFont="1" applyFill="1" applyBorder="1" applyAlignment="1" applyProtection="1">
      <alignment horizontal="right" vertical="center" wrapText="1"/>
    </xf>
    <xf numFmtId="4" fontId="11" fillId="0" borderId="34" xfId="51" applyNumberFormat="1" applyFont="1" applyFill="1" applyBorder="1" applyAlignment="1" applyProtection="1">
      <alignment horizontal="right" vertical="center" wrapText="1"/>
    </xf>
    <xf numFmtId="0" fontId="20" fillId="0" borderId="0" xfId="51" applyFont="1" applyFill="1" applyAlignment="1">
      <alignment horizontal="right"/>
    </xf>
    <xf numFmtId="0" fontId="11" fillId="0" borderId="35" xfId="51" applyNumberFormat="1" applyFont="1" applyFill="1" applyBorder="1" applyAlignment="1" applyProtection="1">
      <alignment horizontal="right"/>
    </xf>
    <xf numFmtId="0" fontId="17" fillId="0" borderId="36" xfId="51" applyNumberFormat="1" applyFont="1" applyFill="1" applyBorder="1" applyAlignment="1" applyProtection="1">
      <alignment horizontal="center" vertical="center" wrapText="1"/>
    </xf>
    <xf numFmtId="0" fontId="5" fillId="0" borderId="0" xfId="51" applyFont="1" applyFill="1" applyAlignment="1">
      <alignment horizontal="right" vertical="center"/>
    </xf>
    <xf numFmtId="0" fontId="5" fillId="0" borderId="0" xfId="51" applyFont="1" applyFill="1" applyAlignment="1">
      <alignment vertical="center"/>
    </xf>
    <xf numFmtId="0" fontId="20"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5"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7" fillId="0" borderId="36" xfId="51" applyNumberFormat="1" applyFont="1" applyFill="1" applyBorder="1" applyAlignment="1" applyProtection="1">
      <alignment horizontal="center" vertical="center"/>
    </xf>
    <xf numFmtId="0" fontId="17" fillId="0" borderId="36" xfId="51" applyNumberFormat="1" applyFont="1" applyFill="1" applyBorder="1" applyAlignment="1" applyProtection="1">
      <alignment horizontal="centerContinuous" vertical="center" wrapText="1"/>
    </xf>
    <xf numFmtId="0" fontId="11" fillId="0" borderId="40" xfId="51" applyFont="1" applyFill="1" applyBorder="1" applyAlignment="1">
      <alignment vertical="center"/>
    </xf>
    <xf numFmtId="4" fontId="11" fillId="0" borderId="38" xfId="51" applyNumberFormat="1" applyFont="1" applyFill="1" applyBorder="1" applyAlignment="1" applyProtection="1">
      <alignment horizontal="right" vertical="center" wrapText="1"/>
    </xf>
    <xf numFmtId="0" fontId="11" fillId="0" borderId="41" xfId="51" applyFont="1" applyBorder="1" applyAlignment="1">
      <alignment vertical="center" wrapText="1"/>
    </xf>
    <xf numFmtId="4" fontId="11" fillId="0" borderId="41" xfId="51" applyNumberFormat="1" applyFont="1" applyBorder="1" applyAlignment="1">
      <alignment vertical="center" wrapText="1"/>
    </xf>
    <xf numFmtId="0" fontId="11" fillId="0" borderId="34" xfId="51" applyFont="1" applyBorder="1" applyAlignment="1">
      <alignment vertical="center"/>
    </xf>
    <xf numFmtId="0" fontId="11" fillId="0" borderId="37" xfId="51" applyFont="1" applyBorder="1" applyAlignment="1">
      <alignment vertical="center" wrapText="1"/>
    </xf>
    <xf numFmtId="4" fontId="11" fillId="0" borderId="37" xfId="51" applyNumberFormat="1" applyFont="1" applyBorder="1" applyAlignment="1">
      <alignment vertical="center" wrapText="1"/>
    </xf>
    <xf numFmtId="0" fontId="11" fillId="0" borderId="34" xfId="51" applyFont="1" applyBorder="1" applyAlignment="1">
      <alignment horizontal="left" vertical="center"/>
    </xf>
    <xf numFmtId="0" fontId="11" fillId="0" borderId="34" xfId="51" applyFont="1" applyFill="1" applyBorder="1" applyAlignment="1">
      <alignment vertical="center"/>
    </xf>
    <xf numFmtId="4" fontId="11" fillId="0" borderId="33" xfId="51" applyNumberFormat="1" applyFont="1" applyFill="1" applyBorder="1" applyAlignment="1" applyProtection="1">
      <alignment horizontal="right" vertical="center" wrapText="1"/>
    </xf>
    <xf numFmtId="0" fontId="11" fillId="0" borderId="37" xfId="51" applyFont="1" applyFill="1" applyBorder="1" applyAlignment="1">
      <alignment vertical="center" wrapText="1"/>
    </xf>
    <xf numFmtId="0" fontId="11" fillId="0" borderId="31" xfId="51" applyNumberFormat="1" applyFont="1" applyFill="1" applyBorder="1" applyAlignment="1" applyProtection="1">
      <alignment horizontal="center" vertical="center"/>
    </xf>
    <xf numFmtId="4" fontId="11" fillId="0" borderId="33" xfId="51" applyNumberFormat="1" applyFont="1" applyFill="1" applyBorder="1" applyAlignment="1">
      <alignment horizontal="right" vertical="center" wrapText="1"/>
    </xf>
    <xf numFmtId="0" fontId="11" fillId="0" borderId="31" xfId="51" applyNumberFormat="1" applyFont="1" applyFill="1" applyBorder="1" applyAlignment="1" applyProtection="1">
      <alignment horizontal="center" vertical="center" wrapText="1"/>
    </xf>
    <xf numFmtId="4" fontId="11" fillId="0" borderId="31" xfId="51" applyNumberFormat="1" applyFont="1" applyBorder="1" applyAlignment="1">
      <alignment vertical="center" wrapText="1"/>
    </xf>
    <xf numFmtId="0" fontId="11" fillId="0" borderId="31" xfId="51" applyFont="1" applyFill="1" applyBorder="1" applyAlignment="1">
      <alignment horizontal="center" vertical="center"/>
    </xf>
    <xf numFmtId="4" fontId="11" fillId="0" borderId="36" xfId="51" applyNumberFormat="1" applyFont="1" applyFill="1" applyBorder="1" applyAlignment="1">
      <alignment horizontal="right" vertical="center" wrapText="1"/>
    </xf>
    <xf numFmtId="0" fontId="11" fillId="0" borderId="31" xfId="51" applyFont="1" applyFill="1" applyBorder="1" applyAlignment="1">
      <alignment vertical="center" wrapText="1"/>
    </xf>
    <xf numFmtId="0" fontId="5"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34" xfId="51" applyNumberFormat="1" applyFont="1" applyFill="1" applyBorder="1" applyAlignment="1" applyProtection="1">
      <alignment horizontal="center" vertical="center"/>
    </xf>
    <xf numFmtId="0" fontId="17" fillId="0" borderId="33" xfId="51" applyNumberFormat="1" applyFont="1" applyFill="1" applyBorder="1" applyAlignment="1" applyProtection="1">
      <alignment horizontal="center" vertical="center"/>
    </xf>
    <xf numFmtId="0" fontId="17" fillId="0" borderId="38" xfId="51" applyNumberFormat="1" applyFont="1" applyFill="1" applyBorder="1" applyAlignment="1" applyProtection="1">
      <alignment horizontal="center" vertical="center"/>
    </xf>
    <xf numFmtId="49" fontId="11" fillId="0" borderId="34" xfId="51" applyNumberFormat="1" applyFont="1" applyFill="1" applyBorder="1" applyAlignment="1" applyProtection="1">
      <alignment horizontal="left" vertical="center"/>
    </xf>
    <xf numFmtId="177" fontId="11" fillId="0" borderId="31" xfId="51" applyNumberFormat="1" applyFont="1" applyFill="1" applyBorder="1" applyAlignment="1" applyProtection="1">
      <alignment horizontal="left" vertical="center"/>
    </xf>
    <xf numFmtId="0" fontId="4" fillId="0" borderId="0" xfId="51" applyFont="1" applyFill="1"/>
    <xf numFmtId="0" fontId="8" fillId="0" borderId="0" xfId="51" applyFont="1" applyAlignment="1">
      <alignment vertical="center"/>
    </xf>
    <xf numFmtId="0" fontId="22" fillId="0" borderId="0" xfId="51" applyFont="1" applyFill="1" applyAlignment="1">
      <alignment horizontal="centerContinuous"/>
    </xf>
    <xf numFmtId="0" fontId="5" fillId="0" borderId="0" xfId="51" applyFont="1"/>
    <xf numFmtId="0" fontId="17" fillId="0" borderId="40" xfId="51" applyNumberFormat="1" applyFont="1" applyFill="1" applyBorder="1" applyAlignment="1" applyProtection="1">
      <alignment horizontal="center" vertical="center" wrapText="1"/>
    </xf>
    <xf numFmtId="0" fontId="17" fillId="0" borderId="41" xfId="51" applyNumberFormat="1" applyFont="1" applyFill="1" applyBorder="1" applyAlignment="1" applyProtection="1">
      <alignment horizontal="center" vertical="center"/>
    </xf>
    <xf numFmtId="0" fontId="17" fillId="0" borderId="38" xfId="51" applyNumberFormat="1" applyFont="1" applyFill="1" applyBorder="1" applyAlignment="1" applyProtection="1">
      <alignment horizontal="center" vertical="center" wrapText="1"/>
    </xf>
    <xf numFmtId="4" fontId="11" fillId="0" borderId="31" xfId="51" applyNumberFormat="1" applyFont="1" applyFill="1" applyBorder="1" applyAlignment="1" applyProtection="1"/>
    <xf numFmtId="4" fontId="11" fillId="0" borderId="34" xfId="51" applyNumberFormat="1" applyFont="1" applyFill="1" applyBorder="1" applyAlignment="1" applyProtection="1"/>
    <xf numFmtId="0" fontId="20" fillId="0" borderId="0" xfId="51" applyFont="1" applyAlignment="1">
      <alignment horizontal="center" vertical="center"/>
    </xf>
    <xf numFmtId="0" fontId="20"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31" xfId="51" applyNumberFormat="1" applyFont="1" applyFill="1" applyBorder="1" applyAlignment="1" applyProtection="1"/>
    <xf numFmtId="177" fontId="11" fillId="0" borderId="31" xfId="51" applyNumberFormat="1" applyFont="1" applyFill="1" applyBorder="1" applyAlignment="1" applyProtection="1">
      <alignment horizontal="center" vertical="center"/>
    </xf>
    <xf numFmtId="49" fontId="11" fillId="0" borderId="31" xfId="51" applyNumberFormat="1" applyFont="1" applyFill="1" applyBorder="1" applyAlignment="1" applyProtection="1">
      <alignment vertical="center"/>
    </xf>
    <xf numFmtId="177" fontId="11" fillId="0" borderId="31" xfId="51" applyNumberFormat="1" applyFont="1" applyFill="1" applyBorder="1" applyAlignment="1" applyProtection="1">
      <alignment vertical="center"/>
    </xf>
    <xf numFmtId="4" fontId="11" fillId="0" borderId="31" xfId="51" applyNumberFormat="1" applyFont="1" applyFill="1" applyBorder="1" applyAlignment="1">
      <alignment horizontal="right" vertical="center" wrapText="1"/>
    </xf>
    <xf numFmtId="0" fontId="11" fillId="0" borderId="31" xfId="51" applyFont="1" applyFill="1" applyBorder="1" applyAlignment="1">
      <alignment vertical="center"/>
    </xf>
    <xf numFmtId="0" fontId="11" fillId="0" borderId="31" xfId="51" applyFont="1" applyBorder="1" applyAlignment="1">
      <alignment vertical="center"/>
    </xf>
    <xf numFmtId="49" fontId="18" fillId="0" borderId="0" xfId="51" applyNumberFormat="1"/>
    <xf numFmtId="49" fontId="8" fillId="0" borderId="0" xfId="51" applyNumberFormat="1" applyFont="1" applyFill="1" applyAlignment="1" applyProtection="1">
      <alignment horizontal="left" vertical="center"/>
    </xf>
    <xf numFmtId="49" fontId="22" fillId="0" borderId="0" xfId="51" applyNumberFormat="1" applyFont="1" applyFill="1" applyAlignment="1">
      <alignment horizontal="centerContinuous"/>
    </xf>
    <xf numFmtId="49" fontId="11" fillId="0" borderId="0" xfId="51" applyNumberFormat="1" applyFont="1" applyFill="1"/>
    <xf numFmtId="0" fontId="11" fillId="0" borderId="0" xfId="51" applyNumberFormat="1" applyFont="1" applyFill="1" applyAlignment="1" applyProtection="1">
      <alignment horizontal="right"/>
    </xf>
    <xf numFmtId="49" fontId="17" fillId="0" borderId="31" xfId="51" applyNumberFormat="1" applyFont="1" applyFill="1" applyBorder="1" applyAlignment="1" applyProtection="1">
      <alignment horizontal="center" vertical="center"/>
    </xf>
    <xf numFmtId="49" fontId="17" fillId="0" borderId="36" xfId="51" applyNumberFormat="1" applyFont="1" applyFill="1" applyBorder="1" applyAlignment="1" applyProtection="1">
      <alignment horizontal="center" vertical="center"/>
    </xf>
    <xf numFmtId="178" fontId="17" fillId="0" borderId="36" xfId="51" applyNumberFormat="1" applyFont="1" applyFill="1" applyBorder="1" applyAlignment="1" applyProtection="1">
      <alignment horizontal="right" vertical="center"/>
    </xf>
    <xf numFmtId="49" fontId="8" fillId="0" borderId="31" xfId="51" applyNumberFormat="1" applyFont="1" applyFill="1" applyBorder="1" applyAlignment="1">
      <alignment horizontal="left" vertical="center" wrapText="1"/>
    </xf>
    <xf numFmtId="49" fontId="5" fillId="0" borderId="31" xfId="51" applyNumberFormat="1" applyFont="1" applyFill="1" applyBorder="1" applyAlignment="1">
      <alignment horizontal="left" vertical="center" wrapText="1"/>
    </xf>
    <xf numFmtId="0" fontId="5" fillId="0" borderId="31" xfId="51" applyFont="1" applyFill="1" applyBorder="1" applyAlignment="1">
      <alignment horizontal="left" vertical="center" wrapText="1"/>
    </xf>
    <xf numFmtId="0" fontId="5" fillId="0" borderId="31" xfId="0" applyFont="1" applyFill="1" applyBorder="1" applyAlignment="1">
      <alignment horizontal="left" vertical="center" shrinkToFit="1"/>
    </xf>
    <xf numFmtId="49" fontId="4" fillId="0" borderId="0" xfId="51" applyNumberFormat="1" applyFont="1" applyFill="1"/>
    <xf numFmtId="49" fontId="18" fillId="0" borderId="0" xfId="51" applyNumberFormat="1" applyFill="1"/>
    <xf numFmtId="0" fontId="5" fillId="0" borderId="0" xfId="50" applyFont="1"/>
    <xf numFmtId="0" fontId="18" fillId="0" borderId="0" xfId="50" applyAlignment="1">
      <alignment wrapText="1"/>
    </xf>
    <xf numFmtId="0" fontId="18" fillId="0" borderId="0" xfId="50"/>
    <xf numFmtId="0" fontId="5" fillId="0" borderId="0" xfId="50" applyFont="1" applyAlignment="1">
      <alignment wrapText="1"/>
    </xf>
    <xf numFmtId="0" fontId="9" fillId="0" borderId="0" xfId="50" applyNumberFormat="1" applyFont="1" applyFill="1" applyAlignment="1" applyProtection="1">
      <alignment horizontal="centerContinuous"/>
    </xf>
    <xf numFmtId="0" fontId="5" fillId="0" borderId="0" xfId="50" applyFont="1" applyAlignment="1">
      <alignment horizontal="centerContinuous"/>
    </xf>
    <xf numFmtId="0" fontId="5"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7" fillId="0" borderId="31" xfId="50" applyNumberFormat="1" applyFont="1" applyFill="1" applyBorder="1" applyAlignment="1" applyProtection="1">
      <alignment horizontal="center" vertical="center" wrapText="1"/>
    </xf>
    <xf numFmtId="0" fontId="17" fillId="0" borderId="36" xfId="50" applyNumberFormat="1" applyFont="1" applyFill="1" applyBorder="1" applyAlignment="1" applyProtection="1">
      <alignment horizontal="center" vertical="center" wrapText="1"/>
    </xf>
    <xf numFmtId="0" fontId="11" fillId="0" borderId="36" xfId="50" applyFont="1" applyBorder="1" applyAlignment="1">
      <alignment horizontal="center" vertical="center"/>
    </xf>
    <xf numFmtId="4" fontId="11" fillId="0" borderId="38" xfId="50" applyNumberFormat="1" applyFont="1" applyFill="1" applyBorder="1" applyAlignment="1">
      <alignment horizontal="right" vertical="center" wrapText="1"/>
    </xf>
    <xf numFmtId="4" fontId="11" fillId="0" borderId="36" xfId="50" applyNumberFormat="1" applyFont="1" applyBorder="1" applyAlignment="1">
      <alignment horizontal="left" vertical="center"/>
    </xf>
    <xf numFmtId="4" fontId="11" fillId="0" borderId="36" xfId="50" applyNumberFormat="1" applyFont="1" applyBorder="1" applyAlignment="1">
      <alignment horizontal="right" vertical="center"/>
    </xf>
    <xf numFmtId="0" fontId="11" fillId="0" borderId="34" xfId="50" applyFont="1" applyFill="1" applyBorder="1" applyAlignment="1">
      <alignment horizontal="left" vertical="center"/>
    </xf>
    <xf numFmtId="4" fontId="11" fillId="0" borderId="33" xfId="50" applyNumberFormat="1" applyFont="1" applyFill="1" applyBorder="1" applyAlignment="1" applyProtection="1">
      <alignment horizontal="right" vertical="center" wrapText="1"/>
    </xf>
    <xf numFmtId="4" fontId="11" fillId="0" borderId="37" xfId="50" applyNumberFormat="1" applyFont="1" applyFill="1" applyBorder="1" applyAlignment="1">
      <alignment horizontal="left" vertical="center" wrapText="1"/>
    </xf>
    <xf numFmtId="4" fontId="11" fillId="0" borderId="31" xfId="50" applyNumberFormat="1" applyFont="1" applyBorder="1" applyAlignment="1">
      <alignment horizontal="right" vertical="center" wrapText="1"/>
    </xf>
    <xf numFmtId="4" fontId="11" fillId="0" borderId="31" xfId="50" applyNumberFormat="1" applyFont="1" applyFill="1" applyBorder="1" applyAlignment="1" applyProtection="1">
      <alignment horizontal="right" vertical="center" wrapText="1"/>
    </xf>
    <xf numFmtId="4" fontId="11" fillId="0" borderId="37" xfId="50" applyNumberFormat="1" applyFont="1" applyBorder="1" applyAlignment="1">
      <alignment horizontal="left" vertical="center" wrapText="1"/>
    </xf>
    <xf numFmtId="0" fontId="11" fillId="0" borderId="34" xfId="50" applyFont="1" applyBorder="1" applyAlignment="1">
      <alignment horizontal="left" vertical="center"/>
    </xf>
    <xf numFmtId="4" fontId="11" fillId="0" borderId="36" xfId="50" applyNumberFormat="1" applyFont="1" applyFill="1" applyBorder="1" applyAlignment="1" applyProtection="1">
      <alignment horizontal="right" vertical="center" wrapText="1"/>
    </xf>
    <xf numFmtId="0" fontId="11" fillId="0" borderId="31" xfId="50" applyFont="1" applyBorder="1" applyAlignment="1">
      <alignment horizontal="center" vertical="center"/>
    </xf>
    <xf numFmtId="4" fontId="11" fillId="0" borderId="31" xfId="50" applyNumberFormat="1" applyFont="1" applyFill="1" applyBorder="1" applyAlignment="1">
      <alignment horizontal="left" vertical="center" wrapText="1"/>
    </xf>
    <xf numFmtId="4" fontId="11" fillId="0" borderId="31" xfId="50" applyNumberFormat="1" applyFont="1" applyBorder="1" applyAlignment="1">
      <alignment horizontal="center" vertical="center"/>
    </xf>
    <xf numFmtId="4" fontId="11" fillId="0" borderId="31" xfId="50" applyNumberFormat="1" applyFont="1" applyFill="1" applyBorder="1" applyAlignment="1">
      <alignment horizontal="right" vertical="center" wrapText="1"/>
    </xf>
    <xf numFmtId="4" fontId="11" fillId="0" borderId="31" xfId="50" applyNumberFormat="1" applyFont="1" applyFill="1" applyBorder="1" applyAlignment="1" applyProtection="1">
      <alignment horizontal="right" vertical="center"/>
    </xf>
    <xf numFmtId="4" fontId="11" fillId="0" borderId="31" xfId="50" applyNumberFormat="1" applyFont="1" applyBorder="1" applyAlignment="1">
      <alignment horizontal="right" vertical="center"/>
    </xf>
    <xf numFmtId="4" fontId="11" fillId="0" borderId="31" xfId="50" applyNumberFormat="1" applyFont="1" applyFill="1" applyBorder="1" applyAlignment="1">
      <alignment horizontal="right" vertical="center"/>
    </xf>
    <xf numFmtId="4" fontId="11" fillId="0" borderId="31" xfId="50" applyNumberFormat="1" applyFont="1" applyFill="1" applyBorder="1" applyAlignment="1">
      <alignment horizontal="center" vertical="center"/>
    </xf>
    <xf numFmtId="0" fontId="18" fillId="0" borderId="32" xfId="50" applyBorder="1" applyAlignment="1">
      <alignment wrapText="1"/>
    </xf>
    <xf numFmtId="0" fontId="0" fillId="0" borderId="0" xfId="0" applyAlignment="1">
      <alignment horizontal="center"/>
    </xf>
    <xf numFmtId="0" fontId="23" fillId="0" borderId="0" xfId="0" applyFont="1" applyAlignment="1">
      <alignment horizontal="center"/>
    </xf>
    <xf numFmtId="0" fontId="24" fillId="0" borderId="31" xfId="0" applyFont="1" applyBorder="1" applyAlignment="1">
      <alignment horizontal="center" vertical="center"/>
    </xf>
    <xf numFmtId="0" fontId="25" fillId="0" borderId="31" xfId="0" applyFont="1" applyBorder="1" applyAlignment="1">
      <alignment horizontal="center"/>
    </xf>
    <xf numFmtId="0" fontId="25" fillId="0" borderId="31" xfId="0" applyFont="1" applyBorder="1"/>
    <xf numFmtId="0" fontId="25" fillId="2" borderId="31" xfId="0" applyFont="1" applyFill="1" applyBorder="1" applyAlignment="1">
      <alignment horizontal="center"/>
    </xf>
    <xf numFmtId="0" fontId="25" fillId="2" borderId="3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24180;&#20219;&#21153;&#25991;&#20214;&#22841;\39-2021&#24180;&#39044;&#31639;&#20844;&#24320;\&#32166;&#27743;&#21306;&#27700;&#21033;&#23616;2021&#24180;&#24180;&#21021;&#39044;&#3163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年初预算"/>
      <sheetName val="Sheet0"/>
      <sheetName val="Sheet0 (2)"/>
      <sheetName val="Sheet1"/>
      <sheetName val="Sheet0 (3)"/>
    </sheetNames>
    <sheetDataSet>
      <sheetData sheetId="0">
        <row r="1">
          <cell r="A1" t="str">
            <v>重庆市綦江区2021年区本级一般公共预算和政府性基金预算支出明细表</v>
          </cell>
        </row>
        <row r="2">
          <cell r="A2" t="str">
            <v>103001002_重庆市綦江区水利水电工程运行服务站</v>
          </cell>
        </row>
        <row r="2">
          <cell r="J2">
            <v>300000</v>
          </cell>
        </row>
        <row r="2">
          <cell r="W2" t="str">
            <v>2130306</v>
          </cell>
        </row>
        <row r="3">
          <cell r="A3" t="str">
            <v>103001002_重庆市綦江区水利水电工程运行服务站</v>
          </cell>
        </row>
        <row r="3">
          <cell r="I3">
            <v>11574.72</v>
          </cell>
        </row>
        <row r="3">
          <cell r="W3" t="str">
            <v>2130306</v>
          </cell>
        </row>
        <row r="4">
          <cell r="A4" t="str">
            <v>103001002_重庆市綦江区水利水电工程运行服务站</v>
          </cell>
        </row>
        <row r="4">
          <cell r="I4">
            <v>6008.54</v>
          </cell>
        </row>
        <row r="4">
          <cell r="W4" t="str">
            <v>2130306</v>
          </cell>
        </row>
        <row r="5">
          <cell r="A5" t="str">
            <v>103001002_重庆市綦江区水利水电工程运行服务站</v>
          </cell>
        </row>
        <row r="5">
          <cell r="I5">
            <v>9012.82</v>
          </cell>
        </row>
        <row r="5">
          <cell r="W5" t="str">
            <v>2130306</v>
          </cell>
        </row>
        <row r="6">
          <cell r="A6" t="str">
            <v>103001002_重庆市綦江区水利水电工程运行服务站</v>
          </cell>
        </row>
        <row r="6">
          <cell r="I6">
            <v>2253.2</v>
          </cell>
        </row>
        <row r="6">
          <cell r="W6" t="str">
            <v>2130306</v>
          </cell>
        </row>
        <row r="7">
          <cell r="A7" t="str">
            <v>103001002_重庆市綦江区水利水电工程运行服务站</v>
          </cell>
        </row>
        <row r="7">
          <cell r="J7">
            <v>20000</v>
          </cell>
        </row>
        <row r="7">
          <cell r="W7" t="str">
            <v>2130304</v>
          </cell>
        </row>
        <row r="8">
          <cell r="A8" t="str">
            <v>103001002_重庆市綦江区水利水电工程运行服务站</v>
          </cell>
        </row>
        <row r="8">
          <cell r="J8">
            <v>30000</v>
          </cell>
        </row>
        <row r="8">
          <cell r="W8" t="str">
            <v>2130304</v>
          </cell>
        </row>
        <row r="9">
          <cell r="A9" t="str">
            <v>103001002_重庆市綦江区水利水电工程运行服务站</v>
          </cell>
        </row>
        <row r="9">
          <cell r="I9">
            <v>3755.34</v>
          </cell>
        </row>
        <row r="9">
          <cell r="W9" t="str">
            <v>2130306</v>
          </cell>
        </row>
        <row r="10">
          <cell r="A10" t="str">
            <v>103001002_重庆市綦江区水利水电工程运行服务站</v>
          </cell>
        </row>
        <row r="10">
          <cell r="I10">
            <v>385824</v>
          </cell>
        </row>
        <row r="10">
          <cell r="W10" t="str">
            <v>2130306</v>
          </cell>
        </row>
        <row r="11">
          <cell r="A11" t="str">
            <v>103001002_重庆市綦江区水利水电工程运行服务站</v>
          </cell>
        </row>
        <row r="11">
          <cell r="I11">
            <v>242880</v>
          </cell>
        </row>
        <row r="11">
          <cell r="W11" t="str">
            <v>2130306</v>
          </cell>
        </row>
        <row r="12">
          <cell r="A12" t="str">
            <v>103001002_重庆市綦江区水利水电工程运行服务站</v>
          </cell>
        </row>
        <row r="12">
          <cell r="I12">
            <v>103284</v>
          </cell>
        </row>
        <row r="12">
          <cell r="W12" t="str">
            <v>2130306</v>
          </cell>
        </row>
        <row r="13">
          <cell r="A13" t="str">
            <v>103001002_重庆市綦江区水利水电工程运行服务站</v>
          </cell>
        </row>
        <row r="13">
          <cell r="I13">
            <v>15480</v>
          </cell>
        </row>
        <row r="13">
          <cell r="W13" t="str">
            <v>2130306</v>
          </cell>
        </row>
        <row r="14">
          <cell r="A14" t="str">
            <v>103001002_重庆市綦江区水利水电工程运行服务站</v>
          </cell>
        </row>
        <row r="14">
          <cell r="I14">
            <v>198000</v>
          </cell>
        </row>
        <row r="14">
          <cell r="W14" t="str">
            <v>2130306</v>
          </cell>
        </row>
        <row r="15">
          <cell r="A15" t="str">
            <v>103001002_重庆市綦江区水利水电工程运行服务站</v>
          </cell>
        </row>
        <row r="15">
          <cell r="I15">
            <v>71351.46</v>
          </cell>
        </row>
        <row r="15">
          <cell r="W15" t="str">
            <v>2101102</v>
          </cell>
        </row>
        <row r="16">
          <cell r="A16" t="str">
            <v>103001002_重庆市綦江区水利水电工程运行服务站</v>
          </cell>
        </row>
        <row r="16">
          <cell r="I16">
            <v>16000</v>
          </cell>
        </row>
        <row r="16">
          <cell r="W16" t="str">
            <v>2101199</v>
          </cell>
        </row>
        <row r="17">
          <cell r="A17" t="str">
            <v>103001002_重庆市綦江区水利水电工程运行服务站</v>
          </cell>
        </row>
        <row r="17">
          <cell r="I17">
            <v>3600</v>
          </cell>
        </row>
        <row r="17">
          <cell r="W17" t="str">
            <v>2130306</v>
          </cell>
        </row>
        <row r="18">
          <cell r="A18" t="str">
            <v>103001002_重庆市綦江区水利水电工程运行服务站</v>
          </cell>
        </row>
        <row r="18">
          <cell r="I18">
            <v>120170.88</v>
          </cell>
        </row>
        <row r="18">
          <cell r="W18" t="str">
            <v>2080505</v>
          </cell>
        </row>
        <row r="19">
          <cell r="A19" t="str">
            <v>103001002_重庆市綦江区水利水电工程运行服务站</v>
          </cell>
        </row>
        <row r="19">
          <cell r="I19">
            <v>72200</v>
          </cell>
        </row>
        <row r="19">
          <cell r="W19" t="str">
            <v>2130306</v>
          </cell>
        </row>
        <row r="20">
          <cell r="A20" t="str">
            <v>103001002_重庆市綦江区水利水电工程运行服务站</v>
          </cell>
        </row>
        <row r="20">
          <cell r="I20">
            <v>100000</v>
          </cell>
        </row>
        <row r="20">
          <cell r="W20" t="str">
            <v>2130306</v>
          </cell>
        </row>
        <row r="21">
          <cell r="A21" t="str">
            <v>103001002_重庆市綦江区水利水电工程运行服务站</v>
          </cell>
        </row>
        <row r="21">
          <cell r="I21">
            <v>180000</v>
          </cell>
        </row>
        <row r="21">
          <cell r="W21" t="str">
            <v>2130306</v>
          </cell>
        </row>
        <row r="22">
          <cell r="A22" t="str">
            <v>103001002_重庆市綦江区水利水电工程运行服务站</v>
          </cell>
        </row>
        <row r="22">
          <cell r="I22">
            <v>30000</v>
          </cell>
        </row>
        <row r="22">
          <cell r="W22" t="str">
            <v>2130306</v>
          </cell>
        </row>
        <row r="23">
          <cell r="A23" t="str">
            <v>103001002_重庆市綦江区水利水电工程运行服务站</v>
          </cell>
        </row>
        <row r="23">
          <cell r="I23">
            <v>10000</v>
          </cell>
        </row>
        <row r="23">
          <cell r="W23" t="str">
            <v>2130306</v>
          </cell>
        </row>
        <row r="24">
          <cell r="A24" t="str">
            <v>103001002_重庆市綦江区水利水电工程运行服务站</v>
          </cell>
        </row>
        <row r="24">
          <cell r="I24">
            <v>20000</v>
          </cell>
        </row>
        <row r="24">
          <cell r="W24" t="str">
            <v>2130306</v>
          </cell>
        </row>
        <row r="25">
          <cell r="A25" t="str">
            <v>103001002_重庆市綦江区水利水电工程运行服务站</v>
          </cell>
        </row>
        <row r="25">
          <cell r="I25">
            <v>12800</v>
          </cell>
        </row>
        <row r="25">
          <cell r="W25" t="str">
            <v>2130306</v>
          </cell>
        </row>
        <row r="26">
          <cell r="A26" t="str">
            <v>103001002_重庆市綦江区水利水电工程运行服务站</v>
          </cell>
        </row>
        <row r="26">
          <cell r="J26">
            <v>1149700</v>
          </cell>
        </row>
        <row r="26">
          <cell r="W26" t="str">
            <v>2130306</v>
          </cell>
        </row>
        <row r="27">
          <cell r="A27" t="str">
            <v>103001002_重庆市綦江区水利水电工程运行服务站</v>
          </cell>
        </row>
        <row r="27">
          <cell r="J27">
            <v>300000</v>
          </cell>
        </row>
        <row r="27">
          <cell r="W27" t="str">
            <v>2130304</v>
          </cell>
        </row>
        <row r="28">
          <cell r="A28" t="str">
            <v>103001002_重庆市綦江区水利水电工程运行服务站</v>
          </cell>
        </row>
        <row r="28">
          <cell r="J28">
            <v>1000000</v>
          </cell>
        </row>
        <row r="28">
          <cell r="W28" t="str">
            <v>2130306</v>
          </cell>
        </row>
        <row r="29">
          <cell r="A29" t="str">
            <v>103001002_重庆市綦江区水利水电工程运行服务站</v>
          </cell>
        </row>
        <row r="29">
          <cell r="I29">
            <v>11266.02</v>
          </cell>
        </row>
        <row r="29">
          <cell r="W29" t="str">
            <v>2130306</v>
          </cell>
        </row>
        <row r="30">
          <cell r="A30" t="str">
            <v>103001002_重庆市綦江区水利水电工程运行服务站</v>
          </cell>
        </row>
        <row r="30">
          <cell r="I30">
            <v>60085.44</v>
          </cell>
        </row>
        <row r="30">
          <cell r="W30" t="str">
            <v>2080506</v>
          </cell>
        </row>
        <row r="31">
          <cell r="A31" t="str">
            <v>103001002_重庆市綦江区水利水电工程运行服务站</v>
          </cell>
        </row>
        <row r="31">
          <cell r="I31">
            <v>90128.16</v>
          </cell>
        </row>
        <row r="31">
          <cell r="W31" t="str">
            <v>2210201</v>
          </cell>
        </row>
        <row r="32">
          <cell r="A32" t="str">
            <v>103001002_重庆市綦江区水利水电工程运行服务站</v>
          </cell>
        </row>
        <row r="32">
          <cell r="I32">
            <v>142600</v>
          </cell>
        </row>
        <row r="32">
          <cell r="W32" t="str">
            <v>2130306</v>
          </cell>
        </row>
        <row r="33">
          <cell r="A33" t="str">
            <v>103001002_重庆市綦江区水利水电工程运行服务站</v>
          </cell>
        </row>
        <row r="33">
          <cell r="I33">
            <v>150000</v>
          </cell>
        </row>
        <row r="33">
          <cell r="W33" t="str">
            <v>2130306</v>
          </cell>
        </row>
        <row r="34">
          <cell r="A34" t="str">
            <v>103001003_重庆市綦江区村镇供水中心</v>
          </cell>
        </row>
        <row r="34">
          <cell r="I34">
            <v>10513.44</v>
          </cell>
        </row>
        <row r="34">
          <cell r="W34" t="str">
            <v>2130306</v>
          </cell>
        </row>
        <row r="35">
          <cell r="A35" t="str">
            <v>103001003_重庆市綦江区村镇供水中心</v>
          </cell>
        </row>
        <row r="35">
          <cell r="I35">
            <v>5607.84</v>
          </cell>
        </row>
        <row r="35">
          <cell r="W35" t="str">
            <v>2130306</v>
          </cell>
        </row>
        <row r="36">
          <cell r="A36" t="str">
            <v>103001003_重庆市綦江区村镇供水中心</v>
          </cell>
        </row>
        <row r="36">
          <cell r="I36">
            <v>8411.76</v>
          </cell>
        </row>
        <row r="36">
          <cell r="W36" t="str">
            <v>2130306</v>
          </cell>
        </row>
        <row r="37">
          <cell r="A37" t="str">
            <v>103001003_重庆市綦江区村镇供水中心</v>
          </cell>
        </row>
        <row r="37">
          <cell r="I37">
            <v>2102.94</v>
          </cell>
        </row>
        <row r="37">
          <cell r="W37" t="str">
            <v>2130306</v>
          </cell>
        </row>
        <row r="38">
          <cell r="A38" t="str">
            <v>103001003_重庆市綦江区村镇供水中心</v>
          </cell>
        </row>
        <row r="38">
          <cell r="I38">
            <v>35000</v>
          </cell>
        </row>
        <row r="38">
          <cell r="W38" t="str">
            <v>2130306</v>
          </cell>
        </row>
        <row r="39">
          <cell r="A39" t="str">
            <v>103001003_重庆市綦江区村镇供水中心</v>
          </cell>
        </row>
        <row r="39">
          <cell r="J39">
            <v>20000</v>
          </cell>
        </row>
        <row r="39">
          <cell r="W39" t="str">
            <v>2130304</v>
          </cell>
        </row>
        <row r="40">
          <cell r="A40" t="str">
            <v>103001003_重庆市綦江区村镇供水中心</v>
          </cell>
        </row>
        <row r="40">
          <cell r="J40">
            <v>30000</v>
          </cell>
        </row>
        <row r="40">
          <cell r="W40" t="str">
            <v>2130304</v>
          </cell>
        </row>
        <row r="41">
          <cell r="A41" t="str">
            <v>103001003_重庆市綦江区村镇供水中心</v>
          </cell>
        </row>
        <row r="41">
          <cell r="I41">
            <v>3504.9</v>
          </cell>
        </row>
        <row r="41">
          <cell r="W41" t="str">
            <v>2130306</v>
          </cell>
        </row>
        <row r="42">
          <cell r="A42" t="str">
            <v>103001003_重庆市綦江区村镇供水中心</v>
          </cell>
        </row>
        <row r="42">
          <cell r="I42">
            <v>350448</v>
          </cell>
        </row>
        <row r="42">
          <cell r="W42" t="str">
            <v>2130306</v>
          </cell>
        </row>
        <row r="43">
          <cell r="A43" t="str">
            <v>103001003_重庆市綦江区村镇供水中心</v>
          </cell>
        </row>
        <row r="43">
          <cell r="I43">
            <v>235080</v>
          </cell>
        </row>
        <row r="43">
          <cell r="W43" t="str">
            <v>2130306</v>
          </cell>
        </row>
        <row r="44">
          <cell r="A44" t="str">
            <v>103001003_重庆市綦江区村镇供水中心</v>
          </cell>
        </row>
        <row r="44">
          <cell r="I44">
            <v>99972</v>
          </cell>
        </row>
        <row r="44">
          <cell r="W44" t="str">
            <v>2130306</v>
          </cell>
        </row>
        <row r="45">
          <cell r="A45" t="str">
            <v>103001003_重庆市綦江区村镇供水中心</v>
          </cell>
        </row>
        <row r="45">
          <cell r="I45">
            <v>15480</v>
          </cell>
        </row>
        <row r="45">
          <cell r="W45" t="str">
            <v>2130306</v>
          </cell>
        </row>
        <row r="46">
          <cell r="A46" t="str">
            <v>103001003_重庆市綦江区村镇供水中心</v>
          </cell>
        </row>
        <row r="46">
          <cell r="I46">
            <v>198000</v>
          </cell>
        </row>
        <row r="46">
          <cell r="W46" t="str">
            <v>2130306</v>
          </cell>
        </row>
        <row r="47">
          <cell r="A47" t="str">
            <v>103001003_重庆市綦江区村镇供水中心</v>
          </cell>
        </row>
        <row r="47">
          <cell r="I47">
            <v>66593.1</v>
          </cell>
        </row>
        <row r="47">
          <cell r="W47" t="str">
            <v>2101102</v>
          </cell>
        </row>
        <row r="48">
          <cell r="A48" t="str">
            <v>103001003_重庆市綦江区村镇供水中心</v>
          </cell>
        </row>
        <row r="48">
          <cell r="I48">
            <v>16000</v>
          </cell>
        </row>
        <row r="48">
          <cell r="W48" t="str">
            <v>2101199</v>
          </cell>
        </row>
        <row r="49">
          <cell r="A49" t="str">
            <v>103001003_重庆市綦江区村镇供水中心</v>
          </cell>
        </row>
        <row r="49">
          <cell r="I49">
            <v>112156.8</v>
          </cell>
        </row>
        <row r="49">
          <cell r="W49" t="str">
            <v>2080505</v>
          </cell>
        </row>
        <row r="50">
          <cell r="A50" t="str">
            <v>103001003_重庆市綦江区村镇供水中心</v>
          </cell>
        </row>
        <row r="50">
          <cell r="I50">
            <v>55700</v>
          </cell>
        </row>
        <row r="50">
          <cell r="W50" t="str">
            <v>2130306</v>
          </cell>
        </row>
        <row r="51">
          <cell r="A51" t="str">
            <v>103001003_重庆市綦江区村镇供水中心</v>
          </cell>
        </row>
        <row r="51">
          <cell r="I51">
            <v>140000</v>
          </cell>
        </row>
        <row r="51">
          <cell r="W51" t="str">
            <v>2130306</v>
          </cell>
        </row>
        <row r="52">
          <cell r="A52" t="str">
            <v>103001003_重庆市綦江区村镇供水中心</v>
          </cell>
        </row>
        <row r="52">
          <cell r="I52">
            <v>185000</v>
          </cell>
        </row>
        <row r="52">
          <cell r="W52" t="str">
            <v>2130306</v>
          </cell>
        </row>
        <row r="53">
          <cell r="A53" t="str">
            <v>103001003_重庆市綦江区村镇供水中心</v>
          </cell>
        </row>
        <row r="53">
          <cell r="I53">
            <v>10000</v>
          </cell>
        </row>
        <row r="53">
          <cell r="W53" t="str">
            <v>2130306</v>
          </cell>
        </row>
        <row r="54">
          <cell r="A54" t="str">
            <v>103001003_重庆市綦江区村镇供水中心</v>
          </cell>
        </row>
        <row r="54">
          <cell r="I54">
            <v>20000</v>
          </cell>
        </row>
        <row r="54">
          <cell r="W54" t="str">
            <v>2130306</v>
          </cell>
        </row>
        <row r="55">
          <cell r="A55" t="str">
            <v>103001003_重庆市綦江区村镇供水中心</v>
          </cell>
        </row>
        <row r="55">
          <cell r="I55">
            <v>10000</v>
          </cell>
        </row>
        <row r="55">
          <cell r="W55" t="str">
            <v>2130306</v>
          </cell>
        </row>
        <row r="56">
          <cell r="A56" t="str">
            <v>103001003_重庆市綦江区村镇供水中心</v>
          </cell>
        </row>
        <row r="56">
          <cell r="I56">
            <v>4300</v>
          </cell>
        </row>
        <row r="56">
          <cell r="W56" t="str">
            <v>2130306</v>
          </cell>
        </row>
        <row r="57">
          <cell r="A57" t="str">
            <v>103001003_重庆市綦江区村镇供水中心</v>
          </cell>
        </row>
        <row r="57">
          <cell r="I57">
            <v>10514.7</v>
          </cell>
        </row>
        <row r="57">
          <cell r="W57" t="str">
            <v>2130306</v>
          </cell>
        </row>
        <row r="58">
          <cell r="A58" t="str">
            <v>103001003_重庆市綦江区村镇供水中心</v>
          </cell>
        </row>
        <row r="58">
          <cell r="I58">
            <v>56078.4</v>
          </cell>
        </row>
        <row r="58">
          <cell r="W58" t="str">
            <v>2080506</v>
          </cell>
        </row>
        <row r="59">
          <cell r="A59" t="str">
            <v>103001003_重庆市綦江区村镇供水中心</v>
          </cell>
        </row>
        <row r="59">
          <cell r="I59">
            <v>84117.6</v>
          </cell>
        </row>
        <row r="59">
          <cell r="W59" t="str">
            <v>2210201</v>
          </cell>
        </row>
        <row r="60">
          <cell r="A60" t="str">
            <v>103001003_重庆市綦江区村镇供水中心</v>
          </cell>
        </row>
        <row r="60">
          <cell r="I60">
            <v>142600</v>
          </cell>
        </row>
        <row r="60">
          <cell r="W60" t="str">
            <v>2130306</v>
          </cell>
        </row>
        <row r="61">
          <cell r="A61" t="str">
            <v>103001003_重庆市綦江区村镇供水中心</v>
          </cell>
        </row>
        <row r="61">
          <cell r="I61">
            <v>150000</v>
          </cell>
        </row>
        <row r="61">
          <cell r="W61" t="str">
            <v>2130306</v>
          </cell>
        </row>
        <row r="62">
          <cell r="A62" t="str">
            <v>103001001_重庆市綦江区水利局</v>
          </cell>
        </row>
        <row r="62">
          <cell r="J62">
            <v>70000</v>
          </cell>
        </row>
        <row r="62">
          <cell r="W62" t="str">
            <v>2130310</v>
          </cell>
        </row>
        <row r="63">
          <cell r="A63" t="str">
            <v>103001001_重庆市綦江区水利局</v>
          </cell>
        </row>
        <row r="63">
          <cell r="J63">
            <v>400000</v>
          </cell>
        </row>
        <row r="63">
          <cell r="W63" t="str">
            <v>2130311</v>
          </cell>
        </row>
        <row r="64">
          <cell r="A64" t="str">
            <v>103001001_重庆市綦江区水利局</v>
          </cell>
        </row>
        <row r="64">
          <cell r="J64">
            <v>800000</v>
          </cell>
        </row>
        <row r="64">
          <cell r="W64" t="str">
            <v>2130302</v>
          </cell>
        </row>
        <row r="65">
          <cell r="A65" t="str">
            <v>103001001_重庆市綦江区水利局</v>
          </cell>
        </row>
        <row r="65">
          <cell r="J65">
            <v>5652</v>
          </cell>
        </row>
        <row r="65">
          <cell r="W65" t="str">
            <v>2080899</v>
          </cell>
        </row>
        <row r="66">
          <cell r="A66" t="str">
            <v>103001001_重庆市綦江区水利局</v>
          </cell>
        </row>
        <row r="66">
          <cell r="J66">
            <v>95000</v>
          </cell>
        </row>
        <row r="66">
          <cell r="W66" t="str">
            <v>2130304</v>
          </cell>
        </row>
        <row r="67">
          <cell r="A67" t="str">
            <v>103001001_重庆市綦江区水利局</v>
          </cell>
        </row>
        <row r="67">
          <cell r="J67">
            <v>5000</v>
          </cell>
        </row>
        <row r="67">
          <cell r="W67" t="str">
            <v>2130304</v>
          </cell>
        </row>
        <row r="68">
          <cell r="A68" t="str">
            <v>103001001_重庆市綦江区水利局</v>
          </cell>
        </row>
        <row r="68">
          <cell r="J68">
            <v>339500</v>
          </cell>
        </row>
        <row r="68">
          <cell r="W68" t="str">
            <v>2130304</v>
          </cell>
        </row>
        <row r="69">
          <cell r="A69" t="str">
            <v>103001001_重庆市綦江区水利局</v>
          </cell>
        </row>
        <row r="69">
          <cell r="I69">
            <v>27304.24</v>
          </cell>
        </row>
        <row r="69">
          <cell r="W69" t="str">
            <v>2080599</v>
          </cell>
        </row>
        <row r="70">
          <cell r="A70" t="str">
            <v>103001001_重庆市綦江区水利局</v>
          </cell>
        </row>
        <row r="70">
          <cell r="I70">
            <v>22375.8</v>
          </cell>
        </row>
        <row r="70">
          <cell r="W70" t="str">
            <v>2130301</v>
          </cell>
        </row>
        <row r="71">
          <cell r="A71" t="str">
            <v>103001001_重庆市綦江区水利局</v>
          </cell>
        </row>
        <row r="71">
          <cell r="I71">
            <v>10319.04</v>
          </cell>
        </row>
        <row r="71">
          <cell r="W71" t="str">
            <v>2130301</v>
          </cell>
        </row>
        <row r="72">
          <cell r="A72" t="str">
            <v>103001001_重庆市綦江区水利局</v>
          </cell>
        </row>
        <row r="72">
          <cell r="I72">
            <v>15478.56</v>
          </cell>
        </row>
        <row r="72">
          <cell r="W72" t="str">
            <v>2130301</v>
          </cell>
        </row>
        <row r="73">
          <cell r="A73" t="str">
            <v>103001001_重庆市綦江区水利局</v>
          </cell>
        </row>
        <row r="73">
          <cell r="I73">
            <v>4184.6</v>
          </cell>
        </row>
        <row r="73">
          <cell r="W73" t="str">
            <v>2130301</v>
          </cell>
        </row>
        <row r="74">
          <cell r="A74" t="str">
            <v>103001001_重庆市綦江区水利局</v>
          </cell>
        </row>
        <row r="74">
          <cell r="I74">
            <v>6240</v>
          </cell>
        </row>
        <row r="74">
          <cell r="W74" t="str">
            <v>2130301</v>
          </cell>
        </row>
        <row r="75">
          <cell r="A75" t="str">
            <v>103001001_重庆市綦江区水利局</v>
          </cell>
        </row>
        <row r="75">
          <cell r="I75">
            <v>40560</v>
          </cell>
        </row>
        <row r="75">
          <cell r="W75" t="str">
            <v>2130301</v>
          </cell>
        </row>
        <row r="76">
          <cell r="A76" t="str">
            <v>103001001_重庆市綦江区水利局</v>
          </cell>
        </row>
        <row r="76">
          <cell r="I76">
            <v>35000</v>
          </cell>
        </row>
        <row r="76">
          <cell r="W76" t="str">
            <v>2130301</v>
          </cell>
        </row>
        <row r="77">
          <cell r="A77" t="str">
            <v>103001001_重庆市綦江区水利局</v>
          </cell>
        </row>
        <row r="77">
          <cell r="I77">
            <v>216840</v>
          </cell>
        </row>
        <row r="77">
          <cell r="W77" t="str">
            <v>2130301</v>
          </cell>
        </row>
        <row r="78">
          <cell r="A78" t="str">
            <v>103001001_重庆市綦江区水利局</v>
          </cell>
        </row>
        <row r="78">
          <cell r="J78">
            <v>200000</v>
          </cell>
        </row>
        <row r="78">
          <cell r="W78" t="str">
            <v>2130322</v>
          </cell>
        </row>
        <row r="79">
          <cell r="A79" t="str">
            <v>103001001_重庆市綦江区水利局</v>
          </cell>
        </row>
        <row r="79">
          <cell r="I79">
            <v>33360</v>
          </cell>
        </row>
        <row r="79">
          <cell r="W79" t="str">
            <v>2130301</v>
          </cell>
        </row>
        <row r="80">
          <cell r="A80" t="str">
            <v>103001001_重庆市綦江区水利局</v>
          </cell>
        </row>
        <row r="80">
          <cell r="I80">
            <v>745860</v>
          </cell>
        </row>
        <row r="80">
          <cell r="W80" t="str">
            <v>2130301</v>
          </cell>
        </row>
        <row r="81">
          <cell r="A81" t="str">
            <v>103001001_重庆市綦江区水利局</v>
          </cell>
        </row>
        <row r="81">
          <cell r="I81">
            <v>104985</v>
          </cell>
        </row>
        <row r="81">
          <cell r="W81" t="str">
            <v>2130301</v>
          </cell>
        </row>
        <row r="82">
          <cell r="A82" t="str">
            <v>103001001_重庆市綦江区水利局</v>
          </cell>
        </row>
        <row r="82">
          <cell r="I82">
            <v>544020</v>
          </cell>
        </row>
        <row r="82">
          <cell r="W82" t="str">
            <v>2130301</v>
          </cell>
        </row>
        <row r="83">
          <cell r="A83" t="str">
            <v>103001001_重庆市綦江区水利局</v>
          </cell>
        </row>
        <row r="83">
          <cell r="I83">
            <v>25196.09</v>
          </cell>
        </row>
        <row r="83">
          <cell r="W83" t="str">
            <v>2101101</v>
          </cell>
        </row>
        <row r="84">
          <cell r="A84" t="str">
            <v>103001001_重庆市綦江区水利局</v>
          </cell>
        </row>
        <row r="84">
          <cell r="I84">
            <v>132512.18</v>
          </cell>
        </row>
        <row r="84">
          <cell r="W84" t="str">
            <v>2101101</v>
          </cell>
        </row>
        <row r="85">
          <cell r="A85" t="str">
            <v>103001001_重庆市綦江区水利局</v>
          </cell>
        </row>
        <row r="85">
          <cell r="I85">
            <v>24000</v>
          </cell>
        </row>
        <row r="85">
          <cell r="W85" t="str">
            <v>2101103</v>
          </cell>
        </row>
        <row r="86">
          <cell r="A86" t="str">
            <v>103001001_重庆市綦江区水利局</v>
          </cell>
        </row>
        <row r="86">
          <cell r="J86">
            <v>50000</v>
          </cell>
        </row>
        <row r="86">
          <cell r="W86" t="str">
            <v>2130309</v>
          </cell>
        </row>
        <row r="87">
          <cell r="A87" t="str">
            <v>103001001_重庆市綦江区水利局</v>
          </cell>
        </row>
        <row r="87">
          <cell r="I87">
            <v>138840</v>
          </cell>
        </row>
        <row r="87">
          <cell r="W87" t="str">
            <v>2130301</v>
          </cell>
        </row>
        <row r="88">
          <cell r="A88" t="str">
            <v>103001001_重庆市綦江区水利局</v>
          </cell>
        </row>
        <row r="88">
          <cell r="J88">
            <v>1000000</v>
          </cell>
        </row>
        <row r="88">
          <cell r="W88" t="str">
            <v>2130305</v>
          </cell>
        </row>
        <row r="89">
          <cell r="A89" t="str">
            <v>103001001_重庆市綦江区水利局</v>
          </cell>
        </row>
        <row r="89">
          <cell r="J89">
            <v>500000</v>
          </cell>
        </row>
        <row r="89">
          <cell r="W89" t="str">
            <v>2130311</v>
          </cell>
        </row>
        <row r="90">
          <cell r="A90" t="str">
            <v>103001001_重庆市綦江区水利局</v>
          </cell>
        </row>
        <row r="90">
          <cell r="J90">
            <v>360000</v>
          </cell>
        </row>
        <row r="90">
          <cell r="W90" t="str">
            <v>2130302</v>
          </cell>
        </row>
        <row r="91">
          <cell r="A91" t="str">
            <v>103001001_重庆市綦江区水利局</v>
          </cell>
        </row>
        <row r="91">
          <cell r="J91">
            <v>40000</v>
          </cell>
        </row>
        <row r="91">
          <cell r="W91" t="str">
            <v>2130302</v>
          </cell>
        </row>
        <row r="92">
          <cell r="A92" t="str">
            <v>103001001_重庆市綦江区水利局</v>
          </cell>
        </row>
        <row r="92">
          <cell r="J92">
            <v>4700000</v>
          </cell>
        </row>
        <row r="92">
          <cell r="W92" t="str">
            <v>2130302</v>
          </cell>
        </row>
        <row r="93">
          <cell r="A93" t="str">
            <v>103001001_重庆市綦江区水利局</v>
          </cell>
        </row>
        <row r="93">
          <cell r="J93">
            <v>300000</v>
          </cell>
        </row>
        <row r="93">
          <cell r="W93" t="str">
            <v>2130302</v>
          </cell>
        </row>
        <row r="94">
          <cell r="A94" t="str">
            <v>103001001_重庆市綦江区水利局</v>
          </cell>
        </row>
        <row r="94">
          <cell r="J94">
            <v>500000</v>
          </cell>
        </row>
        <row r="94">
          <cell r="W94" t="str">
            <v>2130311</v>
          </cell>
        </row>
        <row r="95">
          <cell r="A95" t="str">
            <v>103001001_重庆市綦江区水利局</v>
          </cell>
        </row>
        <row r="95">
          <cell r="J95">
            <v>500000</v>
          </cell>
        </row>
        <row r="95">
          <cell r="W95" t="str">
            <v>2130302</v>
          </cell>
        </row>
        <row r="96">
          <cell r="A96" t="str">
            <v>103001001_重庆市綦江区水利局</v>
          </cell>
        </row>
        <row r="96">
          <cell r="J96">
            <v>2810000</v>
          </cell>
        </row>
        <row r="96">
          <cell r="W96" t="str">
            <v>2130306</v>
          </cell>
        </row>
        <row r="97">
          <cell r="A97" t="str">
            <v>103001001_重庆市綦江区水利局</v>
          </cell>
        </row>
        <row r="97">
          <cell r="J97">
            <v>190000</v>
          </cell>
        </row>
        <row r="97">
          <cell r="W97" t="str">
            <v>2130306</v>
          </cell>
        </row>
        <row r="98">
          <cell r="A98" t="str">
            <v>103001001_重庆市綦江区水利局</v>
          </cell>
        </row>
        <row r="98">
          <cell r="J98">
            <v>2000000</v>
          </cell>
        </row>
        <row r="98">
          <cell r="W98" t="str">
            <v>2130311</v>
          </cell>
        </row>
        <row r="99">
          <cell r="A99" t="str">
            <v>103001001_重庆市綦江区水利局</v>
          </cell>
        </row>
        <row r="99">
          <cell r="J99">
            <v>30000</v>
          </cell>
        </row>
        <row r="99">
          <cell r="W99" t="str">
            <v>2130304</v>
          </cell>
        </row>
        <row r="100">
          <cell r="A100" t="str">
            <v>103001001_重庆市綦江区水利局</v>
          </cell>
        </row>
        <row r="100">
          <cell r="I100">
            <v>6974.33</v>
          </cell>
        </row>
        <row r="100">
          <cell r="W100" t="str">
            <v>2130301</v>
          </cell>
        </row>
        <row r="101">
          <cell r="A101" t="str">
            <v>103001001_重庆市綦江区水利局</v>
          </cell>
        </row>
        <row r="101">
          <cell r="J101">
            <v>220000</v>
          </cell>
        </row>
        <row r="101">
          <cell r="W101" t="str">
            <v>2130309</v>
          </cell>
        </row>
        <row r="102">
          <cell r="A102" t="str">
            <v>103001001_重庆市綦江区水利局</v>
          </cell>
        </row>
        <row r="102">
          <cell r="J102">
            <v>30000</v>
          </cell>
        </row>
        <row r="102">
          <cell r="W102" t="str">
            <v>2130309</v>
          </cell>
        </row>
        <row r="103">
          <cell r="A103" t="str">
            <v>103001001_重庆市綦江区水利局</v>
          </cell>
        </row>
        <row r="103">
          <cell r="J103">
            <v>200000</v>
          </cell>
        </row>
        <row r="103">
          <cell r="W103" t="str">
            <v>2130305</v>
          </cell>
        </row>
        <row r="104">
          <cell r="A104" t="str">
            <v>103001001_重庆市綦江区水利局</v>
          </cell>
        </row>
        <row r="104">
          <cell r="I104">
            <v>223178.4</v>
          </cell>
        </row>
        <row r="104">
          <cell r="W104" t="str">
            <v>2080505</v>
          </cell>
        </row>
        <row r="105">
          <cell r="A105" t="str">
            <v>103001001_重庆市綦江区水利局</v>
          </cell>
        </row>
        <row r="105">
          <cell r="I105">
            <v>134650</v>
          </cell>
        </row>
        <row r="105">
          <cell r="W105" t="str">
            <v>2130301</v>
          </cell>
        </row>
        <row r="106">
          <cell r="A106" t="str">
            <v>103001001_重庆市綦江区水利局</v>
          </cell>
        </row>
        <row r="106">
          <cell r="I106">
            <v>150000</v>
          </cell>
        </row>
        <row r="106">
          <cell r="W106" t="str">
            <v>2130301</v>
          </cell>
        </row>
        <row r="107">
          <cell r="A107" t="str">
            <v>103001001_重庆市綦江区水利局</v>
          </cell>
        </row>
        <row r="107">
          <cell r="I107">
            <v>270000</v>
          </cell>
        </row>
        <row r="107">
          <cell r="W107" t="str">
            <v>2130301</v>
          </cell>
        </row>
        <row r="108">
          <cell r="A108" t="str">
            <v>103001001_重庆市綦江区水利局</v>
          </cell>
        </row>
        <row r="108">
          <cell r="I108">
            <v>30000</v>
          </cell>
        </row>
        <row r="108">
          <cell r="W108" t="str">
            <v>2130301</v>
          </cell>
        </row>
        <row r="109">
          <cell r="A109" t="str">
            <v>103001001_重庆市綦江区水利局</v>
          </cell>
        </row>
        <row r="109">
          <cell r="I109">
            <v>850</v>
          </cell>
        </row>
        <row r="109">
          <cell r="W109" t="str">
            <v>2130301</v>
          </cell>
        </row>
        <row r="110">
          <cell r="A110" t="str">
            <v>103001001_重庆市綦江区水利局</v>
          </cell>
        </row>
        <row r="110">
          <cell r="I110">
            <v>10000</v>
          </cell>
        </row>
        <row r="110">
          <cell r="W110" t="str">
            <v>2130301</v>
          </cell>
        </row>
        <row r="111">
          <cell r="A111" t="str">
            <v>103001001_重庆市綦江区水利局</v>
          </cell>
        </row>
        <row r="111">
          <cell r="I111">
            <v>20000</v>
          </cell>
        </row>
        <row r="111">
          <cell r="W111" t="str">
            <v>2130301</v>
          </cell>
        </row>
        <row r="112">
          <cell r="A112" t="str">
            <v>103001001_重庆市綦江区水利局</v>
          </cell>
        </row>
        <row r="112">
          <cell r="I112">
            <v>5000</v>
          </cell>
        </row>
        <row r="112">
          <cell r="W112" t="str">
            <v>2130301</v>
          </cell>
        </row>
        <row r="113">
          <cell r="A113" t="str">
            <v>103001001_重庆市綦江区水利局</v>
          </cell>
        </row>
        <row r="113">
          <cell r="I113">
            <v>2000</v>
          </cell>
        </row>
        <row r="113">
          <cell r="W113" t="str">
            <v>2130301</v>
          </cell>
        </row>
        <row r="114">
          <cell r="A114" t="str">
            <v>103001001_重庆市綦江区水利局</v>
          </cell>
        </row>
        <row r="114">
          <cell r="I114">
            <v>15000</v>
          </cell>
        </row>
        <row r="114">
          <cell r="W114" t="str">
            <v>2130301</v>
          </cell>
        </row>
        <row r="115">
          <cell r="A115" t="str">
            <v>103001001_重庆市綦江区水利局</v>
          </cell>
        </row>
        <row r="115">
          <cell r="I115">
            <v>54000</v>
          </cell>
        </row>
        <row r="115">
          <cell r="W115" t="str">
            <v>2101103</v>
          </cell>
        </row>
        <row r="116">
          <cell r="A116" t="str">
            <v>103001001_重庆市綦江区水利局</v>
          </cell>
        </row>
        <row r="116">
          <cell r="I116">
            <v>44400</v>
          </cell>
        </row>
        <row r="116">
          <cell r="W116" t="str">
            <v>2130301</v>
          </cell>
        </row>
        <row r="117">
          <cell r="A117" t="str">
            <v>103001001_重庆市綦江区水利局</v>
          </cell>
        </row>
        <row r="117">
          <cell r="J117">
            <v>1080000</v>
          </cell>
        </row>
        <row r="117">
          <cell r="W117" t="str">
            <v>2130314</v>
          </cell>
        </row>
        <row r="118">
          <cell r="A118" t="str">
            <v>103001001_重庆市綦江区水利局</v>
          </cell>
        </row>
        <row r="118">
          <cell r="I118">
            <v>19348.2</v>
          </cell>
        </row>
        <row r="118">
          <cell r="W118" t="str">
            <v>2130301</v>
          </cell>
        </row>
        <row r="119">
          <cell r="A119" t="str">
            <v>103001001_重庆市綦江区水利局</v>
          </cell>
        </row>
        <row r="119">
          <cell r="I119">
            <v>111589</v>
          </cell>
        </row>
        <row r="119">
          <cell r="W119" t="str">
            <v>2080506</v>
          </cell>
        </row>
        <row r="120">
          <cell r="A120" t="str">
            <v>103001001_重庆市綦江区水利局</v>
          </cell>
        </row>
        <row r="120">
          <cell r="J120">
            <v>500000</v>
          </cell>
        </row>
        <row r="120">
          <cell r="W120" t="str">
            <v>2130304</v>
          </cell>
        </row>
        <row r="121">
          <cell r="A121" t="str">
            <v>103001001_重庆市綦江区水利局</v>
          </cell>
        </row>
        <row r="121">
          <cell r="I121">
            <v>167383.8</v>
          </cell>
        </row>
        <row r="121">
          <cell r="W121" t="str">
            <v>2210201</v>
          </cell>
        </row>
        <row r="122">
          <cell r="A122" t="str">
            <v>103001001_重庆市綦江区水利局</v>
          </cell>
        </row>
        <row r="122">
          <cell r="I122">
            <v>135000</v>
          </cell>
        </row>
        <row r="122">
          <cell r="W122" t="str">
            <v>2080599</v>
          </cell>
        </row>
        <row r="123">
          <cell r="A123" t="str">
            <v>103001001_重庆市綦江区水利局</v>
          </cell>
        </row>
        <row r="123">
          <cell r="I123">
            <v>213900</v>
          </cell>
        </row>
        <row r="123">
          <cell r="W123" t="str">
            <v>2130301</v>
          </cell>
        </row>
        <row r="124">
          <cell r="A124" t="str">
            <v>103001001_重庆市綦江区水利局</v>
          </cell>
        </row>
        <row r="124">
          <cell r="I124">
            <v>225000</v>
          </cell>
        </row>
        <row r="124">
          <cell r="W124" t="str">
            <v>2130301</v>
          </cell>
        </row>
        <row r="125">
          <cell r="A125" t="str">
            <v>103001001_重庆市綦江区水利局</v>
          </cell>
        </row>
        <row r="125">
          <cell r="I125">
            <v>405000</v>
          </cell>
        </row>
        <row r="125">
          <cell r="W125" t="str">
            <v>2080599</v>
          </cell>
        </row>
        <row r="126">
          <cell r="A126" t="str">
            <v>103001009_重庆市綦江区水利工程建设质量与安全服务中心</v>
          </cell>
        </row>
        <row r="126">
          <cell r="I126">
            <v>10004.54</v>
          </cell>
        </row>
        <row r="126">
          <cell r="W126" t="str">
            <v>2080599</v>
          </cell>
        </row>
        <row r="127">
          <cell r="A127" t="str">
            <v>103001009_重庆市綦江区水利工程建设质量与安全服务中心</v>
          </cell>
        </row>
        <row r="127">
          <cell r="I127">
            <v>13399.2</v>
          </cell>
        </row>
        <row r="127">
          <cell r="W127" t="str">
            <v>2130304</v>
          </cell>
        </row>
        <row r="128">
          <cell r="A128" t="str">
            <v>103001009_重庆市綦江区水利工程建设质量与安全服务中心</v>
          </cell>
        </row>
        <row r="128">
          <cell r="I128">
            <v>6905.09</v>
          </cell>
        </row>
        <row r="128">
          <cell r="W128" t="str">
            <v>2130304</v>
          </cell>
        </row>
        <row r="129">
          <cell r="A129" t="str">
            <v>103001009_重庆市綦江区水利工程建设质量与安全服务中心</v>
          </cell>
        </row>
        <row r="129">
          <cell r="I129">
            <v>10357.63</v>
          </cell>
        </row>
        <row r="129">
          <cell r="W129" t="str">
            <v>2130304</v>
          </cell>
        </row>
        <row r="130">
          <cell r="A130" t="str">
            <v>103001009_重庆市綦江区水利工程建设质量与安全服务中心</v>
          </cell>
        </row>
        <row r="130">
          <cell r="I130">
            <v>2589.41</v>
          </cell>
        </row>
        <row r="130">
          <cell r="W130" t="str">
            <v>2130304</v>
          </cell>
        </row>
        <row r="131">
          <cell r="A131" t="str">
            <v>103001009_重庆市綦江区水利工程建设质量与安全服务中心</v>
          </cell>
        </row>
        <row r="131">
          <cell r="I131">
            <v>35000</v>
          </cell>
        </row>
        <row r="131">
          <cell r="W131" t="str">
            <v>2130304</v>
          </cell>
        </row>
        <row r="132">
          <cell r="A132" t="str">
            <v>103001009_重庆市綦江区水利工程建设质量与安全服务中心</v>
          </cell>
        </row>
        <row r="132">
          <cell r="J132">
            <v>20000</v>
          </cell>
        </row>
        <row r="132">
          <cell r="W132" t="str">
            <v>2130304</v>
          </cell>
        </row>
        <row r="133">
          <cell r="A133" t="str">
            <v>103001009_重庆市綦江区水利工程建设质量与安全服务中心</v>
          </cell>
        </row>
        <row r="133">
          <cell r="J133">
            <v>30000</v>
          </cell>
        </row>
        <row r="133">
          <cell r="W133" t="str">
            <v>2130304</v>
          </cell>
        </row>
        <row r="134">
          <cell r="A134" t="str">
            <v>103001009_重庆市綦江区水利工程建设质量与安全服务中心</v>
          </cell>
        </row>
        <row r="134">
          <cell r="I134">
            <v>4315.68</v>
          </cell>
        </row>
        <row r="134">
          <cell r="W134" t="str">
            <v>2130304</v>
          </cell>
        </row>
        <row r="135">
          <cell r="A135" t="str">
            <v>103001009_重庆市綦江区水利工程建设质量与安全服务中心</v>
          </cell>
        </row>
        <row r="135">
          <cell r="I135">
            <v>446640</v>
          </cell>
        </row>
        <row r="135">
          <cell r="W135" t="str">
            <v>2130304</v>
          </cell>
        </row>
        <row r="136">
          <cell r="A136" t="str">
            <v>103001009_重庆市綦江区水利工程建设质量与安全服务中心</v>
          </cell>
        </row>
        <row r="136">
          <cell r="I136">
            <v>271920</v>
          </cell>
        </row>
        <row r="136">
          <cell r="W136" t="str">
            <v>2130304</v>
          </cell>
        </row>
        <row r="137">
          <cell r="A137" t="str">
            <v>103001009_重庆市綦江区水利工程建设质量与安全服务中心</v>
          </cell>
        </row>
        <row r="137">
          <cell r="I137">
            <v>115896</v>
          </cell>
        </row>
        <row r="137">
          <cell r="W137" t="str">
            <v>2130304</v>
          </cell>
        </row>
        <row r="138">
          <cell r="A138" t="str">
            <v>103001009_重庆市綦江区水利工程建设质量与安全服务中心</v>
          </cell>
        </row>
        <row r="138">
          <cell r="I138">
            <v>28680</v>
          </cell>
        </row>
        <row r="138">
          <cell r="W138" t="str">
            <v>2130304</v>
          </cell>
        </row>
        <row r="139">
          <cell r="A139" t="str">
            <v>103001009_重庆市綦江区水利工程建设质量与安全服务中心</v>
          </cell>
        </row>
        <row r="139">
          <cell r="I139">
            <v>10268.32</v>
          </cell>
        </row>
        <row r="139">
          <cell r="W139" t="str">
            <v>2101102</v>
          </cell>
        </row>
        <row r="140">
          <cell r="A140" t="str">
            <v>103001009_重庆市綦江区水利工程建设质量与安全服务中心</v>
          </cell>
        </row>
        <row r="140">
          <cell r="I140">
            <v>198000</v>
          </cell>
        </row>
        <row r="140">
          <cell r="W140" t="str">
            <v>2130304</v>
          </cell>
        </row>
        <row r="141">
          <cell r="A141" t="str">
            <v>103001009_重庆市綦江区水利工程建设质量与安全服务中心</v>
          </cell>
        </row>
        <row r="141">
          <cell r="I141">
            <v>81997.92</v>
          </cell>
        </row>
        <row r="141">
          <cell r="W141" t="str">
            <v>2101102</v>
          </cell>
        </row>
        <row r="142">
          <cell r="A142" t="str">
            <v>103001009_重庆市綦江区水利工程建设质量与安全服务中心</v>
          </cell>
        </row>
        <row r="142">
          <cell r="I142">
            <v>16000</v>
          </cell>
        </row>
        <row r="142">
          <cell r="W142" t="str">
            <v>2101199</v>
          </cell>
        </row>
        <row r="143">
          <cell r="A143" t="str">
            <v>103001009_重庆市綦江区水利工程建设质量与安全服务中心</v>
          </cell>
        </row>
        <row r="143">
          <cell r="J143">
            <v>38400</v>
          </cell>
        </row>
        <row r="143">
          <cell r="W143" t="str">
            <v>2130304</v>
          </cell>
        </row>
        <row r="144">
          <cell r="A144" t="str">
            <v>103001009_重庆市綦江区水利工程建设质量与安全服务中心</v>
          </cell>
        </row>
        <row r="144">
          <cell r="J144">
            <v>161600</v>
          </cell>
        </row>
        <row r="144">
          <cell r="W144" t="str">
            <v>2130304</v>
          </cell>
        </row>
        <row r="145">
          <cell r="A145" t="str">
            <v>103001009_重庆市綦江区水利工程建设质量与安全服务中心</v>
          </cell>
        </row>
        <row r="145">
          <cell r="I145">
            <v>138101.76</v>
          </cell>
        </row>
        <row r="145">
          <cell r="W145" t="str">
            <v>2080505</v>
          </cell>
        </row>
        <row r="146">
          <cell r="A146" t="str">
            <v>103001009_重庆市綦江区水利工程建设质量与安全服务中心</v>
          </cell>
        </row>
        <row r="146">
          <cell r="I146">
            <v>78200</v>
          </cell>
        </row>
        <row r="146">
          <cell r="W146" t="str">
            <v>2130304</v>
          </cell>
        </row>
        <row r="147">
          <cell r="A147" t="str">
            <v>103001009_重庆市綦江区水利工程建设质量与安全服务中心</v>
          </cell>
        </row>
        <row r="147">
          <cell r="I147">
            <v>100000</v>
          </cell>
        </row>
        <row r="147">
          <cell r="W147" t="str">
            <v>2130304</v>
          </cell>
        </row>
        <row r="148">
          <cell r="A148" t="str">
            <v>103001009_重庆市綦江区水利工程建设质量与安全服务中心</v>
          </cell>
        </row>
        <row r="148">
          <cell r="I148">
            <v>180000</v>
          </cell>
        </row>
        <row r="148">
          <cell r="W148" t="str">
            <v>2130304</v>
          </cell>
        </row>
        <row r="149">
          <cell r="A149" t="str">
            <v>103001009_重庆市綦江区水利工程建设质量与安全服务中心</v>
          </cell>
        </row>
        <row r="149">
          <cell r="I149">
            <v>30000</v>
          </cell>
        </row>
        <row r="149">
          <cell r="W149" t="str">
            <v>2130304</v>
          </cell>
        </row>
        <row r="150">
          <cell r="A150" t="str">
            <v>103001009_重庆市綦江区水利工程建设质量与安全服务中心</v>
          </cell>
        </row>
        <row r="150">
          <cell r="I150">
            <v>10000</v>
          </cell>
        </row>
        <row r="150">
          <cell r="W150" t="str">
            <v>2130304</v>
          </cell>
        </row>
        <row r="151">
          <cell r="A151" t="str">
            <v>103001009_重庆市綦江区水利工程建设质量与安全服务中心</v>
          </cell>
        </row>
        <row r="151">
          <cell r="I151">
            <v>20000</v>
          </cell>
        </row>
        <row r="151">
          <cell r="W151" t="str">
            <v>2130304</v>
          </cell>
        </row>
        <row r="152">
          <cell r="A152" t="str">
            <v>103001009_重庆市綦江区水利工程建设质量与安全服务中心</v>
          </cell>
        </row>
        <row r="152">
          <cell r="I152">
            <v>6800</v>
          </cell>
        </row>
        <row r="152">
          <cell r="W152" t="str">
            <v>2130304</v>
          </cell>
        </row>
        <row r="153">
          <cell r="A153" t="str">
            <v>103001009_重庆市綦江区水利工程建设质量与安全服务中心</v>
          </cell>
        </row>
        <row r="153">
          <cell r="I153">
            <v>22000</v>
          </cell>
        </row>
        <row r="153">
          <cell r="W153" t="str">
            <v>2101199</v>
          </cell>
        </row>
        <row r="154">
          <cell r="A154" t="str">
            <v>103001009_重庆市綦江区水利工程建设质量与安全服务中心</v>
          </cell>
        </row>
        <row r="154">
          <cell r="I154">
            <v>12947.04</v>
          </cell>
        </row>
        <row r="154">
          <cell r="W154" t="str">
            <v>2130304</v>
          </cell>
        </row>
        <row r="155">
          <cell r="A155" t="str">
            <v>103001009_重庆市綦江区水利工程建设质量与安全服务中心</v>
          </cell>
        </row>
        <row r="155">
          <cell r="I155">
            <v>69050.88</v>
          </cell>
        </row>
        <row r="155">
          <cell r="W155" t="str">
            <v>2080506</v>
          </cell>
        </row>
        <row r="156">
          <cell r="A156" t="str">
            <v>103001009_重庆市綦江区水利工程建设质量与安全服务中心</v>
          </cell>
        </row>
        <row r="156">
          <cell r="I156">
            <v>103576.32</v>
          </cell>
        </row>
        <row r="156">
          <cell r="W156" t="str">
            <v>2210201</v>
          </cell>
        </row>
        <row r="157">
          <cell r="A157" t="str">
            <v>103001009_重庆市綦江区水利工程建设质量与安全服务中心</v>
          </cell>
        </row>
        <row r="157">
          <cell r="I157">
            <v>55000</v>
          </cell>
        </row>
        <row r="157">
          <cell r="W157" t="str">
            <v>2080599</v>
          </cell>
        </row>
        <row r="158">
          <cell r="A158" t="str">
            <v>103001009_重庆市綦江区水利工程建设质量与安全服务中心</v>
          </cell>
        </row>
        <row r="158">
          <cell r="I158">
            <v>142600</v>
          </cell>
        </row>
        <row r="158">
          <cell r="W158" t="str">
            <v>2130304</v>
          </cell>
        </row>
        <row r="159">
          <cell r="A159" t="str">
            <v>103001009_重庆市綦江区水利工程建设质量与安全服务中心</v>
          </cell>
        </row>
        <row r="159">
          <cell r="I159">
            <v>150000</v>
          </cell>
        </row>
        <row r="159">
          <cell r="W159" t="str">
            <v>2130304</v>
          </cell>
        </row>
        <row r="160">
          <cell r="A160" t="str">
            <v>103001009_重庆市綦江区水利工程建设质量与安全服务中心</v>
          </cell>
        </row>
        <row r="160">
          <cell r="I160">
            <v>165000</v>
          </cell>
        </row>
        <row r="160">
          <cell r="W160" t="str">
            <v>2080599</v>
          </cell>
        </row>
        <row r="161">
          <cell r="A161" t="str">
            <v>103001008_重庆市綦江区水利水电工程建设服务站</v>
          </cell>
        </row>
        <row r="161">
          <cell r="I161">
            <v>9828.72</v>
          </cell>
        </row>
        <row r="161">
          <cell r="W161" t="str">
            <v>2130313</v>
          </cell>
        </row>
        <row r="162">
          <cell r="A162" t="str">
            <v>103001008_重庆市綦江区水利水电工程建设服务站</v>
          </cell>
        </row>
        <row r="162">
          <cell r="I162">
            <v>5499.74</v>
          </cell>
        </row>
        <row r="162">
          <cell r="W162" t="str">
            <v>2130313</v>
          </cell>
        </row>
        <row r="163">
          <cell r="A163" t="str">
            <v>103001008_重庆市綦江区水利水电工程建设服务站</v>
          </cell>
        </row>
        <row r="163">
          <cell r="I163">
            <v>8249.62</v>
          </cell>
        </row>
        <row r="163">
          <cell r="W163" t="str">
            <v>2130313</v>
          </cell>
        </row>
        <row r="164">
          <cell r="A164" t="str">
            <v>103001008_重庆市綦江区水利水电工程建设服务站</v>
          </cell>
        </row>
        <row r="164">
          <cell r="I164">
            <v>2062.4</v>
          </cell>
        </row>
        <row r="164">
          <cell r="W164" t="str">
            <v>2130313</v>
          </cell>
        </row>
        <row r="165">
          <cell r="A165" t="str">
            <v>103001008_重庆市綦江区水利水电工程建设服务站</v>
          </cell>
        </row>
        <row r="165">
          <cell r="I165">
            <v>35000</v>
          </cell>
        </row>
        <row r="165">
          <cell r="W165" t="str">
            <v>2130313</v>
          </cell>
        </row>
        <row r="166">
          <cell r="A166" t="str">
            <v>103001008_重庆市綦江区水利水电工程建设服务站</v>
          </cell>
        </row>
        <row r="166">
          <cell r="I166">
            <v>35000</v>
          </cell>
        </row>
        <row r="166">
          <cell r="W166" t="str">
            <v>2130313</v>
          </cell>
        </row>
        <row r="167">
          <cell r="A167" t="str">
            <v>103001008_重庆市綦江区水利水电工程建设服务站</v>
          </cell>
        </row>
        <row r="167">
          <cell r="J167">
            <v>50000</v>
          </cell>
        </row>
        <row r="167">
          <cell r="W167" t="str">
            <v>2130304</v>
          </cell>
        </row>
        <row r="168">
          <cell r="A168" t="str">
            <v>103001008_重庆市綦江区水利水电工程建设服务站</v>
          </cell>
        </row>
        <row r="168">
          <cell r="I168">
            <v>3437.34</v>
          </cell>
        </row>
        <row r="168">
          <cell r="W168" t="str">
            <v>2130313</v>
          </cell>
        </row>
        <row r="169">
          <cell r="A169" t="str">
            <v>103001008_重庆市綦江区水利水电工程建设服务站</v>
          </cell>
        </row>
        <row r="169">
          <cell r="I169">
            <v>327624</v>
          </cell>
        </row>
        <row r="169">
          <cell r="W169" t="str">
            <v>2130313</v>
          </cell>
        </row>
        <row r="170">
          <cell r="A170" t="str">
            <v>103001008_重庆市綦江区水利水电工程建设服务站</v>
          </cell>
        </row>
        <row r="170">
          <cell r="I170">
            <v>241680</v>
          </cell>
        </row>
        <row r="170">
          <cell r="W170" t="str">
            <v>2130313</v>
          </cell>
        </row>
        <row r="171">
          <cell r="A171" t="str">
            <v>103001008_重庆市綦江区水利水电工程建设服务站</v>
          </cell>
        </row>
        <row r="171">
          <cell r="I171">
            <v>102684</v>
          </cell>
        </row>
        <row r="171">
          <cell r="W171" t="str">
            <v>2130313</v>
          </cell>
        </row>
        <row r="172">
          <cell r="A172" t="str">
            <v>103001008_重庆市綦江区水利水电工程建设服务站</v>
          </cell>
        </row>
        <row r="172">
          <cell r="I172">
            <v>15480</v>
          </cell>
        </row>
        <row r="172">
          <cell r="W172" t="str">
            <v>2130313</v>
          </cell>
        </row>
        <row r="173">
          <cell r="A173" t="str">
            <v>103001008_重庆市綦江区水利水电工程建设服务站</v>
          </cell>
        </row>
        <row r="173">
          <cell r="I173">
            <v>198000</v>
          </cell>
        </row>
        <row r="173">
          <cell r="W173" t="str">
            <v>2130313</v>
          </cell>
        </row>
        <row r="174">
          <cell r="A174" t="str">
            <v>103001008_重庆市綦江区水利水电工程建设服务站</v>
          </cell>
        </row>
        <row r="174">
          <cell r="I174">
            <v>65309.46</v>
          </cell>
        </row>
        <row r="174">
          <cell r="W174" t="str">
            <v>2101102</v>
          </cell>
        </row>
        <row r="175">
          <cell r="A175" t="str">
            <v>103001008_重庆市綦江区水利水电工程建设服务站</v>
          </cell>
        </row>
        <row r="175">
          <cell r="I175">
            <v>16000</v>
          </cell>
        </row>
        <row r="175">
          <cell r="W175" t="str">
            <v>2101199</v>
          </cell>
        </row>
        <row r="176">
          <cell r="A176" t="str">
            <v>103001008_重庆市綦江区水利水电工程建设服务站</v>
          </cell>
        </row>
        <row r="176">
          <cell r="I176">
            <v>109994.88</v>
          </cell>
        </row>
        <row r="176">
          <cell r="W176" t="str">
            <v>2080505</v>
          </cell>
        </row>
        <row r="177">
          <cell r="A177" t="str">
            <v>103001008_重庆市綦江区水利水电工程建设服务站</v>
          </cell>
        </row>
        <row r="177">
          <cell r="I177">
            <v>50000</v>
          </cell>
        </row>
        <row r="177">
          <cell r="W177" t="str">
            <v>2130313</v>
          </cell>
        </row>
        <row r="178">
          <cell r="A178" t="str">
            <v>103001008_重庆市綦江区水利水电工程建设服务站</v>
          </cell>
        </row>
        <row r="178">
          <cell r="I178">
            <v>90000</v>
          </cell>
        </row>
        <row r="178">
          <cell r="W178" t="str">
            <v>2130313</v>
          </cell>
        </row>
        <row r="179">
          <cell r="A179" t="str">
            <v>103001008_重庆市綦江区水利水电工程建设服务站</v>
          </cell>
        </row>
        <row r="179">
          <cell r="I179">
            <v>180000</v>
          </cell>
        </row>
        <row r="179">
          <cell r="W179" t="str">
            <v>2130313</v>
          </cell>
        </row>
        <row r="180">
          <cell r="A180" t="str">
            <v>103001008_重庆市綦江区水利水电工程建设服务站</v>
          </cell>
        </row>
        <row r="180">
          <cell r="I180">
            <v>30000</v>
          </cell>
        </row>
        <row r="180">
          <cell r="W180" t="str">
            <v>2130313</v>
          </cell>
        </row>
        <row r="181">
          <cell r="A181" t="str">
            <v>103001008_重庆市綦江区水利水电工程建设服务站</v>
          </cell>
        </row>
        <row r="181">
          <cell r="I181">
            <v>7000</v>
          </cell>
        </row>
        <row r="181">
          <cell r="W181" t="str">
            <v>2130313</v>
          </cell>
        </row>
        <row r="182">
          <cell r="A182" t="str">
            <v>103001008_重庆市綦江区水利水电工程建设服务站</v>
          </cell>
        </row>
        <row r="182">
          <cell r="I182">
            <v>10000</v>
          </cell>
        </row>
        <row r="182">
          <cell r="W182" t="str">
            <v>2130313</v>
          </cell>
        </row>
        <row r="183">
          <cell r="A183" t="str">
            <v>103001008_重庆市綦江区水利水电工程建设服务站</v>
          </cell>
        </row>
        <row r="183">
          <cell r="I183">
            <v>30000</v>
          </cell>
        </row>
        <row r="183">
          <cell r="W183" t="str">
            <v>2130313</v>
          </cell>
        </row>
        <row r="184">
          <cell r="A184" t="str">
            <v>103001008_重庆市綦江区水利水电工程建设服务站</v>
          </cell>
        </row>
        <row r="184">
          <cell r="I184">
            <v>28000</v>
          </cell>
        </row>
        <row r="184">
          <cell r="W184" t="str">
            <v>2130313</v>
          </cell>
        </row>
        <row r="185">
          <cell r="A185" t="str">
            <v>103001008_重庆市綦江区水利水电工程建设服务站</v>
          </cell>
        </row>
        <row r="185">
          <cell r="I185">
            <v>10312.02</v>
          </cell>
        </row>
        <row r="185">
          <cell r="W185" t="str">
            <v>2130313</v>
          </cell>
        </row>
        <row r="186">
          <cell r="A186" t="str">
            <v>103001008_重庆市綦江区水利水电工程建设服务站</v>
          </cell>
        </row>
        <row r="186">
          <cell r="I186">
            <v>54997.44</v>
          </cell>
        </row>
        <row r="186">
          <cell r="W186" t="str">
            <v>2080506</v>
          </cell>
        </row>
        <row r="187">
          <cell r="A187" t="str">
            <v>103001008_重庆市綦江区水利水电工程建设服务站</v>
          </cell>
        </row>
        <row r="187">
          <cell r="I187">
            <v>82496.16</v>
          </cell>
        </row>
        <row r="187">
          <cell r="W187" t="str">
            <v>2210201</v>
          </cell>
        </row>
        <row r="188">
          <cell r="A188" t="str">
            <v>103001008_重庆市綦江区水利水电工程建设服务站</v>
          </cell>
        </row>
        <row r="188">
          <cell r="I188">
            <v>142600</v>
          </cell>
        </row>
        <row r="188">
          <cell r="W188" t="str">
            <v>2130313</v>
          </cell>
        </row>
        <row r="189">
          <cell r="A189" t="str">
            <v>103001008_重庆市綦江区水利水电工程建设服务站</v>
          </cell>
        </row>
        <row r="189">
          <cell r="I189">
            <v>150000</v>
          </cell>
        </row>
        <row r="189">
          <cell r="W189" t="str">
            <v>2130313</v>
          </cell>
        </row>
        <row r="190">
          <cell r="A190" t="str">
            <v>103001011_重庆市綦江区水质监测中心</v>
          </cell>
        </row>
        <row r="190">
          <cell r="J190">
            <v>100000</v>
          </cell>
        </row>
        <row r="190">
          <cell r="W190" t="str">
            <v>2130312</v>
          </cell>
        </row>
        <row r="191">
          <cell r="A191" t="str">
            <v>103001011_重庆市綦江区水质监测中心</v>
          </cell>
        </row>
        <row r="191">
          <cell r="J191">
            <v>104000</v>
          </cell>
        </row>
        <row r="191">
          <cell r="W191" t="str">
            <v>2130312</v>
          </cell>
        </row>
        <row r="192">
          <cell r="A192" t="str">
            <v>103001011_重庆市綦江区水质监测中心</v>
          </cell>
        </row>
        <row r="192">
          <cell r="I192">
            <v>2943.36</v>
          </cell>
        </row>
        <row r="192">
          <cell r="W192" t="str">
            <v>2130312</v>
          </cell>
        </row>
        <row r="193">
          <cell r="A193" t="str">
            <v>103001011_重庆市綦江区水质监测中心</v>
          </cell>
        </row>
        <row r="193">
          <cell r="I193">
            <v>1583.81</v>
          </cell>
        </row>
        <row r="193">
          <cell r="W193" t="str">
            <v>2130312</v>
          </cell>
        </row>
        <row r="194">
          <cell r="A194" t="str">
            <v>103001011_重庆市綦江区水质监测中心</v>
          </cell>
        </row>
        <row r="194">
          <cell r="I194">
            <v>2375.71</v>
          </cell>
        </row>
        <row r="194">
          <cell r="W194" t="str">
            <v>2130312</v>
          </cell>
        </row>
        <row r="195">
          <cell r="A195" t="str">
            <v>103001011_重庆市綦江区水质监测中心</v>
          </cell>
        </row>
        <row r="195">
          <cell r="I195">
            <v>593.93</v>
          </cell>
        </row>
        <row r="195">
          <cell r="W195" t="str">
            <v>2130312</v>
          </cell>
        </row>
        <row r="196">
          <cell r="A196" t="str">
            <v>103001011_重庆市綦江区水质监测中心</v>
          </cell>
        </row>
        <row r="196">
          <cell r="I196">
            <v>35000</v>
          </cell>
        </row>
        <row r="196">
          <cell r="W196" t="str">
            <v>2130312</v>
          </cell>
        </row>
        <row r="197">
          <cell r="A197" t="str">
            <v>103001011_重庆市綦江区水质监测中心</v>
          </cell>
        </row>
        <row r="197">
          <cell r="J197">
            <v>35000</v>
          </cell>
        </row>
        <row r="197">
          <cell r="W197" t="str">
            <v>2130312</v>
          </cell>
        </row>
        <row r="198">
          <cell r="A198" t="str">
            <v>103001011_重庆市綦江区水质监测中心</v>
          </cell>
        </row>
        <row r="198">
          <cell r="J198">
            <v>30000</v>
          </cell>
        </row>
        <row r="198">
          <cell r="W198" t="str">
            <v>2130312</v>
          </cell>
        </row>
        <row r="199">
          <cell r="A199" t="str">
            <v>103001011_重庆市綦江区水质监测中心</v>
          </cell>
        </row>
        <row r="199">
          <cell r="J199">
            <v>20000</v>
          </cell>
        </row>
        <row r="199">
          <cell r="W199" t="str">
            <v>2130312</v>
          </cell>
        </row>
        <row r="200">
          <cell r="A200" t="str">
            <v>103001011_重庆市綦江区水质监测中心</v>
          </cell>
        </row>
        <row r="200">
          <cell r="I200">
            <v>989.88</v>
          </cell>
        </row>
        <row r="200">
          <cell r="W200" t="str">
            <v>2130312</v>
          </cell>
        </row>
        <row r="201">
          <cell r="A201" t="str">
            <v>103001011_重庆市綦江区水质监测中心</v>
          </cell>
        </row>
        <row r="201">
          <cell r="I201">
            <v>98112</v>
          </cell>
        </row>
        <row r="201">
          <cell r="W201" t="str">
            <v>2130312</v>
          </cell>
        </row>
        <row r="202">
          <cell r="A202" t="str">
            <v>103001011_重庆市綦江区水质监测中心</v>
          </cell>
        </row>
        <row r="202">
          <cell r="I202">
            <v>66720</v>
          </cell>
        </row>
        <row r="202">
          <cell r="W202" t="str">
            <v>2130312</v>
          </cell>
        </row>
        <row r="203">
          <cell r="A203" t="str">
            <v>103001011_重庆市綦江区水质监测中心</v>
          </cell>
        </row>
        <row r="203">
          <cell r="I203">
            <v>28500</v>
          </cell>
        </row>
        <row r="203">
          <cell r="W203" t="str">
            <v>2130312</v>
          </cell>
        </row>
        <row r="204">
          <cell r="A204" t="str">
            <v>103001011_重庆市綦江区水质监测中心</v>
          </cell>
        </row>
        <row r="204">
          <cell r="I204">
            <v>4644</v>
          </cell>
        </row>
        <row r="204">
          <cell r="W204" t="str">
            <v>2130312</v>
          </cell>
        </row>
        <row r="205">
          <cell r="A205" t="str">
            <v>103001011_重庆市綦江区水质监测中心</v>
          </cell>
        </row>
        <row r="205">
          <cell r="I205">
            <v>59400</v>
          </cell>
        </row>
        <row r="205">
          <cell r="W205" t="str">
            <v>2130312</v>
          </cell>
        </row>
        <row r="206">
          <cell r="A206" t="str">
            <v>103001011_重庆市綦江区水质监测中心</v>
          </cell>
        </row>
        <row r="206">
          <cell r="I206">
            <v>18807.72</v>
          </cell>
        </row>
        <row r="206">
          <cell r="W206" t="str">
            <v>2101102</v>
          </cell>
        </row>
        <row r="207">
          <cell r="A207" t="str">
            <v>103001011_重庆市綦江区水质监测中心</v>
          </cell>
        </row>
        <row r="207">
          <cell r="I207">
            <v>4800</v>
          </cell>
        </row>
        <row r="207">
          <cell r="W207" t="str">
            <v>2101199</v>
          </cell>
        </row>
        <row r="208">
          <cell r="A208" t="str">
            <v>103001011_重庆市綦江区水质监测中心</v>
          </cell>
        </row>
        <row r="208">
          <cell r="J208">
            <v>25000</v>
          </cell>
        </row>
        <row r="208">
          <cell r="W208" t="str">
            <v>2130312</v>
          </cell>
        </row>
        <row r="209">
          <cell r="A209" t="str">
            <v>103001011_重庆市綦江区水质监测中心</v>
          </cell>
        </row>
        <row r="209">
          <cell r="J209">
            <v>10000</v>
          </cell>
        </row>
        <row r="209">
          <cell r="W209" t="str">
            <v>2130312</v>
          </cell>
        </row>
        <row r="210">
          <cell r="A210" t="str">
            <v>103001011_重庆市綦江区水质监测中心</v>
          </cell>
        </row>
        <row r="210">
          <cell r="J210">
            <v>50000</v>
          </cell>
        </row>
        <row r="210">
          <cell r="W210" t="str">
            <v>2130312</v>
          </cell>
        </row>
        <row r="211">
          <cell r="A211" t="str">
            <v>103001011_重庆市綦江区水质监测中心</v>
          </cell>
        </row>
        <row r="211">
          <cell r="J211">
            <v>20000</v>
          </cell>
        </row>
        <row r="211">
          <cell r="W211" t="str">
            <v>2130312</v>
          </cell>
        </row>
        <row r="212">
          <cell r="A212" t="str">
            <v>103001011_重庆市綦江区水质监测中心</v>
          </cell>
        </row>
        <row r="212">
          <cell r="J212">
            <v>10000</v>
          </cell>
        </row>
        <row r="212">
          <cell r="W212" t="str">
            <v>2130312</v>
          </cell>
        </row>
        <row r="213">
          <cell r="A213" t="str">
            <v>103001011_重庆市綦江区水质监测中心</v>
          </cell>
        </row>
        <row r="213">
          <cell r="J213">
            <v>10000</v>
          </cell>
        </row>
        <row r="213">
          <cell r="W213" t="str">
            <v>2130312</v>
          </cell>
        </row>
        <row r="214">
          <cell r="A214" t="str">
            <v>103001011_重庆市綦江区水质监测中心</v>
          </cell>
        </row>
        <row r="214">
          <cell r="J214">
            <v>45000</v>
          </cell>
        </row>
        <row r="214">
          <cell r="W214" t="str">
            <v>2130312</v>
          </cell>
        </row>
        <row r="215">
          <cell r="A215" t="str">
            <v>103001011_重庆市綦江区水质监测中心</v>
          </cell>
        </row>
        <row r="215">
          <cell r="J215">
            <v>50000</v>
          </cell>
        </row>
        <row r="215">
          <cell r="W215" t="str">
            <v>2130312</v>
          </cell>
        </row>
        <row r="216">
          <cell r="A216" t="str">
            <v>103001011_重庆市綦江区水质监测中心</v>
          </cell>
        </row>
        <row r="216">
          <cell r="J216">
            <v>160000</v>
          </cell>
        </row>
        <row r="216">
          <cell r="W216" t="str">
            <v>2130312</v>
          </cell>
        </row>
        <row r="217">
          <cell r="A217" t="str">
            <v>103001011_重庆市綦江区水质监测中心</v>
          </cell>
        </row>
        <row r="217">
          <cell r="J217">
            <v>120000</v>
          </cell>
        </row>
        <row r="217">
          <cell r="W217" t="str">
            <v>2130312</v>
          </cell>
        </row>
        <row r="218">
          <cell r="A218" t="str">
            <v>103001011_重庆市綦江区水质监测中心</v>
          </cell>
        </row>
        <row r="218">
          <cell r="I218">
            <v>31676.16</v>
          </cell>
        </row>
        <row r="218">
          <cell r="W218" t="str">
            <v>2080505</v>
          </cell>
        </row>
        <row r="219">
          <cell r="A219" t="str">
            <v>103001011_重庆市綦江区水质监测中心</v>
          </cell>
        </row>
        <row r="219">
          <cell r="I219">
            <v>14000</v>
          </cell>
        </row>
        <row r="219">
          <cell r="W219" t="str">
            <v>2130312</v>
          </cell>
        </row>
        <row r="220">
          <cell r="A220" t="str">
            <v>103001011_重庆市綦江区水质监测中心</v>
          </cell>
        </row>
        <row r="220">
          <cell r="I220">
            <v>30000</v>
          </cell>
        </row>
        <row r="220">
          <cell r="W220" t="str">
            <v>2130312</v>
          </cell>
        </row>
        <row r="221">
          <cell r="A221" t="str">
            <v>103001011_重庆市綦江区水质监测中心</v>
          </cell>
        </row>
        <row r="221">
          <cell r="I221">
            <v>54000</v>
          </cell>
        </row>
        <row r="221">
          <cell r="W221" t="str">
            <v>2130312</v>
          </cell>
        </row>
        <row r="222">
          <cell r="A222" t="str">
            <v>103001011_重庆市綦江区水质监测中心</v>
          </cell>
        </row>
        <row r="222">
          <cell r="I222">
            <v>3000</v>
          </cell>
        </row>
        <row r="222">
          <cell r="W222" t="str">
            <v>2130312</v>
          </cell>
        </row>
        <row r="223">
          <cell r="A223" t="str">
            <v>103001011_重庆市綦江区水质监测中心</v>
          </cell>
        </row>
        <row r="223">
          <cell r="I223">
            <v>26500</v>
          </cell>
        </row>
        <row r="223">
          <cell r="W223" t="str">
            <v>2130312</v>
          </cell>
        </row>
        <row r="224">
          <cell r="A224" t="str">
            <v>103001011_重庆市綦江区水质监测中心</v>
          </cell>
        </row>
        <row r="224">
          <cell r="I224">
            <v>2969.64</v>
          </cell>
        </row>
        <row r="224">
          <cell r="W224" t="str">
            <v>2130312</v>
          </cell>
        </row>
        <row r="225">
          <cell r="A225" t="str">
            <v>103001011_重庆市綦江区水质监测中心</v>
          </cell>
        </row>
        <row r="225">
          <cell r="I225">
            <v>15838.08</v>
          </cell>
        </row>
        <row r="225">
          <cell r="W225" t="str">
            <v>2080506</v>
          </cell>
        </row>
        <row r="226">
          <cell r="A226" t="str">
            <v>103001011_重庆市綦江区水质监测中心</v>
          </cell>
        </row>
        <row r="226">
          <cell r="I226">
            <v>23757.12</v>
          </cell>
        </row>
        <row r="226">
          <cell r="W226" t="str">
            <v>2210201</v>
          </cell>
        </row>
        <row r="227">
          <cell r="A227" t="str">
            <v>103001011_重庆市綦江区水质监测中心</v>
          </cell>
        </row>
        <row r="227">
          <cell r="I227">
            <v>42780</v>
          </cell>
        </row>
        <row r="227">
          <cell r="W227" t="str">
            <v>2130312</v>
          </cell>
        </row>
        <row r="228">
          <cell r="A228" t="str">
            <v>103001011_重庆市綦江区水质监测中心</v>
          </cell>
        </row>
        <row r="228">
          <cell r="I228">
            <v>45000</v>
          </cell>
        </row>
        <row r="228">
          <cell r="W228" t="str">
            <v>2130312</v>
          </cell>
        </row>
        <row r="229">
          <cell r="A229" t="str">
            <v>103001012_重庆市綦江区移民工作中心</v>
          </cell>
        </row>
        <row r="229">
          <cell r="J229">
            <v>100000</v>
          </cell>
        </row>
        <row r="229">
          <cell r="W229" t="str">
            <v>2130304</v>
          </cell>
        </row>
        <row r="230">
          <cell r="A230" t="str">
            <v>103001012_重庆市綦江区移民工作中心</v>
          </cell>
        </row>
        <row r="230">
          <cell r="I230">
            <v>2521.44</v>
          </cell>
        </row>
        <row r="230">
          <cell r="W230" t="str">
            <v>2130334</v>
          </cell>
        </row>
        <row r="231">
          <cell r="A231" t="str">
            <v>103001012_重庆市綦江区移民工作中心</v>
          </cell>
        </row>
        <row r="231">
          <cell r="I231">
            <v>1458.53</v>
          </cell>
        </row>
        <row r="231">
          <cell r="W231" t="str">
            <v>2130334</v>
          </cell>
        </row>
        <row r="232">
          <cell r="A232" t="str">
            <v>103001012_重庆市綦江区移民工作中心</v>
          </cell>
        </row>
        <row r="232">
          <cell r="I232">
            <v>2187.79</v>
          </cell>
        </row>
        <row r="232">
          <cell r="W232" t="str">
            <v>2130334</v>
          </cell>
        </row>
        <row r="233">
          <cell r="A233" t="str">
            <v>103001012_重庆市綦江区移民工作中心</v>
          </cell>
        </row>
        <row r="233">
          <cell r="I233">
            <v>546.95</v>
          </cell>
        </row>
        <row r="233">
          <cell r="W233" t="str">
            <v>2130334</v>
          </cell>
        </row>
        <row r="234">
          <cell r="A234" t="str">
            <v>103001012_重庆市綦江区移民工作中心</v>
          </cell>
        </row>
        <row r="234">
          <cell r="J234">
            <v>55000</v>
          </cell>
        </row>
        <row r="234">
          <cell r="W234" t="str">
            <v>2130304</v>
          </cell>
        </row>
        <row r="235">
          <cell r="A235" t="str">
            <v>103001012_重庆市綦江区移民工作中心</v>
          </cell>
        </row>
        <row r="235">
          <cell r="J235">
            <v>30000</v>
          </cell>
        </row>
        <row r="235">
          <cell r="W235" t="str">
            <v>2130304</v>
          </cell>
        </row>
        <row r="236">
          <cell r="A236" t="str">
            <v>103001012_重庆市綦江区移民工作中心</v>
          </cell>
        </row>
        <row r="236">
          <cell r="I236">
            <v>911.58</v>
          </cell>
        </row>
        <row r="236">
          <cell r="W236" t="str">
            <v>2130334</v>
          </cell>
        </row>
        <row r="237">
          <cell r="A237" t="str">
            <v>103001012_重庆市綦江区移民工作中心</v>
          </cell>
        </row>
        <row r="237">
          <cell r="I237">
            <v>84048</v>
          </cell>
        </row>
        <row r="237">
          <cell r="W237" t="str">
            <v>2130334</v>
          </cell>
        </row>
        <row r="238">
          <cell r="A238" t="str">
            <v>103001012_重庆市綦江区移民工作中心</v>
          </cell>
        </row>
        <row r="238">
          <cell r="I238">
            <v>65640</v>
          </cell>
        </row>
        <row r="238">
          <cell r="W238" t="str">
            <v>2130334</v>
          </cell>
        </row>
        <row r="239">
          <cell r="A239" t="str">
            <v>103001012_重庆市綦江区移民工作中心</v>
          </cell>
        </row>
        <row r="239">
          <cell r="I239">
            <v>27984</v>
          </cell>
        </row>
        <row r="239">
          <cell r="W239" t="str">
            <v>2130334</v>
          </cell>
        </row>
        <row r="240">
          <cell r="A240" t="str">
            <v>103001012_重庆市綦江区移民工作中心</v>
          </cell>
        </row>
        <row r="240">
          <cell r="I240">
            <v>4644</v>
          </cell>
        </row>
        <row r="240">
          <cell r="W240" t="str">
            <v>2130334</v>
          </cell>
        </row>
        <row r="241">
          <cell r="A241" t="str">
            <v>103001012_重庆市綦江区移民工作中心</v>
          </cell>
        </row>
        <row r="241">
          <cell r="I241">
            <v>59400</v>
          </cell>
        </row>
        <row r="241">
          <cell r="W241" t="str">
            <v>2130334</v>
          </cell>
        </row>
        <row r="242">
          <cell r="A242" t="str">
            <v>103001012_重庆市綦江区移民工作中心</v>
          </cell>
        </row>
        <row r="242">
          <cell r="I242">
            <v>17320.02</v>
          </cell>
        </row>
        <row r="242">
          <cell r="W242" t="str">
            <v>2101102</v>
          </cell>
        </row>
        <row r="243">
          <cell r="A243" t="str">
            <v>103001012_重庆市綦江区移民工作中心</v>
          </cell>
        </row>
        <row r="243">
          <cell r="I243">
            <v>4800</v>
          </cell>
        </row>
        <row r="243">
          <cell r="W243" t="str">
            <v>2101199</v>
          </cell>
        </row>
        <row r="244">
          <cell r="A244" t="str">
            <v>103001012_重庆市綦江区移民工作中心</v>
          </cell>
        </row>
        <row r="244">
          <cell r="I244">
            <v>29170.56</v>
          </cell>
        </row>
        <row r="244">
          <cell r="W244" t="str">
            <v>2080505</v>
          </cell>
        </row>
        <row r="245">
          <cell r="A245" t="str">
            <v>103001012_重庆市綦江区移民工作中心</v>
          </cell>
        </row>
        <row r="245">
          <cell r="I245">
            <v>10000</v>
          </cell>
        </row>
        <row r="245">
          <cell r="W245" t="str">
            <v>2130334</v>
          </cell>
        </row>
        <row r="246">
          <cell r="A246" t="str">
            <v>103001012_重庆市綦江区移民工作中心</v>
          </cell>
        </row>
        <row r="246">
          <cell r="I246">
            <v>30000</v>
          </cell>
        </row>
        <row r="246">
          <cell r="W246" t="str">
            <v>2130334</v>
          </cell>
        </row>
        <row r="247">
          <cell r="A247" t="str">
            <v>103001012_重庆市綦江区移民工作中心</v>
          </cell>
        </row>
        <row r="247">
          <cell r="I247">
            <v>55000</v>
          </cell>
        </row>
        <row r="247">
          <cell r="W247" t="str">
            <v>2130334</v>
          </cell>
        </row>
        <row r="248">
          <cell r="A248" t="str">
            <v>103001012_重庆市綦江区移民工作中心</v>
          </cell>
        </row>
        <row r="248">
          <cell r="I248">
            <v>10000</v>
          </cell>
        </row>
        <row r="248">
          <cell r="W248" t="str">
            <v>2130334</v>
          </cell>
        </row>
        <row r="249">
          <cell r="A249" t="str">
            <v>103001012_重庆市綦江区移民工作中心</v>
          </cell>
        </row>
        <row r="249">
          <cell r="I249">
            <v>2000</v>
          </cell>
        </row>
        <row r="249">
          <cell r="W249" t="str">
            <v>2130334</v>
          </cell>
        </row>
        <row r="250">
          <cell r="A250" t="str">
            <v>103001012_重庆市綦江区移民工作中心</v>
          </cell>
        </row>
        <row r="250">
          <cell r="I250">
            <v>10000</v>
          </cell>
        </row>
        <row r="250">
          <cell r="W250" t="str">
            <v>2130334</v>
          </cell>
        </row>
        <row r="251">
          <cell r="A251" t="str">
            <v>103001012_重庆市綦江区移民工作中心</v>
          </cell>
        </row>
        <row r="251">
          <cell r="I251">
            <v>10500</v>
          </cell>
        </row>
        <row r="251">
          <cell r="W251" t="str">
            <v>2130334</v>
          </cell>
        </row>
        <row r="252">
          <cell r="A252" t="str">
            <v>103001012_重庆市綦江区移民工作中心</v>
          </cell>
        </row>
        <row r="252">
          <cell r="I252">
            <v>2734.74</v>
          </cell>
        </row>
        <row r="252">
          <cell r="W252" t="str">
            <v>2130334</v>
          </cell>
        </row>
        <row r="253">
          <cell r="A253" t="str">
            <v>103001012_重庆市綦江区移民工作中心</v>
          </cell>
        </row>
        <row r="253">
          <cell r="I253">
            <v>14585.28</v>
          </cell>
        </row>
        <row r="253">
          <cell r="W253" t="str">
            <v>2080506</v>
          </cell>
        </row>
        <row r="254">
          <cell r="A254" t="str">
            <v>103001012_重庆市綦江区移民工作中心</v>
          </cell>
        </row>
        <row r="254">
          <cell r="I254">
            <v>21877.92</v>
          </cell>
        </row>
        <row r="254">
          <cell r="W254" t="str">
            <v>2210201</v>
          </cell>
        </row>
        <row r="255">
          <cell r="A255" t="str">
            <v>103001012_重庆市綦江区移民工作中心</v>
          </cell>
        </row>
        <row r="255">
          <cell r="I255">
            <v>42780</v>
          </cell>
        </row>
        <row r="255">
          <cell r="W255" t="str">
            <v>2130334</v>
          </cell>
        </row>
        <row r="256">
          <cell r="A256" t="str">
            <v>103001012_重庆市綦江区移民工作中心</v>
          </cell>
        </row>
        <row r="256">
          <cell r="I256">
            <v>45000</v>
          </cell>
        </row>
        <row r="256">
          <cell r="W256" t="str">
            <v>2130334</v>
          </cell>
        </row>
        <row r="257">
          <cell r="A257" t="str">
            <v>103001005_重庆市綦江区河道事务中心</v>
          </cell>
        </row>
        <row r="257">
          <cell r="I257">
            <v>2946.96</v>
          </cell>
        </row>
        <row r="257">
          <cell r="W257" t="str">
            <v>2130304</v>
          </cell>
        </row>
        <row r="258">
          <cell r="A258" t="str">
            <v>103001005_重庆市綦江区河道事务中心</v>
          </cell>
        </row>
        <row r="258">
          <cell r="I258">
            <v>1357.34</v>
          </cell>
        </row>
        <row r="258">
          <cell r="W258" t="str">
            <v>2130304</v>
          </cell>
        </row>
        <row r="259">
          <cell r="A259" t="str">
            <v>103001005_重庆市綦江区河道事务中心</v>
          </cell>
        </row>
        <row r="259">
          <cell r="I259">
            <v>2036.02</v>
          </cell>
        </row>
        <row r="259">
          <cell r="W259" t="str">
            <v>2130304</v>
          </cell>
        </row>
        <row r="260">
          <cell r="A260" t="str">
            <v>103001005_重庆市綦江区河道事务中心</v>
          </cell>
        </row>
        <row r="260">
          <cell r="I260">
            <v>509</v>
          </cell>
        </row>
        <row r="260">
          <cell r="W260" t="str">
            <v>2130304</v>
          </cell>
        </row>
        <row r="261">
          <cell r="A261" t="str">
            <v>103001005_重庆市綦江区河道事务中心</v>
          </cell>
        </row>
        <row r="261">
          <cell r="J261">
            <v>90000</v>
          </cell>
        </row>
        <row r="261">
          <cell r="W261" t="str">
            <v>2130304</v>
          </cell>
        </row>
        <row r="262">
          <cell r="A262" t="str">
            <v>103001005_重庆市綦江区河道事务中心</v>
          </cell>
        </row>
        <row r="262">
          <cell r="I262">
            <v>848.34</v>
          </cell>
        </row>
        <row r="262">
          <cell r="W262" t="str">
            <v>2130304</v>
          </cell>
        </row>
        <row r="263">
          <cell r="A263" t="str">
            <v>103001005_重庆市綦江区河道事务中心</v>
          </cell>
        </row>
        <row r="263">
          <cell r="I263">
            <v>98232</v>
          </cell>
        </row>
        <row r="263">
          <cell r="W263" t="str">
            <v>2130304</v>
          </cell>
        </row>
        <row r="264">
          <cell r="A264" t="str">
            <v>103001005_重庆市綦江区河道事务中心</v>
          </cell>
        </row>
        <row r="264">
          <cell r="I264">
            <v>48000</v>
          </cell>
        </row>
        <row r="264">
          <cell r="W264" t="str">
            <v>2130304</v>
          </cell>
        </row>
        <row r="265">
          <cell r="A265" t="str">
            <v>103001005_重庆市綦江区河道事务中心</v>
          </cell>
        </row>
        <row r="265">
          <cell r="I265">
            <v>20340</v>
          </cell>
        </row>
        <row r="265">
          <cell r="W265" t="str">
            <v>2130304</v>
          </cell>
        </row>
        <row r="266">
          <cell r="A266" t="str">
            <v>103001005_重庆市綦江区河道事务中心</v>
          </cell>
        </row>
        <row r="266">
          <cell r="I266">
            <v>3096</v>
          </cell>
        </row>
        <row r="266">
          <cell r="W266" t="str">
            <v>2130304</v>
          </cell>
        </row>
        <row r="267">
          <cell r="A267" t="str">
            <v>103001005_重庆市綦江区河道事务中心</v>
          </cell>
        </row>
        <row r="267">
          <cell r="I267">
            <v>39600</v>
          </cell>
        </row>
        <row r="267">
          <cell r="W267" t="str">
            <v>2130304</v>
          </cell>
        </row>
        <row r="268">
          <cell r="A268" t="str">
            <v>103001005_重庆市綦江区河道事务中心</v>
          </cell>
        </row>
        <row r="268">
          <cell r="I268">
            <v>16118.46</v>
          </cell>
        </row>
        <row r="268">
          <cell r="W268" t="str">
            <v>2101102</v>
          </cell>
        </row>
        <row r="269">
          <cell r="A269" t="str">
            <v>103001005_重庆市綦江区河道事务中心</v>
          </cell>
        </row>
        <row r="269">
          <cell r="I269">
            <v>3200</v>
          </cell>
        </row>
        <row r="269">
          <cell r="W269" t="str">
            <v>2101199</v>
          </cell>
        </row>
        <row r="270">
          <cell r="A270" t="str">
            <v>103001005_重庆市綦江区河道事务中心</v>
          </cell>
        </row>
        <row r="270">
          <cell r="I270">
            <v>27146.88</v>
          </cell>
        </row>
        <row r="270">
          <cell r="W270" t="str">
            <v>2080505</v>
          </cell>
        </row>
        <row r="271">
          <cell r="A271" t="str">
            <v>103001005_重庆市綦江区河道事务中心</v>
          </cell>
        </row>
        <row r="271">
          <cell r="I271">
            <v>19600</v>
          </cell>
        </row>
        <row r="271">
          <cell r="W271" t="str">
            <v>2130304</v>
          </cell>
        </row>
        <row r="272">
          <cell r="A272" t="str">
            <v>103001005_重庆市綦江区河道事务中心</v>
          </cell>
        </row>
        <row r="272">
          <cell r="I272">
            <v>20000</v>
          </cell>
        </row>
        <row r="272">
          <cell r="W272" t="str">
            <v>2130304</v>
          </cell>
        </row>
        <row r="273">
          <cell r="A273" t="str">
            <v>103001005_重庆市綦江区河道事务中心</v>
          </cell>
        </row>
        <row r="273">
          <cell r="I273">
            <v>37000</v>
          </cell>
        </row>
        <row r="273">
          <cell r="W273" t="str">
            <v>2130304</v>
          </cell>
        </row>
        <row r="274">
          <cell r="A274" t="str">
            <v>103001005_重庆市綦江区河道事务中心</v>
          </cell>
        </row>
        <row r="274">
          <cell r="I274">
            <v>3400</v>
          </cell>
        </row>
        <row r="274">
          <cell r="W274" t="str">
            <v>2130304</v>
          </cell>
        </row>
        <row r="275">
          <cell r="A275" t="str">
            <v>103001005_重庆市綦江区河道事务中心</v>
          </cell>
        </row>
        <row r="275">
          <cell r="I275">
            <v>5000</v>
          </cell>
        </row>
        <row r="275">
          <cell r="W275" t="str">
            <v>2130304</v>
          </cell>
        </row>
        <row r="276">
          <cell r="A276" t="str">
            <v>103001005_重庆市綦江区河道事务中心</v>
          </cell>
        </row>
        <row r="276">
          <cell r="I276">
            <v>2545.02</v>
          </cell>
        </row>
        <row r="276">
          <cell r="W276" t="str">
            <v>2130304</v>
          </cell>
        </row>
        <row r="277">
          <cell r="A277" t="str">
            <v>103001005_重庆市綦江区河道事务中心</v>
          </cell>
        </row>
        <row r="277">
          <cell r="I277">
            <v>13573.44</v>
          </cell>
        </row>
        <row r="277">
          <cell r="W277" t="str">
            <v>2080506</v>
          </cell>
        </row>
        <row r="278">
          <cell r="A278" t="str">
            <v>103001005_重庆市綦江区河道事务中心</v>
          </cell>
        </row>
        <row r="278">
          <cell r="I278">
            <v>20360.16</v>
          </cell>
        </row>
        <row r="278">
          <cell r="W278" t="str">
            <v>2210201</v>
          </cell>
        </row>
        <row r="279">
          <cell r="A279" t="str">
            <v>103001005_重庆市綦江区河道事务中心</v>
          </cell>
        </row>
        <row r="279">
          <cell r="I279">
            <v>28520</v>
          </cell>
        </row>
        <row r="279">
          <cell r="W279" t="str">
            <v>2130304</v>
          </cell>
        </row>
        <row r="280">
          <cell r="A280" t="str">
            <v>103001005_重庆市綦江区河道事务中心</v>
          </cell>
        </row>
        <row r="280">
          <cell r="I280">
            <v>30000</v>
          </cell>
        </row>
        <row r="280">
          <cell r="W280" t="str">
            <v>2130304</v>
          </cell>
        </row>
        <row r="281">
          <cell r="A281" t="str">
            <v>103001006_重庆市綦江区水文与水旱灾害防御中心</v>
          </cell>
        </row>
        <row r="281">
          <cell r="J281">
            <v>100000</v>
          </cell>
        </row>
        <row r="281">
          <cell r="W281" t="str">
            <v>2130314</v>
          </cell>
        </row>
        <row r="282">
          <cell r="A282" t="str">
            <v>103001006_重庆市綦江区水文与水旱灾害防御中心</v>
          </cell>
        </row>
        <row r="282">
          <cell r="I282">
            <v>60</v>
          </cell>
        </row>
        <row r="282">
          <cell r="W282" t="str">
            <v>2130301</v>
          </cell>
        </row>
        <row r="283">
          <cell r="A283" t="str">
            <v>103001006_重庆市綦江区水文与水旱灾害防御中心</v>
          </cell>
        </row>
        <row r="283">
          <cell r="J283">
            <v>500000</v>
          </cell>
        </row>
        <row r="283">
          <cell r="W283" t="str">
            <v>2130314</v>
          </cell>
        </row>
        <row r="284">
          <cell r="A284" t="str">
            <v>103001006_重庆市綦江区水文与水旱灾害防御中心</v>
          </cell>
        </row>
        <row r="284">
          <cell r="J284">
            <v>60000</v>
          </cell>
        </row>
        <row r="284">
          <cell r="W284" t="str">
            <v>2130314</v>
          </cell>
        </row>
        <row r="285">
          <cell r="A285" t="str">
            <v>103001006_重庆市綦江区水文与水旱灾害防御中心</v>
          </cell>
        </row>
        <row r="285">
          <cell r="J285">
            <v>52000</v>
          </cell>
        </row>
        <row r="285">
          <cell r="W285" t="str">
            <v>2130314</v>
          </cell>
        </row>
        <row r="286">
          <cell r="A286" t="str">
            <v>103001006_重庆市綦江区水文与水旱灾害防御中心</v>
          </cell>
        </row>
        <row r="286">
          <cell r="I286">
            <v>2419.78</v>
          </cell>
        </row>
        <row r="286">
          <cell r="W286" t="str">
            <v>2080599</v>
          </cell>
        </row>
        <row r="287">
          <cell r="A287" t="str">
            <v>103001006_重庆市綦江区水文与水旱灾害防御中心</v>
          </cell>
        </row>
        <row r="287">
          <cell r="I287">
            <v>10078.92</v>
          </cell>
        </row>
        <row r="287">
          <cell r="W287" t="str">
            <v>2130301</v>
          </cell>
        </row>
        <row r="288">
          <cell r="A288" t="str">
            <v>103001006_重庆市綦江区水文与水旱灾害防御中心</v>
          </cell>
        </row>
        <row r="288">
          <cell r="I288">
            <v>4815.26</v>
          </cell>
        </row>
        <row r="288">
          <cell r="W288" t="str">
            <v>2130301</v>
          </cell>
        </row>
        <row r="289">
          <cell r="A289" t="str">
            <v>103001006_重庆市綦江区水文与水旱灾害防御中心</v>
          </cell>
        </row>
        <row r="289">
          <cell r="I289">
            <v>7222.9</v>
          </cell>
        </row>
        <row r="289">
          <cell r="W289" t="str">
            <v>2130301</v>
          </cell>
        </row>
        <row r="290">
          <cell r="A290" t="str">
            <v>103001006_重庆市綦江区水文与水旱灾害防御中心</v>
          </cell>
        </row>
        <row r="290">
          <cell r="I290">
            <v>1952.72</v>
          </cell>
        </row>
        <row r="290">
          <cell r="W290" t="str">
            <v>2130301</v>
          </cell>
        </row>
        <row r="291">
          <cell r="A291" t="str">
            <v>103001006_重庆市綦江区水文与水旱灾害防御中心</v>
          </cell>
        </row>
        <row r="291">
          <cell r="I291">
            <v>24960</v>
          </cell>
        </row>
        <row r="291">
          <cell r="W291" t="str">
            <v>2130301</v>
          </cell>
        </row>
        <row r="292">
          <cell r="A292" t="str">
            <v>103001006_重庆市綦江区水文与水旱灾害防御中心</v>
          </cell>
        </row>
        <row r="292">
          <cell r="I292">
            <v>133440</v>
          </cell>
        </row>
        <row r="292">
          <cell r="W292" t="str">
            <v>2130301</v>
          </cell>
        </row>
        <row r="293">
          <cell r="A293" t="str">
            <v>103001006_重庆市綦江区水文与水旱灾害防御中心</v>
          </cell>
        </row>
        <row r="293">
          <cell r="I293">
            <v>335964</v>
          </cell>
        </row>
        <row r="293">
          <cell r="W293" t="str">
            <v>2130301</v>
          </cell>
        </row>
        <row r="294">
          <cell r="A294" t="str">
            <v>103001006_重庆市綦江区水文与水旱灾害防御中心</v>
          </cell>
        </row>
        <row r="294">
          <cell r="I294">
            <v>48997</v>
          </cell>
        </row>
        <row r="294">
          <cell r="W294" t="str">
            <v>2130301</v>
          </cell>
        </row>
        <row r="295">
          <cell r="A295" t="str">
            <v>103001006_重庆市綦江区水文与水旱灾害防御中心</v>
          </cell>
        </row>
        <row r="295">
          <cell r="I295">
            <v>265944</v>
          </cell>
        </row>
        <row r="295">
          <cell r="W295" t="str">
            <v>2130301</v>
          </cell>
        </row>
        <row r="296">
          <cell r="A296" t="str">
            <v>103001006_重庆市綦江区水文与水旱灾害防御中心</v>
          </cell>
        </row>
        <row r="296">
          <cell r="I296">
            <v>2537.98</v>
          </cell>
        </row>
        <row r="296">
          <cell r="W296" t="str">
            <v>2101101</v>
          </cell>
        </row>
        <row r="297">
          <cell r="A297" t="str">
            <v>103001006_重庆市綦江区水文与水旱灾害防御中心</v>
          </cell>
        </row>
        <row r="297">
          <cell r="I297">
            <v>61835.98</v>
          </cell>
        </row>
        <row r="297">
          <cell r="W297" t="str">
            <v>2101101</v>
          </cell>
        </row>
        <row r="298">
          <cell r="A298" t="str">
            <v>103001006_重庆市綦江区水文与水旱灾害防御中心</v>
          </cell>
        </row>
        <row r="298">
          <cell r="I298">
            <v>12800</v>
          </cell>
        </row>
        <row r="298">
          <cell r="W298" t="str">
            <v>2101103</v>
          </cell>
        </row>
        <row r="299">
          <cell r="A299" t="str">
            <v>103001006_重庆市綦江区水文与水旱灾害防御中心</v>
          </cell>
        </row>
        <row r="299">
          <cell r="I299">
            <v>500</v>
          </cell>
        </row>
        <row r="299">
          <cell r="W299" t="str">
            <v>2080599</v>
          </cell>
        </row>
        <row r="300">
          <cell r="A300" t="str">
            <v>103001006_重庆市綦江区水文与水旱灾害防御中心</v>
          </cell>
        </row>
        <row r="300">
          <cell r="I300">
            <v>67080</v>
          </cell>
        </row>
        <row r="300">
          <cell r="W300" t="str">
            <v>2130301</v>
          </cell>
        </row>
        <row r="301">
          <cell r="A301" t="str">
            <v>103001006_重庆市綦江区水文与水旱灾害防御中心</v>
          </cell>
        </row>
        <row r="301">
          <cell r="J301">
            <v>1495000</v>
          </cell>
        </row>
        <row r="301">
          <cell r="W301" t="str">
            <v>2130313</v>
          </cell>
        </row>
        <row r="302">
          <cell r="A302" t="str">
            <v>103001006_重庆市綦江区水文与水旱灾害防御中心</v>
          </cell>
        </row>
        <row r="302">
          <cell r="J302">
            <v>20000</v>
          </cell>
        </row>
        <row r="302">
          <cell r="W302" t="str">
            <v>2130314</v>
          </cell>
        </row>
        <row r="303">
          <cell r="A303" t="str">
            <v>103001006_重庆市綦江区水文与水旱灾害防御中心</v>
          </cell>
        </row>
        <row r="303">
          <cell r="J303">
            <v>30000</v>
          </cell>
        </row>
        <row r="303">
          <cell r="W303" t="str">
            <v>2130314</v>
          </cell>
        </row>
        <row r="304">
          <cell r="A304" t="str">
            <v>103001006_重庆市綦江区水文与水旱灾害防御中心</v>
          </cell>
        </row>
        <row r="304">
          <cell r="I304">
            <v>3254.53</v>
          </cell>
        </row>
        <row r="304">
          <cell r="W304" t="str">
            <v>2130301</v>
          </cell>
        </row>
        <row r="305">
          <cell r="A305" t="str">
            <v>103001006_重庆市綦江区水文与水旱灾害防御中心</v>
          </cell>
        </row>
        <row r="305">
          <cell r="J305">
            <v>400000</v>
          </cell>
        </row>
        <row r="305">
          <cell r="W305" t="str">
            <v>2130313</v>
          </cell>
        </row>
        <row r="306">
          <cell r="A306" t="str">
            <v>103001006_重庆市綦江区水文与水旱灾害防御中心</v>
          </cell>
        </row>
        <row r="306">
          <cell r="I306">
            <v>104144.8</v>
          </cell>
        </row>
        <row r="306">
          <cell r="W306" t="str">
            <v>2080505</v>
          </cell>
        </row>
        <row r="307">
          <cell r="A307" t="str">
            <v>103001006_重庆市綦江区水文与水旱灾害防御中心</v>
          </cell>
        </row>
        <row r="307">
          <cell r="I307">
            <v>75000</v>
          </cell>
        </row>
        <row r="307">
          <cell r="W307" t="str">
            <v>2130301</v>
          </cell>
        </row>
        <row r="308">
          <cell r="A308" t="str">
            <v>103001006_重庆市綦江区水文与水旱灾害防御中心</v>
          </cell>
        </row>
        <row r="308">
          <cell r="I308">
            <v>80000</v>
          </cell>
        </row>
        <row r="308">
          <cell r="W308" t="str">
            <v>2130301</v>
          </cell>
        </row>
        <row r="309">
          <cell r="A309" t="str">
            <v>103001006_重庆市綦江区水文与水旱灾害防御中心</v>
          </cell>
        </row>
        <row r="309">
          <cell r="I309">
            <v>110000</v>
          </cell>
        </row>
        <row r="309">
          <cell r="W309" t="str">
            <v>2130301</v>
          </cell>
        </row>
        <row r="310">
          <cell r="A310" t="str">
            <v>103001006_重庆市綦江区水文与水旱灾害防御中心</v>
          </cell>
        </row>
        <row r="310">
          <cell r="I310">
            <v>10000</v>
          </cell>
        </row>
        <row r="310">
          <cell r="W310" t="str">
            <v>2130301</v>
          </cell>
        </row>
        <row r="311">
          <cell r="A311" t="str">
            <v>103001006_重庆市綦江区水文与水旱灾害防御中心</v>
          </cell>
        </row>
        <row r="311">
          <cell r="I311">
            <v>10000</v>
          </cell>
        </row>
        <row r="311">
          <cell r="W311" t="str">
            <v>2130301</v>
          </cell>
        </row>
        <row r="312">
          <cell r="A312" t="str">
            <v>103001006_重庆市綦江区水文与水旱灾害防御中心</v>
          </cell>
        </row>
        <row r="312">
          <cell r="I312">
            <v>20000</v>
          </cell>
        </row>
        <row r="312">
          <cell r="W312" t="str">
            <v>2130301</v>
          </cell>
        </row>
        <row r="313">
          <cell r="A313" t="str">
            <v>103001006_重庆市綦江区水文与水旱灾害防御中心</v>
          </cell>
        </row>
        <row r="313">
          <cell r="I313">
            <v>35000</v>
          </cell>
        </row>
        <row r="313">
          <cell r="W313" t="str">
            <v>2130301</v>
          </cell>
        </row>
        <row r="314">
          <cell r="A314" t="str">
            <v>103001006_重庆市綦江区水文与水旱灾害防御中心</v>
          </cell>
        </row>
        <row r="314">
          <cell r="I314">
            <v>6000</v>
          </cell>
        </row>
        <row r="314">
          <cell r="W314" t="str">
            <v>2101103</v>
          </cell>
        </row>
        <row r="315">
          <cell r="A315" t="str">
            <v>103001006_重庆市綦江区水文与水旱灾害防御中心</v>
          </cell>
        </row>
        <row r="315">
          <cell r="I315">
            <v>9028.62</v>
          </cell>
        </row>
        <row r="315">
          <cell r="W315" t="str">
            <v>2130301</v>
          </cell>
        </row>
        <row r="316">
          <cell r="A316" t="str">
            <v>103001006_重庆市綦江区水文与水旱灾害防御中心</v>
          </cell>
        </row>
        <row r="316">
          <cell r="I316">
            <v>52072</v>
          </cell>
        </row>
        <row r="316">
          <cell r="W316" t="str">
            <v>2080506</v>
          </cell>
        </row>
        <row r="317">
          <cell r="A317" t="str">
            <v>103001006_重庆市綦江区水文与水旱灾害防御中心</v>
          </cell>
        </row>
        <row r="317">
          <cell r="I317">
            <v>78108.6</v>
          </cell>
        </row>
        <row r="317">
          <cell r="W317" t="str">
            <v>2210201</v>
          </cell>
        </row>
        <row r="318">
          <cell r="A318" t="str">
            <v>103001006_重庆市綦江区水文与水旱灾害防御中心</v>
          </cell>
        </row>
        <row r="318">
          <cell r="I318">
            <v>15000</v>
          </cell>
        </row>
        <row r="318">
          <cell r="W318" t="str">
            <v>2080599</v>
          </cell>
        </row>
        <row r="319">
          <cell r="A319" t="str">
            <v>103001006_重庆市綦江区水文与水旱灾害防御中心</v>
          </cell>
        </row>
        <row r="319">
          <cell r="I319">
            <v>114080</v>
          </cell>
        </row>
        <row r="319">
          <cell r="W319" t="str">
            <v>2130301</v>
          </cell>
        </row>
        <row r="320">
          <cell r="A320" t="str">
            <v>103001006_重庆市綦江区水文与水旱灾害防御中心</v>
          </cell>
        </row>
        <row r="320">
          <cell r="I320">
            <v>120000</v>
          </cell>
        </row>
        <row r="320">
          <cell r="W320" t="str">
            <v>2130301</v>
          </cell>
        </row>
        <row r="321">
          <cell r="A321" t="str">
            <v>103001006_重庆市綦江区水文与水旱灾害防御中心</v>
          </cell>
        </row>
        <row r="321">
          <cell r="I321">
            <v>45000</v>
          </cell>
        </row>
        <row r="321">
          <cell r="W321" t="str">
            <v>2080599</v>
          </cell>
        </row>
        <row r="322">
          <cell r="A322" t="str">
            <v>103001010_重庆市綦江区水利综合行政执法大队</v>
          </cell>
        </row>
        <row r="322">
          <cell r="I322">
            <v>1890.9</v>
          </cell>
        </row>
        <row r="322">
          <cell r="W322" t="str">
            <v>2080599</v>
          </cell>
        </row>
        <row r="323">
          <cell r="A323" t="str">
            <v>103001010_重庆市綦江区水利综合行政执法大队</v>
          </cell>
        </row>
        <row r="323">
          <cell r="I323">
            <v>4849.56</v>
          </cell>
        </row>
        <row r="323">
          <cell r="W323" t="str">
            <v>2130301</v>
          </cell>
        </row>
        <row r="324">
          <cell r="A324" t="str">
            <v>103001010_重庆市綦江区水利综合行政执法大队</v>
          </cell>
        </row>
        <row r="324">
          <cell r="I324">
            <v>2331.07</v>
          </cell>
        </row>
        <row r="324">
          <cell r="W324" t="str">
            <v>2130301</v>
          </cell>
        </row>
        <row r="325">
          <cell r="A325" t="str">
            <v>103001010_重庆市綦江区水利综合行政执法大队</v>
          </cell>
        </row>
        <row r="325">
          <cell r="I325">
            <v>3496.61</v>
          </cell>
        </row>
        <row r="325">
          <cell r="W325" t="str">
            <v>2130301</v>
          </cell>
        </row>
        <row r="326">
          <cell r="A326" t="str">
            <v>103001010_重庆市綦江区水利综合行政执法大队</v>
          </cell>
        </row>
        <row r="326">
          <cell r="I326">
            <v>944.67</v>
          </cell>
        </row>
        <row r="326">
          <cell r="W326" t="str">
            <v>2130301</v>
          </cell>
        </row>
        <row r="327">
          <cell r="A327" t="str">
            <v>103001010_重庆市綦江区水利综合行政执法大队</v>
          </cell>
        </row>
        <row r="327">
          <cell r="I327">
            <v>12480</v>
          </cell>
        </row>
        <row r="327">
          <cell r="W327" t="str">
            <v>2130301</v>
          </cell>
        </row>
        <row r="328">
          <cell r="A328" t="str">
            <v>103001010_重庆市綦江区水利综合行政执法大队</v>
          </cell>
        </row>
        <row r="328">
          <cell r="I328">
            <v>35000</v>
          </cell>
        </row>
        <row r="328">
          <cell r="W328" t="str">
            <v>2130301</v>
          </cell>
        </row>
        <row r="329">
          <cell r="A329" t="str">
            <v>103001010_重庆市綦江区水利综合行政执法大队</v>
          </cell>
        </row>
        <row r="329">
          <cell r="I329">
            <v>66720</v>
          </cell>
        </row>
        <row r="329">
          <cell r="W329" t="str">
            <v>2130301</v>
          </cell>
        </row>
        <row r="330">
          <cell r="A330" t="str">
            <v>103001010_重庆市綦江区水利综合行政执法大队</v>
          </cell>
        </row>
        <row r="330">
          <cell r="I330">
            <v>161652</v>
          </cell>
        </row>
        <row r="330">
          <cell r="W330" t="str">
            <v>2130301</v>
          </cell>
        </row>
        <row r="331">
          <cell r="A331" t="str">
            <v>103001010_重庆市綦江区水利综合行政执法大队</v>
          </cell>
        </row>
        <row r="331">
          <cell r="I331">
            <v>23506</v>
          </cell>
        </row>
        <row r="331">
          <cell r="W331" t="str">
            <v>2130301</v>
          </cell>
        </row>
        <row r="332">
          <cell r="A332" t="str">
            <v>103001010_重庆市綦江区水利综合行政执法大队</v>
          </cell>
        </row>
        <row r="332">
          <cell r="I332">
            <v>129732</v>
          </cell>
        </row>
        <row r="332">
          <cell r="W332" t="str">
            <v>2130301</v>
          </cell>
        </row>
        <row r="333">
          <cell r="A333" t="str">
            <v>103001010_重庆市綦江区水利综合行政执法大队</v>
          </cell>
        </row>
        <row r="333">
          <cell r="I333">
            <v>992.56</v>
          </cell>
        </row>
        <row r="333">
          <cell r="W333" t="str">
            <v>2101101</v>
          </cell>
        </row>
        <row r="334">
          <cell r="A334" t="str">
            <v>103001010_重庆市綦江区水利综合行政执法大队</v>
          </cell>
        </row>
        <row r="334">
          <cell r="I334">
            <v>29914.55</v>
          </cell>
        </row>
        <row r="334">
          <cell r="W334" t="str">
            <v>2101101</v>
          </cell>
        </row>
        <row r="335">
          <cell r="A335" t="str">
            <v>103001010_重庆市綦江区水利综合行政执法大队</v>
          </cell>
        </row>
        <row r="335">
          <cell r="I335">
            <v>6400</v>
          </cell>
        </row>
        <row r="335">
          <cell r="W335" t="str">
            <v>2101103</v>
          </cell>
        </row>
        <row r="336">
          <cell r="A336" t="str">
            <v>103001010_重庆市綦江区水利综合行政执法大队</v>
          </cell>
        </row>
        <row r="336">
          <cell r="I336">
            <v>29400</v>
          </cell>
        </row>
        <row r="336">
          <cell r="W336" t="str">
            <v>2130301</v>
          </cell>
        </row>
        <row r="337">
          <cell r="A337" t="str">
            <v>103001010_重庆市綦江区水利综合行政执法大队</v>
          </cell>
        </row>
        <row r="337">
          <cell r="J337">
            <v>20000</v>
          </cell>
        </row>
        <row r="337">
          <cell r="W337" t="str">
            <v>2130304</v>
          </cell>
        </row>
        <row r="338">
          <cell r="A338" t="str">
            <v>103001010_重庆市綦江区水利综合行政执法大队</v>
          </cell>
        </row>
        <row r="338">
          <cell r="J338">
            <v>30000</v>
          </cell>
        </row>
        <row r="338">
          <cell r="W338" t="str">
            <v>2130304</v>
          </cell>
        </row>
        <row r="339">
          <cell r="A339" t="str">
            <v>103001010_重庆市綦江区水利综合行政执法大队</v>
          </cell>
        </row>
        <row r="339">
          <cell r="I339">
            <v>1574.45</v>
          </cell>
        </row>
        <row r="339">
          <cell r="W339" t="str">
            <v>2130301</v>
          </cell>
        </row>
        <row r="340">
          <cell r="A340" t="str">
            <v>103001010_重庆市綦江区水利综合行政执法大队</v>
          </cell>
        </row>
        <row r="340">
          <cell r="I340">
            <v>50382.4</v>
          </cell>
        </row>
        <row r="340">
          <cell r="W340" t="str">
            <v>2080505</v>
          </cell>
        </row>
        <row r="341">
          <cell r="A341" t="str">
            <v>103001010_重庆市綦江区水利综合行政执法大队</v>
          </cell>
        </row>
        <row r="341">
          <cell r="I341">
            <v>28700</v>
          </cell>
        </row>
        <row r="341">
          <cell r="W341" t="str">
            <v>2130301</v>
          </cell>
        </row>
        <row r="342">
          <cell r="A342" t="str">
            <v>103001010_重庆市綦江区水利综合行政执法大队</v>
          </cell>
        </row>
        <row r="342">
          <cell r="I342">
            <v>45000</v>
          </cell>
        </row>
        <row r="342">
          <cell r="W342" t="str">
            <v>2130301</v>
          </cell>
        </row>
        <row r="343">
          <cell r="A343" t="str">
            <v>103001010_重庆市綦江区水利综合行政执法大队</v>
          </cell>
        </row>
        <row r="343">
          <cell r="I343">
            <v>73000</v>
          </cell>
        </row>
        <row r="343">
          <cell r="W343" t="str">
            <v>2130301</v>
          </cell>
        </row>
        <row r="344">
          <cell r="A344" t="str">
            <v>103001010_重庆市綦江区水利综合行政执法大队</v>
          </cell>
        </row>
        <row r="344">
          <cell r="I344">
            <v>8300</v>
          </cell>
        </row>
        <row r="344">
          <cell r="W344" t="str">
            <v>2130301</v>
          </cell>
        </row>
        <row r="345">
          <cell r="A345" t="str">
            <v>103001010_重庆市綦江区水利综合行政执法大队</v>
          </cell>
        </row>
        <row r="345">
          <cell r="I345">
            <v>5000</v>
          </cell>
        </row>
        <row r="345">
          <cell r="W345" t="str">
            <v>2130301</v>
          </cell>
        </row>
        <row r="346">
          <cell r="A346" t="str">
            <v>103001010_重庆市綦江区水利综合行政执法大队</v>
          </cell>
        </row>
        <row r="346">
          <cell r="I346">
            <v>10000</v>
          </cell>
        </row>
        <row r="346">
          <cell r="W346" t="str">
            <v>2130301</v>
          </cell>
        </row>
        <row r="347">
          <cell r="A347" t="str">
            <v>103001010_重庆市綦江区水利综合行政执法大队</v>
          </cell>
        </row>
        <row r="347">
          <cell r="I347">
            <v>2000</v>
          </cell>
        </row>
        <row r="347">
          <cell r="W347" t="str">
            <v>2101103</v>
          </cell>
        </row>
        <row r="348">
          <cell r="A348" t="str">
            <v>103001010_重庆市綦江区水利综合行政执法大队</v>
          </cell>
        </row>
        <row r="348">
          <cell r="I348">
            <v>4370.76</v>
          </cell>
        </row>
        <row r="348">
          <cell r="W348" t="str">
            <v>2130301</v>
          </cell>
        </row>
        <row r="349">
          <cell r="A349" t="str">
            <v>103001010_重庆市綦江区水利综合行政执法大队</v>
          </cell>
        </row>
        <row r="349">
          <cell r="I349">
            <v>25191</v>
          </cell>
        </row>
        <row r="349">
          <cell r="W349" t="str">
            <v>2080506</v>
          </cell>
        </row>
        <row r="350">
          <cell r="A350" t="str">
            <v>103001010_重庆市綦江区水利综合行政执法大队</v>
          </cell>
        </row>
        <row r="350">
          <cell r="I350">
            <v>37786.8</v>
          </cell>
        </row>
        <row r="350">
          <cell r="W350" t="str">
            <v>2210201</v>
          </cell>
        </row>
        <row r="351">
          <cell r="A351" t="str">
            <v>103001010_重庆市綦江区水利综合行政执法大队</v>
          </cell>
        </row>
        <row r="351">
          <cell r="I351">
            <v>5000</v>
          </cell>
        </row>
        <row r="351">
          <cell r="W351" t="str">
            <v>2080599</v>
          </cell>
        </row>
        <row r="352">
          <cell r="A352" t="str">
            <v>103001010_重庆市綦江区水利综合行政执法大队</v>
          </cell>
        </row>
        <row r="352">
          <cell r="I352">
            <v>57040</v>
          </cell>
        </row>
        <row r="352">
          <cell r="W352" t="str">
            <v>2130301</v>
          </cell>
        </row>
        <row r="353">
          <cell r="A353" t="str">
            <v>103001010_重庆市綦江区水利综合行政执法大队</v>
          </cell>
        </row>
        <row r="353">
          <cell r="I353">
            <v>60000</v>
          </cell>
        </row>
        <row r="353">
          <cell r="W353" t="str">
            <v>2130301</v>
          </cell>
        </row>
        <row r="354">
          <cell r="A354" t="str">
            <v>103001010_重庆市綦江区水利综合行政执法大队</v>
          </cell>
        </row>
        <row r="354">
          <cell r="I354">
            <v>15000</v>
          </cell>
        </row>
        <row r="354">
          <cell r="W354" t="str">
            <v>2080599</v>
          </cell>
        </row>
        <row r="355">
          <cell r="A355" t="str">
            <v>103001007_重庆市綦江区水土保持站</v>
          </cell>
        </row>
        <row r="355">
          <cell r="I355">
            <v>2908.08</v>
          </cell>
        </row>
        <row r="355">
          <cell r="W355" t="str">
            <v>2130310</v>
          </cell>
        </row>
        <row r="356">
          <cell r="A356" t="str">
            <v>103001007_重庆市綦江区水土保持站</v>
          </cell>
        </row>
        <row r="356">
          <cell r="I356">
            <v>1595.62</v>
          </cell>
        </row>
        <row r="356">
          <cell r="W356" t="str">
            <v>2130310</v>
          </cell>
        </row>
        <row r="357">
          <cell r="A357" t="str">
            <v>103001007_重庆市綦江区水土保持站</v>
          </cell>
        </row>
        <row r="357">
          <cell r="I357">
            <v>2393.42</v>
          </cell>
        </row>
        <row r="357">
          <cell r="W357" t="str">
            <v>2130310</v>
          </cell>
        </row>
        <row r="358">
          <cell r="A358" t="str">
            <v>103001007_重庆市綦江区水土保持站</v>
          </cell>
        </row>
        <row r="358">
          <cell r="I358">
            <v>598.36</v>
          </cell>
        </row>
        <row r="358">
          <cell r="W358" t="str">
            <v>2130310</v>
          </cell>
        </row>
        <row r="359">
          <cell r="A359" t="str">
            <v>103001007_重庆市綦江区水土保持站</v>
          </cell>
        </row>
        <row r="359">
          <cell r="J359">
            <v>55000</v>
          </cell>
        </row>
        <row r="359">
          <cell r="W359" t="str">
            <v>2130304</v>
          </cell>
        </row>
        <row r="360">
          <cell r="A360" t="str">
            <v>103001007_重庆市綦江区水土保持站</v>
          </cell>
        </row>
        <row r="360">
          <cell r="J360">
            <v>30000</v>
          </cell>
        </row>
        <row r="360">
          <cell r="W360" t="str">
            <v>2130304</v>
          </cell>
        </row>
        <row r="361">
          <cell r="A361" t="str">
            <v>103001007_重庆市綦江区水土保持站</v>
          </cell>
        </row>
        <row r="361">
          <cell r="I361">
            <v>997.26</v>
          </cell>
        </row>
        <row r="361">
          <cell r="W361" t="str">
            <v>2130310</v>
          </cell>
        </row>
        <row r="362">
          <cell r="A362" t="str">
            <v>103001007_重庆市綦江区水土保持站</v>
          </cell>
        </row>
        <row r="362">
          <cell r="I362">
            <v>96936</v>
          </cell>
        </row>
        <row r="362">
          <cell r="W362" t="str">
            <v>2130310</v>
          </cell>
        </row>
        <row r="363">
          <cell r="A363" t="str">
            <v>103001007_重庆市綦江区水土保持站</v>
          </cell>
        </row>
        <row r="363">
          <cell r="I363">
            <v>68520</v>
          </cell>
        </row>
        <row r="363">
          <cell r="W363" t="str">
            <v>2130310</v>
          </cell>
        </row>
        <row r="364">
          <cell r="A364" t="str">
            <v>103001007_重庆市綦江区水土保持站</v>
          </cell>
        </row>
        <row r="364">
          <cell r="I364">
            <v>29352</v>
          </cell>
        </row>
        <row r="364">
          <cell r="W364" t="str">
            <v>2130310</v>
          </cell>
        </row>
        <row r="365">
          <cell r="A365" t="str">
            <v>103001007_重庆市綦江区水土保持站</v>
          </cell>
        </row>
        <row r="365">
          <cell r="I365">
            <v>4644</v>
          </cell>
        </row>
        <row r="365">
          <cell r="W365" t="str">
            <v>2130310</v>
          </cell>
        </row>
        <row r="366">
          <cell r="A366" t="str">
            <v>103001007_重庆市綦江区水土保持站</v>
          </cell>
        </row>
        <row r="366">
          <cell r="I366">
            <v>59400</v>
          </cell>
        </row>
        <row r="366">
          <cell r="W366" t="str">
            <v>2130310</v>
          </cell>
        </row>
        <row r="367">
          <cell r="A367" t="str">
            <v>103001007_重庆市綦江区水土保持站</v>
          </cell>
        </row>
        <row r="367">
          <cell r="I367">
            <v>18947.94</v>
          </cell>
        </row>
        <row r="367">
          <cell r="W367" t="str">
            <v>2101102</v>
          </cell>
        </row>
        <row r="368">
          <cell r="A368" t="str">
            <v>103001007_重庆市綦江区水土保持站</v>
          </cell>
        </row>
        <row r="368">
          <cell r="I368">
            <v>4800</v>
          </cell>
        </row>
        <row r="368">
          <cell r="W368" t="str">
            <v>2101199</v>
          </cell>
        </row>
        <row r="369">
          <cell r="A369" t="str">
            <v>103001007_重庆市綦江区水土保持站</v>
          </cell>
        </row>
        <row r="369">
          <cell r="I369">
            <v>31912.32</v>
          </cell>
        </row>
        <row r="369">
          <cell r="W369" t="str">
            <v>2080505</v>
          </cell>
        </row>
        <row r="370">
          <cell r="A370" t="str">
            <v>103001007_重庆市綦江区水土保持站</v>
          </cell>
        </row>
        <row r="370">
          <cell r="I370">
            <v>13000</v>
          </cell>
        </row>
        <row r="370">
          <cell r="W370" t="str">
            <v>2130310</v>
          </cell>
        </row>
        <row r="371">
          <cell r="A371" t="str">
            <v>103001007_重庆市綦江区水土保持站</v>
          </cell>
        </row>
        <row r="371">
          <cell r="I371">
            <v>30000</v>
          </cell>
        </row>
        <row r="371">
          <cell r="W371" t="str">
            <v>2130310</v>
          </cell>
        </row>
        <row r="372">
          <cell r="A372" t="str">
            <v>103001007_重庆市綦江区水土保持站</v>
          </cell>
        </row>
        <row r="372">
          <cell r="I372">
            <v>55000</v>
          </cell>
        </row>
        <row r="372">
          <cell r="W372" t="str">
            <v>2130310</v>
          </cell>
        </row>
        <row r="373">
          <cell r="A373" t="str">
            <v>103001007_重庆市綦江区水土保持站</v>
          </cell>
        </row>
        <row r="373">
          <cell r="I373">
            <v>10000</v>
          </cell>
        </row>
        <row r="373">
          <cell r="W373" t="str">
            <v>2130310</v>
          </cell>
        </row>
        <row r="374">
          <cell r="A374" t="str">
            <v>103001007_重庆市綦江区水土保持站</v>
          </cell>
        </row>
        <row r="374">
          <cell r="I374">
            <v>2000</v>
          </cell>
        </row>
        <row r="374">
          <cell r="W374" t="str">
            <v>2130310</v>
          </cell>
        </row>
        <row r="375">
          <cell r="A375" t="str">
            <v>103001007_重庆市綦江区水土保持站</v>
          </cell>
        </row>
        <row r="375">
          <cell r="I375">
            <v>10000</v>
          </cell>
        </row>
        <row r="375">
          <cell r="W375" t="str">
            <v>2130310</v>
          </cell>
        </row>
        <row r="376">
          <cell r="A376" t="str">
            <v>103001007_重庆市綦江区水土保持站</v>
          </cell>
        </row>
        <row r="376">
          <cell r="I376">
            <v>7500</v>
          </cell>
        </row>
        <row r="376">
          <cell r="W376" t="str">
            <v>2130310</v>
          </cell>
        </row>
        <row r="377">
          <cell r="A377" t="str">
            <v>103001007_重庆市綦江区水土保持站</v>
          </cell>
        </row>
        <row r="377">
          <cell r="I377">
            <v>2991.78</v>
          </cell>
        </row>
        <row r="377">
          <cell r="W377" t="str">
            <v>2130310</v>
          </cell>
        </row>
        <row r="378">
          <cell r="A378" t="str">
            <v>103001007_重庆市綦江区水土保持站</v>
          </cell>
        </row>
        <row r="378">
          <cell r="I378">
            <v>15956.16</v>
          </cell>
        </row>
        <row r="378">
          <cell r="W378" t="str">
            <v>2080506</v>
          </cell>
        </row>
        <row r="379">
          <cell r="A379" t="str">
            <v>103001007_重庆市綦江区水土保持站</v>
          </cell>
        </row>
        <row r="379">
          <cell r="I379">
            <v>23934.24</v>
          </cell>
        </row>
        <row r="379">
          <cell r="W379" t="str">
            <v>2210201</v>
          </cell>
        </row>
        <row r="380">
          <cell r="A380" t="str">
            <v>103001007_重庆市綦江区水土保持站</v>
          </cell>
        </row>
        <row r="380">
          <cell r="I380">
            <v>42780</v>
          </cell>
        </row>
        <row r="380">
          <cell r="W380" t="str">
            <v>2130310</v>
          </cell>
        </row>
        <row r="381">
          <cell r="A381" t="str">
            <v>103001007_重庆市綦江区水土保持站</v>
          </cell>
        </row>
        <row r="381">
          <cell r="I381">
            <v>45000</v>
          </cell>
        </row>
        <row r="381">
          <cell r="W381" t="str">
            <v>2130310</v>
          </cell>
        </row>
        <row r="382">
          <cell r="I382">
            <v>0</v>
          </cell>
          <cell r="J382">
            <v>185000</v>
          </cell>
        </row>
      </sheetData>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zoomScaleSheetLayoutView="60" topLeftCell="B1" workbookViewId="0">
      <selection activeCell="C23" sqref="C23"/>
    </sheetView>
  </sheetViews>
  <sheetFormatPr defaultColWidth="9" defaultRowHeight="13.5"/>
  <cols>
    <col min="1" max="1" width="15" style="245" hidden="1" customWidth="1"/>
    <col min="2" max="2" width="15.375" style="245" customWidth="1"/>
    <col min="3" max="3" width="59.75" customWidth="1"/>
    <col min="4" max="4" width="13" style="245" customWidth="1"/>
    <col min="5" max="5" width="101.5" customWidth="1"/>
    <col min="6" max="6" width="29.25" customWidth="1"/>
    <col min="7" max="7" width="30.75" style="245" customWidth="1"/>
    <col min="8" max="8" width="28.5" style="245" customWidth="1"/>
    <col min="9" max="9" width="72.875" customWidth="1"/>
  </cols>
  <sheetData>
    <row r="2" ht="24.75" customHeight="1" spans="1:9">
      <c r="A2" s="246" t="s">
        <v>0</v>
      </c>
      <c r="B2" s="246"/>
      <c r="C2" s="246"/>
      <c r="D2" s="246"/>
      <c r="E2" s="246"/>
      <c r="F2" s="246"/>
      <c r="G2" s="246"/>
      <c r="H2" s="246"/>
      <c r="I2" s="246"/>
    </row>
    <row r="4" ht="22.5" spans="1:9">
      <c r="A4" s="247" t="s">
        <v>1</v>
      </c>
      <c r="B4" s="247" t="s">
        <v>2</v>
      </c>
      <c r="C4" s="247" t="s">
        <v>3</v>
      </c>
      <c r="D4" s="247" t="s">
        <v>4</v>
      </c>
      <c r="E4" s="247" t="s">
        <v>5</v>
      </c>
      <c r="F4" s="247" t="s">
        <v>6</v>
      </c>
      <c r="G4" s="247" t="s">
        <v>7</v>
      </c>
      <c r="H4" s="247" t="s">
        <v>8</v>
      </c>
      <c r="I4" s="247" t="s">
        <v>9</v>
      </c>
    </row>
    <row r="5" ht="22.5" spans="1:9">
      <c r="A5" s="248">
        <v>100001</v>
      </c>
      <c r="B5" s="248">
        <v>1</v>
      </c>
      <c r="C5" s="249" t="s">
        <v>10</v>
      </c>
      <c r="D5" s="248"/>
      <c r="E5" s="249" t="s">
        <v>10</v>
      </c>
      <c r="F5" s="249" t="s">
        <v>11</v>
      </c>
      <c r="G5" s="248" t="s">
        <v>12</v>
      </c>
      <c r="H5" s="248"/>
      <c r="I5" s="249"/>
    </row>
    <row r="6" ht="22.5" spans="1:9">
      <c r="A6" s="248">
        <v>102001</v>
      </c>
      <c r="B6" s="248">
        <v>2</v>
      </c>
      <c r="C6" s="249" t="s">
        <v>13</v>
      </c>
      <c r="D6" s="248"/>
      <c r="E6" s="249" t="s">
        <v>13</v>
      </c>
      <c r="F6" s="249" t="s">
        <v>11</v>
      </c>
      <c r="G6" s="248" t="s">
        <v>12</v>
      </c>
      <c r="H6" s="248"/>
      <c r="I6" s="249"/>
    </row>
    <row r="7" ht="22.5" spans="1:9">
      <c r="A7" s="248">
        <v>101001</v>
      </c>
      <c r="B7" s="248">
        <v>3</v>
      </c>
      <c r="C7" s="249" t="s">
        <v>14</v>
      </c>
      <c r="D7" s="248"/>
      <c r="E7" s="249" t="s">
        <v>14</v>
      </c>
      <c r="F7" s="249" t="s">
        <v>11</v>
      </c>
      <c r="G7" s="248" t="s">
        <v>12</v>
      </c>
      <c r="H7" s="248"/>
      <c r="I7" s="249"/>
    </row>
    <row r="8" ht="22.5" spans="1:9">
      <c r="A8" s="248">
        <v>146001</v>
      </c>
      <c r="B8" s="248">
        <v>4</v>
      </c>
      <c r="C8" s="249" t="s">
        <v>15</v>
      </c>
      <c r="D8" s="248" t="s">
        <v>16</v>
      </c>
      <c r="E8" s="249" t="s">
        <v>17</v>
      </c>
      <c r="F8" s="249" t="s">
        <v>11</v>
      </c>
      <c r="G8" s="248" t="s">
        <v>12</v>
      </c>
      <c r="H8" s="248"/>
      <c r="I8" s="249"/>
    </row>
    <row r="9" ht="22.5" spans="1:9">
      <c r="A9" s="248">
        <v>147001</v>
      </c>
      <c r="B9" s="248">
        <v>5</v>
      </c>
      <c r="C9" s="249" t="s">
        <v>18</v>
      </c>
      <c r="D9" s="248"/>
      <c r="E9" s="249" t="s">
        <v>18</v>
      </c>
      <c r="F9" s="249" t="s">
        <v>11</v>
      </c>
      <c r="G9" s="248" t="s">
        <v>12</v>
      </c>
      <c r="H9" s="248"/>
      <c r="I9" s="249"/>
    </row>
    <row r="10" ht="22.5" spans="1:9">
      <c r="A10" s="248">
        <v>148001</v>
      </c>
      <c r="B10" s="248">
        <v>6</v>
      </c>
      <c r="C10" s="249" t="s">
        <v>19</v>
      </c>
      <c r="D10" s="248"/>
      <c r="E10" s="249" t="s">
        <v>19</v>
      </c>
      <c r="F10" s="249" t="s">
        <v>20</v>
      </c>
      <c r="G10" s="248" t="s">
        <v>12</v>
      </c>
      <c r="H10" s="248"/>
      <c r="I10" s="249"/>
    </row>
    <row r="11" ht="22.5" spans="1:9">
      <c r="A11" s="248">
        <v>149001</v>
      </c>
      <c r="B11" s="248">
        <v>7</v>
      </c>
      <c r="C11" s="249" t="s">
        <v>21</v>
      </c>
      <c r="D11" s="248"/>
      <c r="E11" s="249" t="s">
        <v>21</v>
      </c>
      <c r="F11" s="249" t="s">
        <v>11</v>
      </c>
      <c r="G11" s="248" t="s">
        <v>12</v>
      </c>
      <c r="H11" s="248"/>
      <c r="I11" s="249"/>
    </row>
    <row r="12" ht="22.5" spans="1:9">
      <c r="A12" s="248">
        <v>150001</v>
      </c>
      <c r="B12" s="248">
        <v>8</v>
      </c>
      <c r="C12" s="249" t="s">
        <v>22</v>
      </c>
      <c r="D12" s="248"/>
      <c r="E12" s="249" t="s">
        <v>22</v>
      </c>
      <c r="F12" s="249" t="s">
        <v>11</v>
      </c>
      <c r="G12" s="248" t="s">
        <v>12</v>
      </c>
      <c r="H12" s="248"/>
      <c r="I12" s="249"/>
    </row>
    <row r="13" ht="22.5" spans="1:9">
      <c r="A13" s="248">
        <v>154001</v>
      </c>
      <c r="B13" s="248">
        <v>9</v>
      </c>
      <c r="C13" s="249" t="s">
        <v>23</v>
      </c>
      <c r="D13" s="248"/>
      <c r="E13" s="249" t="s">
        <v>23</v>
      </c>
      <c r="F13" s="249" t="s">
        <v>11</v>
      </c>
      <c r="G13" s="248" t="s">
        <v>12</v>
      </c>
      <c r="H13" s="248"/>
      <c r="I13" s="249"/>
    </row>
    <row r="14" ht="22.5" spans="1:9">
      <c r="A14" s="248">
        <v>153001</v>
      </c>
      <c r="B14" s="248">
        <v>10</v>
      </c>
      <c r="C14" s="249" t="s">
        <v>24</v>
      </c>
      <c r="D14" s="248"/>
      <c r="E14" s="249" t="s">
        <v>24</v>
      </c>
      <c r="F14" s="249" t="s">
        <v>11</v>
      </c>
      <c r="G14" s="248" t="s">
        <v>12</v>
      </c>
      <c r="H14" s="248"/>
      <c r="I14" s="249"/>
    </row>
    <row r="15" ht="22.5" spans="1:9">
      <c r="A15" s="248">
        <v>151001</v>
      </c>
      <c r="B15" s="248">
        <v>11</v>
      </c>
      <c r="C15" s="249" t="s">
        <v>25</v>
      </c>
      <c r="D15" s="248"/>
      <c r="E15" s="249" t="s">
        <v>25</v>
      </c>
      <c r="F15" s="249" t="s">
        <v>11</v>
      </c>
      <c r="G15" s="248" t="s">
        <v>12</v>
      </c>
      <c r="H15" s="248"/>
      <c r="I15" s="249"/>
    </row>
    <row r="16" ht="22.5" spans="1:9">
      <c r="A16" s="248">
        <v>155001</v>
      </c>
      <c r="B16" s="248">
        <v>12</v>
      </c>
      <c r="C16" s="249" t="s">
        <v>26</v>
      </c>
      <c r="D16" s="248" t="s">
        <v>16</v>
      </c>
      <c r="E16" s="249" t="s">
        <v>27</v>
      </c>
      <c r="F16" s="249" t="s">
        <v>11</v>
      </c>
      <c r="G16" s="248" t="s">
        <v>12</v>
      </c>
      <c r="H16" s="248"/>
      <c r="I16" s="249"/>
    </row>
    <row r="17" ht="22.5" spans="1:9">
      <c r="A17" s="248">
        <v>335001</v>
      </c>
      <c r="B17" s="248">
        <v>13</v>
      </c>
      <c r="C17" s="249" t="s">
        <v>28</v>
      </c>
      <c r="D17" s="248"/>
      <c r="E17" s="249" t="s">
        <v>28</v>
      </c>
      <c r="F17" s="249" t="s">
        <v>29</v>
      </c>
      <c r="G17" s="248" t="s">
        <v>12</v>
      </c>
      <c r="H17" s="248"/>
      <c r="I17" s="249"/>
    </row>
    <row r="18" ht="22.5" spans="1:9">
      <c r="A18" s="248">
        <v>400001</v>
      </c>
      <c r="B18" s="248">
        <v>14</v>
      </c>
      <c r="C18" s="249" t="s">
        <v>30</v>
      </c>
      <c r="D18" s="248"/>
      <c r="E18" s="249" t="s">
        <v>30</v>
      </c>
      <c r="F18" s="249" t="s">
        <v>31</v>
      </c>
      <c r="G18" s="248" t="s">
        <v>12</v>
      </c>
      <c r="H18" s="248"/>
      <c r="I18" s="249"/>
    </row>
    <row r="19" ht="22.5" spans="1:9">
      <c r="A19" s="248">
        <v>105001</v>
      </c>
      <c r="B19" s="248">
        <v>15</v>
      </c>
      <c r="C19" s="249" t="s">
        <v>32</v>
      </c>
      <c r="D19" s="248"/>
      <c r="E19" s="249" t="s">
        <v>32</v>
      </c>
      <c r="F19" s="249" t="s">
        <v>11</v>
      </c>
      <c r="G19" s="248" t="s">
        <v>12</v>
      </c>
      <c r="H19" s="248"/>
      <c r="I19" s="249"/>
    </row>
    <row r="20" ht="22.5" spans="1:9">
      <c r="A20" s="248">
        <v>103001</v>
      </c>
      <c r="B20" s="248">
        <v>16</v>
      </c>
      <c r="C20" s="249" t="s">
        <v>33</v>
      </c>
      <c r="D20" s="248"/>
      <c r="E20" s="249" t="s">
        <v>33</v>
      </c>
      <c r="F20" s="249" t="s">
        <v>34</v>
      </c>
      <c r="G20" s="248" t="s">
        <v>12</v>
      </c>
      <c r="H20" s="248"/>
      <c r="I20" s="249"/>
    </row>
    <row r="21" ht="22.5" spans="1:9">
      <c r="A21" s="248">
        <v>250001</v>
      </c>
      <c r="B21" s="248">
        <v>17</v>
      </c>
      <c r="C21" s="249" t="s">
        <v>35</v>
      </c>
      <c r="D21" s="248"/>
      <c r="E21" s="249" t="s">
        <v>35</v>
      </c>
      <c r="F21" s="249" t="s">
        <v>20</v>
      </c>
      <c r="G21" s="248" t="s">
        <v>12</v>
      </c>
      <c r="H21" s="248"/>
      <c r="I21" s="249"/>
    </row>
    <row r="22" ht="22.5" spans="1:9">
      <c r="A22" s="248">
        <v>254001</v>
      </c>
      <c r="B22" s="248">
        <v>18</v>
      </c>
      <c r="C22" s="249" t="s">
        <v>36</v>
      </c>
      <c r="D22" s="248" t="s">
        <v>16</v>
      </c>
      <c r="E22" s="249" t="s">
        <v>37</v>
      </c>
      <c r="F22" s="249" t="s">
        <v>20</v>
      </c>
      <c r="G22" s="248" t="s">
        <v>12</v>
      </c>
      <c r="H22" s="248"/>
      <c r="I22" s="249"/>
    </row>
    <row r="23" ht="22.5" spans="1:9">
      <c r="A23" s="248">
        <v>403001</v>
      </c>
      <c r="B23" s="248">
        <v>19</v>
      </c>
      <c r="C23" s="249" t="s">
        <v>38</v>
      </c>
      <c r="D23" s="248" t="s">
        <v>16</v>
      </c>
      <c r="E23" s="249" t="s">
        <v>39</v>
      </c>
      <c r="F23" s="249" t="s">
        <v>31</v>
      </c>
      <c r="G23" s="248" t="s">
        <v>12</v>
      </c>
      <c r="H23" s="248"/>
      <c r="I23" s="249"/>
    </row>
    <row r="24" ht="22.5" spans="1:9">
      <c r="A24" s="248">
        <v>411001</v>
      </c>
      <c r="B24" s="248">
        <v>20</v>
      </c>
      <c r="C24" s="249" t="s">
        <v>40</v>
      </c>
      <c r="D24" s="248" t="s">
        <v>16</v>
      </c>
      <c r="E24" s="249" t="s">
        <v>41</v>
      </c>
      <c r="F24" s="249" t="s">
        <v>31</v>
      </c>
      <c r="G24" s="248" t="s">
        <v>12</v>
      </c>
      <c r="H24" s="248"/>
      <c r="I24" s="249"/>
    </row>
    <row r="25" ht="22.5" spans="1:9">
      <c r="A25" s="248">
        <v>306001</v>
      </c>
      <c r="B25" s="248">
        <v>21</v>
      </c>
      <c r="C25" s="249" t="s">
        <v>42</v>
      </c>
      <c r="D25" s="248" t="s">
        <v>16</v>
      </c>
      <c r="E25" s="249" t="s">
        <v>43</v>
      </c>
      <c r="F25" s="249" t="s">
        <v>44</v>
      </c>
      <c r="G25" s="248" t="s">
        <v>12</v>
      </c>
      <c r="H25" s="248"/>
      <c r="I25" s="249"/>
    </row>
    <row r="26" ht="22.5" spans="1:9">
      <c r="A26" s="248">
        <v>104001</v>
      </c>
      <c r="B26" s="248">
        <v>22</v>
      </c>
      <c r="C26" s="249" t="s">
        <v>45</v>
      </c>
      <c r="D26" s="248"/>
      <c r="E26" s="249" t="s">
        <v>46</v>
      </c>
      <c r="F26" s="249" t="s">
        <v>34</v>
      </c>
      <c r="G26" s="248" t="s">
        <v>12</v>
      </c>
      <c r="H26" s="248"/>
      <c r="I26" s="249"/>
    </row>
    <row r="27" ht="22.5" spans="1:9">
      <c r="A27" s="248">
        <v>157001</v>
      </c>
      <c r="B27" s="248">
        <v>23</v>
      </c>
      <c r="C27" s="249" t="s">
        <v>47</v>
      </c>
      <c r="D27" s="248"/>
      <c r="E27" s="249" t="s">
        <v>47</v>
      </c>
      <c r="F27" s="249" t="s">
        <v>11</v>
      </c>
      <c r="G27" s="248" t="s">
        <v>12</v>
      </c>
      <c r="H27" s="248"/>
      <c r="I27" s="249"/>
    </row>
    <row r="28" ht="22.5" spans="1:9">
      <c r="A28" s="248">
        <v>332001</v>
      </c>
      <c r="B28" s="248">
        <v>24</v>
      </c>
      <c r="C28" s="249" t="s">
        <v>48</v>
      </c>
      <c r="D28" s="248"/>
      <c r="E28" s="249" t="s">
        <v>48</v>
      </c>
      <c r="F28" s="249" t="s">
        <v>29</v>
      </c>
      <c r="G28" s="248" t="s">
        <v>12</v>
      </c>
      <c r="H28" s="248"/>
      <c r="I28" s="249"/>
    </row>
    <row r="29" ht="22.5" spans="1:9">
      <c r="A29" s="248">
        <v>169001</v>
      </c>
      <c r="B29" s="248">
        <v>25</v>
      </c>
      <c r="C29" s="249" t="s">
        <v>49</v>
      </c>
      <c r="D29" s="248"/>
      <c r="E29" s="249" t="s">
        <v>49</v>
      </c>
      <c r="F29" s="249" t="s">
        <v>11</v>
      </c>
      <c r="G29" s="248" t="s">
        <v>12</v>
      </c>
      <c r="H29" s="248"/>
      <c r="I29" s="249"/>
    </row>
    <row r="30" ht="22.5" spans="1:9">
      <c r="A30" s="248">
        <v>334001</v>
      </c>
      <c r="B30" s="248">
        <v>26</v>
      </c>
      <c r="C30" s="249" t="s">
        <v>50</v>
      </c>
      <c r="D30" s="248"/>
      <c r="E30" s="249" t="s">
        <v>50</v>
      </c>
      <c r="F30" s="249" t="s">
        <v>29</v>
      </c>
      <c r="G30" s="248" t="s">
        <v>12</v>
      </c>
      <c r="H30" s="248"/>
      <c r="I30" s="249"/>
    </row>
    <row r="31" ht="22.5" spans="1:9">
      <c r="A31" s="248">
        <v>410001</v>
      </c>
      <c r="B31" s="248">
        <v>27</v>
      </c>
      <c r="C31" s="249" t="s">
        <v>51</v>
      </c>
      <c r="D31" s="248" t="s">
        <v>16</v>
      </c>
      <c r="E31" s="249" t="s">
        <v>52</v>
      </c>
      <c r="F31" s="249" t="s">
        <v>31</v>
      </c>
      <c r="G31" s="248" t="s">
        <v>12</v>
      </c>
      <c r="H31" s="248"/>
      <c r="I31" s="249"/>
    </row>
    <row r="32" ht="22.5" spans="1:9">
      <c r="A32" s="248">
        <v>414001</v>
      </c>
      <c r="B32" s="248">
        <v>28</v>
      </c>
      <c r="C32" s="249" t="s">
        <v>53</v>
      </c>
      <c r="D32" s="248" t="s">
        <v>16</v>
      </c>
      <c r="E32" s="249" t="s">
        <v>54</v>
      </c>
      <c r="F32" s="249" t="s">
        <v>31</v>
      </c>
      <c r="G32" s="248" t="s">
        <v>12</v>
      </c>
      <c r="H32" s="248"/>
      <c r="I32" s="249"/>
    </row>
    <row r="33" ht="22.5" spans="1:9">
      <c r="A33" s="248">
        <v>416001</v>
      </c>
      <c r="B33" s="248">
        <v>29</v>
      </c>
      <c r="C33" s="249" t="s">
        <v>55</v>
      </c>
      <c r="D33" s="248" t="s">
        <v>16</v>
      </c>
      <c r="E33" s="249" t="s">
        <v>56</v>
      </c>
      <c r="F33" s="249" t="s">
        <v>31</v>
      </c>
      <c r="G33" s="248" t="s">
        <v>12</v>
      </c>
      <c r="H33" s="248"/>
      <c r="I33" s="249"/>
    </row>
    <row r="34" ht="22.5" spans="1:9">
      <c r="A34" s="248">
        <v>409001</v>
      </c>
      <c r="B34" s="248">
        <v>30</v>
      </c>
      <c r="C34" s="249" t="s">
        <v>57</v>
      </c>
      <c r="D34" s="248" t="s">
        <v>16</v>
      </c>
      <c r="E34" s="249" t="s">
        <v>58</v>
      </c>
      <c r="F34" s="249" t="s">
        <v>59</v>
      </c>
      <c r="G34" s="248" t="s">
        <v>12</v>
      </c>
      <c r="H34" s="248"/>
      <c r="I34" s="249"/>
    </row>
    <row r="35" ht="22.5" spans="1:9">
      <c r="A35" s="248">
        <v>307001</v>
      </c>
      <c r="B35" s="248">
        <v>31</v>
      </c>
      <c r="C35" s="249" t="s">
        <v>60</v>
      </c>
      <c r="D35" s="248"/>
      <c r="E35" s="249" t="s">
        <v>60</v>
      </c>
      <c r="F35" s="249" t="s">
        <v>44</v>
      </c>
      <c r="G35" s="248" t="s">
        <v>12</v>
      </c>
      <c r="H35" s="248"/>
      <c r="I35" s="249"/>
    </row>
    <row r="36" ht="22.5" spans="1:9">
      <c r="A36" s="248">
        <v>257001</v>
      </c>
      <c r="B36" s="248">
        <v>32</v>
      </c>
      <c r="C36" s="249" t="s">
        <v>61</v>
      </c>
      <c r="D36" s="248" t="s">
        <v>16</v>
      </c>
      <c r="E36" s="249" t="s">
        <v>62</v>
      </c>
      <c r="F36" s="249" t="s">
        <v>20</v>
      </c>
      <c r="G36" s="248" t="s">
        <v>12</v>
      </c>
      <c r="H36" s="248"/>
      <c r="I36" s="249"/>
    </row>
    <row r="37" ht="22.5" spans="1:9">
      <c r="A37" s="248">
        <v>330001</v>
      </c>
      <c r="B37" s="248">
        <v>33</v>
      </c>
      <c r="C37" s="249" t="s">
        <v>63</v>
      </c>
      <c r="D37" s="248" t="s">
        <v>16</v>
      </c>
      <c r="E37" s="249" t="s">
        <v>64</v>
      </c>
      <c r="F37" s="249" t="s">
        <v>29</v>
      </c>
      <c r="G37" s="248" t="s">
        <v>12</v>
      </c>
      <c r="H37" s="248"/>
      <c r="I37" s="249"/>
    </row>
    <row r="38" ht="22.5" spans="1:9">
      <c r="A38" s="248">
        <v>107001</v>
      </c>
      <c r="B38" s="248">
        <v>34</v>
      </c>
      <c r="C38" s="249" t="s">
        <v>65</v>
      </c>
      <c r="D38" s="248"/>
      <c r="E38" s="249" t="s">
        <v>65</v>
      </c>
      <c r="F38" s="249" t="s">
        <v>11</v>
      </c>
      <c r="G38" s="248" t="s">
        <v>12</v>
      </c>
      <c r="H38" s="248"/>
      <c r="I38" s="249"/>
    </row>
    <row r="39" ht="22.5" spans="1:9">
      <c r="A39" s="250">
        <v>193001</v>
      </c>
      <c r="B39" s="250">
        <v>35</v>
      </c>
      <c r="C39" s="251" t="s">
        <v>66</v>
      </c>
      <c r="D39" s="250" t="s">
        <v>16</v>
      </c>
      <c r="E39" s="251" t="s">
        <v>67</v>
      </c>
      <c r="F39" s="251" t="s">
        <v>44</v>
      </c>
      <c r="G39" s="250" t="s">
        <v>12</v>
      </c>
      <c r="H39" s="250"/>
      <c r="I39" s="251" t="s">
        <v>68</v>
      </c>
    </row>
    <row r="40" ht="22.5" spans="1:9">
      <c r="A40" s="248">
        <v>114001</v>
      </c>
      <c r="B40" s="248">
        <v>36</v>
      </c>
      <c r="C40" s="249" t="s">
        <v>69</v>
      </c>
      <c r="D40" s="248"/>
      <c r="E40" s="249" t="s">
        <v>69</v>
      </c>
      <c r="F40" s="249" t="s">
        <v>11</v>
      </c>
      <c r="G40" s="248" t="s">
        <v>12</v>
      </c>
      <c r="H40" s="248"/>
      <c r="I40" s="249"/>
    </row>
    <row r="41" ht="22.5" spans="1:9">
      <c r="A41" s="248">
        <v>152001</v>
      </c>
      <c r="B41" s="248">
        <v>37</v>
      </c>
      <c r="C41" s="249" t="s">
        <v>70</v>
      </c>
      <c r="D41" s="248"/>
      <c r="E41" s="249" t="s">
        <v>70</v>
      </c>
      <c r="F41" s="249" t="s">
        <v>34</v>
      </c>
      <c r="G41" s="248" t="s">
        <v>12</v>
      </c>
      <c r="H41" s="248"/>
      <c r="I41" s="249"/>
    </row>
    <row r="42" ht="22.5" spans="1:9">
      <c r="A42" s="250"/>
      <c r="B42" s="250"/>
      <c r="C42" s="251" t="s">
        <v>71</v>
      </c>
      <c r="D42" s="250"/>
      <c r="E42" s="251" t="s">
        <v>72</v>
      </c>
      <c r="F42" s="251" t="s">
        <v>11</v>
      </c>
      <c r="G42" s="250"/>
      <c r="H42" s="250"/>
      <c r="I42" s="251" t="s">
        <v>73</v>
      </c>
    </row>
    <row r="43" ht="22.5" spans="1:9">
      <c r="A43" s="248">
        <v>109001</v>
      </c>
      <c r="B43" s="248">
        <v>38</v>
      </c>
      <c r="C43" s="249" t="s">
        <v>74</v>
      </c>
      <c r="D43" s="248" t="s">
        <v>16</v>
      </c>
      <c r="E43" s="249" t="s">
        <v>75</v>
      </c>
      <c r="F43" s="249" t="s">
        <v>11</v>
      </c>
      <c r="G43" s="248" t="s">
        <v>12</v>
      </c>
      <c r="H43" s="248"/>
      <c r="I43" s="249"/>
    </row>
    <row r="44" ht="22.5" spans="1:9">
      <c r="A44" s="248">
        <v>110001</v>
      </c>
      <c r="B44" s="248">
        <v>39</v>
      </c>
      <c r="C44" s="249" t="s">
        <v>76</v>
      </c>
      <c r="D44" s="248" t="s">
        <v>16</v>
      </c>
      <c r="E44" s="249" t="s">
        <v>77</v>
      </c>
      <c r="F44" s="249" t="s">
        <v>11</v>
      </c>
      <c r="G44" s="248" t="s">
        <v>12</v>
      </c>
      <c r="H44" s="248"/>
      <c r="I44" s="249"/>
    </row>
    <row r="45" ht="22.5" spans="1:9">
      <c r="A45" s="248">
        <v>262001</v>
      </c>
      <c r="B45" s="248">
        <v>40</v>
      </c>
      <c r="C45" s="249" t="s">
        <v>78</v>
      </c>
      <c r="D45" s="248"/>
      <c r="E45" s="249" t="s">
        <v>78</v>
      </c>
      <c r="F45" s="249" t="s">
        <v>20</v>
      </c>
      <c r="G45" s="248" t="s">
        <v>12</v>
      </c>
      <c r="H45" s="248"/>
      <c r="I45" s="249"/>
    </row>
    <row r="46" ht="22.5" spans="1:9">
      <c r="A46" s="250">
        <v>182001</v>
      </c>
      <c r="B46" s="250">
        <v>41</v>
      </c>
      <c r="C46" s="251" t="s">
        <v>79</v>
      </c>
      <c r="D46" s="250" t="s">
        <v>16</v>
      </c>
      <c r="E46" s="251" t="s">
        <v>80</v>
      </c>
      <c r="F46" s="251" t="s">
        <v>34</v>
      </c>
      <c r="G46" s="250" t="s">
        <v>12</v>
      </c>
      <c r="H46" s="250"/>
      <c r="I46" s="251" t="s">
        <v>81</v>
      </c>
    </row>
    <row r="47" ht="22.5" spans="1:9">
      <c r="A47" s="248">
        <v>111001</v>
      </c>
      <c r="B47" s="248">
        <v>42</v>
      </c>
      <c r="C47" s="249" t="s">
        <v>82</v>
      </c>
      <c r="D47" s="248"/>
      <c r="E47" s="249" t="s">
        <v>82</v>
      </c>
      <c r="F47" s="249" t="s">
        <v>11</v>
      </c>
      <c r="G47" s="248" t="s">
        <v>12</v>
      </c>
      <c r="H47" s="248"/>
      <c r="I47" s="249"/>
    </row>
    <row r="48" ht="22.5" spans="1:9">
      <c r="A48" s="248">
        <v>309001</v>
      </c>
      <c r="B48" s="248">
        <v>43</v>
      </c>
      <c r="C48" s="249" t="s">
        <v>83</v>
      </c>
      <c r="D48" s="248"/>
      <c r="E48" s="249" t="s">
        <v>83</v>
      </c>
      <c r="F48" s="249" t="s">
        <v>44</v>
      </c>
      <c r="G48" s="248" t="s">
        <v>12</v>
      </c>
      <c r="H48" s="248"/>
      <c r="I48" s="249"/>
    </row>
    <row r="49" ht="22.5" spans="1:9">
      <c r="A49" s="250">
        <v>115001</v>
      </c>
      <c r="B49" s="250">
        <v>44</v>
      </c>
      <c r="C49" s="251" t="s">
        <v>84</v>
      </c>
      <c r="D49" s="250" t="s">
        <v>16</v>
      </c>
      <c r="E49" s="251" t="s">
        <v>85</v>
      </c>
      <c r="F49" s="251" t="s">
        <v>34</v>
      </c>
      <c r="G49" s="250" t="s">
        <v>12</v>
      </c>
      <c r="H49" s="250"/>
      <c r="I49" s="251" t="s">
        <v>86</v>
      </c>
    </row>
    <row r="50" ht="22.5" spans="1:9">
      <c r="A50" s="248">
        <v>305001</v>
      </c>
      <c r="B50" s="248">
        <v>45</v>
      </c>
      <c r="C50" s="249" t="s">
        <v>87</v>
      </c>
      <c r="D50" s="248"/>
      <c r="E50" s="249" t="s">
        <v>87</v>
      </c>
      <c r="F50" s="249" t="s">
        <v>44</v>
      </c>
      <c r="G50" s="248" t="s">
        <v>12</v>
      </c>
      <c r="H50" s="248"/>
      <c r="I50" s="249"/>
    </row>
    <row r="51" ht="22.5" spans="1:9">
      <c r="A51" s="250">
        <v>119001</v>
      </c>
      <c r="B51" s="250">
        <v>46</v>
      </c>
      <c r="C51" s="251" t="s">
        <v>88</v>
      </c>
      <c r="D51" s="250" t="s">
        <v>16</v>
      </c>
      <c r="E51" s="251" t="s">
        <v>89</v>
      </c>
      <c r="F51" s="251" t="s">
        <v>11</v>
      </c>
      <c r="G51" s="250" t="s">
        <v>12</v>
      </c>
      <c r="H51" s="250"/>
      <c r="I51" s="251" t="s">
        <v>68</v>
      </c>
    </row>
    <row r="52" ht="22.5" spans="1:9">
      <c r="A52" s="248">
        <v>190001</v>
      </c>
      <c r="B52" s="248">
        <v>47</v>
      </c>
      <c r="C52" s="249" t="s">
        <v>90</v>
      </c>
      <c r="D52" s="248"/>
      <c r="E52" s="249" t="s">
        <v>90</v>
      </c>
      <c r="F52" s="249" t="s">
        <v>11</v>
      </c>
      <c r="G52" s="248" t="s">
        <v>12</v>
      </c>
      <c r="H52" s="248"/>
      <c r="I52" s="249"/>
    </row>
    <row r="53" ht="22.5" spans="1:9">
      <c r="A53" s="248">
        <v>112001</v>
      </c>
      <c r="B53" s="248">
        <v>48</v>
      </c>
      <c r="C53" s="249" t="s">
        <v>91</v>
      </c>
      <c r="D53" s="248"/>
      <c r="E53" s="249" t="s">
        <v>91</v>
      </c>
      <c r="F53" s="249" t="s">
        <v>11</v>
      </c>
      <c r="G53" s="248" t="s">
        <v>12</v>
      </c>
      <c r="H53" s="248"/>
      <c r="I53" s="249"/>
    </row>
    <row r="54" ht="22.5" spans="1:9">
      <c r="A54" s="248">
        <v>189001</v>
      </c>
      <c r="B54" s="248">
        <v>49</v>
      </c>
      <c r="C54" s="249" t="s">
        <v>92</v>
      </c>
      <c r="D54" s="248" t="s">
        <v>16</v>
      </c>
      <c r="E54" s="249" t="s">
        <v>93</v>
      </c>
      <c r="F54" s="249" t="s">
        <v>94</v>
      </c>
      <c r="G54" s="248" t="s">
        <v>12</v>
      </c>
      <c r="H54" s="248"/>
      <c r="I54" s="249"/>
    </row>
    <row r="55" ht="22.5" spans="1:9">
      <c r="A55" s="248">
        <v>118001</v>
      </c>
      <c r="B55" s="248">
        <v>50</v>
      </c>
      <c r="C55" s="249" t="s">
        <v>95</v>
      </c>
      <c r="D55" s="248" t="s">
        <v>16</v>
      </c>
      <c r="E55" s="249" t="s">
        <v>96</v>
      </c>
      <c r="F55" s="249" t="s">
        <v>11</v>
      </c>
      <c r="G55" s="248" t="s">
        <v>12</v>
      </c>
      <c r="H55" s="248"/>
      <c r="I55" s="249"/>
    </row>
    <row r="56" ht="22.5" spans="1:9">
      <c r="A56" s="250">
        <v>479001</v>
      </c>
      <c r="B56" s="250">
        <v>51</v>
      </c>
      <c r="C56" s="251" t="s">
        <v>97</v>
      </c>
      <c r="D56" s="250" t="s">
        <v>16</v>
      </c>
      <c r="E56" s="251" t="s">
        <v>98</v>
      </c>
      <c r="F56" s="251" t="s">
        <v>34</v>
      </c>
      <c r="G56" s="250" t="s">
        <v>12</v>
      </c>
      <c r="H56" s="250"/>
      <c r="I56" s="251" t="s">
        <v>81</v>
      </c>
    </row>
    <row r="57" ht="22.5" spans="1:9">
      <c r="A57" s="248">
        <v>468001</v>
      </c>
      <c r="B57" s="248">
        <v>52</v>
      </c>
      <c r="C57" s="249" t="s">
        <v>99</v>
      </c>
      <c r="D57" s="248"/>
      <c r="E57" s="249" t="s">
        <v>99</v>
      </c>
      <c r="F57" s="249" t="s">
        <v>34</v>
      </c>
      <c r="G57" s="248" t="s">
        <v>12</v>
      </c>
      <c r="H57" s="248"/>
      <c r="I57" s="249"/>
    </row>
    <row r="58" ht="22.5" spans="1:9">
      <c r="A58" s="248">
        <v>475001</v>
      </c>
      <c r="B58" s="248">
        <v>53</v>
      </c>
      <c r="C58" s="249" t="s">
        <v>100</v>
      </c>
      <c r="D58" s="248"/>
      <c r="E58" s="249" t="s">
        <v>100</v>
      </c>
      <c r="F58" s="249" t="s">
        <v>34</v>
      </c>
      <c r="G58" s="248" t="s">
        <v>12</v>
      </c>
      <c r="H58" s="248"/>
      <c r="I58" s="249"/>
    </row>
    <row r="59" ht="22.5" spans="1:9">
      <c r="A59" s="248">
        <v>476001</v>
      </c>
      <c r="B59" s="248">
        <v>54</v>
      </c>
      <c r="C59" s="249" t="s">
        <v>101</v>
      </c>
      <c r="D59" s="248"/>
      <c r="E59" s="249" t="s">
        <v>101</v>
      </c>
      <c r="F59" s="249" t="s">
        <v>34</v>
      </c>
      <c r="G59" s="248" t="s">
        <v>12</v>
      </c>
      <c r="H59" s="248"/>
      <c r="I59" s="249"/>
    </row>
    <row r="60" ht="22.5" spans="1:9">
      <c r="A60" s="248">
        <v>303001</v>
      </c>
      <c r="B60" s="248">
        <v>55</v>
      </c>
      <c r="C60" s="249" t="s">
        <v>102</v>
      </c>
      <c r="D60" s="248" t="s">
        <v>16</v>
      </c>
      <c r="E60" s="249" t="s">
        <v>103</v>
      </c>
      <c r="F60" s="249" t="s">
        <v>44</v>
      </c>
      <c r="G60" s="248" t="s">
        <v>12</v>
      </c>
      <c r="H60" s="248"/>
      <c r="I60" s="249"/>
    </row>
    <row r="61" ht="22.5" spans="1:9">
      <c r="A61" s="250">
        <v>337001</v>
      </c>
      <c r="B61" s="250">
        <v>56</v>
      </c>
      <c r="C61" s="251" t="s">
        <v>104</v>
      </c>
      <c r="D61" s="250" t="s">
        <v>16</v>
      </c>
      <c r="E61" s="251" t="s">
        <v>104</v>
      </c>
      <c r="F61" s="251" t="s">
        <v>29</v>
      </c>
      <c r="G61" s="250" t="s">
        <v>12</v>
      </c>
      <c r="H61" s="250"/>
      <c r="I61" s="251" t="s">
        <v>105</v>
      </c>
    </row>
    <row r="62" ht="22.5" spans="1:9">
      <c r="A62" s="250">
        <v>331001</v>
      </c>
      <c r="B62" s="250">
        <v>57</v>
      </c>
      <c r="C62" s="251" t="s">
        <v>106</v>
      </c>
      <c r="D62" s="250" t="s">
        <v>16</v>
      </c>
      <c r="E62" s="251" t="s">
        <v>107</v>
      </c>
      <c r="F62" s="251" t="s">
        <v>29</v>
      </c>
      <c r="G62" s="250" t="s">
        <v>12</v>
      </c>
      <c r="H62" s="250"/>
      <c r="I62" s="251" t="s">
        <v>108</v>
      </c>
    </row>
    <row r="63" ht="22.5" spans="1:9">
      <c r="A63" s="248">
        <v>338001</v>
      </c>
      <c r="B63" s="248">
        <v>58</v>
      </c>
      <c r="C63" s="249" t="s">
        <v>109</v>
      </c>
      <c r="D63" s="248"/>
      <c r="E63" s="249" t="s">
        <v>109</v>
      </c>
      <c r="F63" s="249" t="s">
        <v>29</v>
      </c>
      <c r="G63" s="248" t="s">
        <v>12</v>
      </c>
      <c r="H63" s="248"/>
      <c r="I63" s="249"/>
    </row>
    <row r="64" ht="22.5" spans="1:9">
      <c r="A64" s="248">
        <v>273001</v>
      </c>
      <c r="B64" s="248">
        <v>59</v>
      </c>
      <c r="C64" s="249" t="s">
        <v>110</v>
      </c>
      <c r="D64" s="248"/>
      <c r="E64" s="249" t="s">
        <v>110</v>
      </c>
      <c r="F64" s="249" t="s">
        <v>20</v>
      </c>
      <c r="G64" s="248" t="s">
        <v>12</v>
      </c>
      <c r="H64" s="248"/>
      <c r="I64" s="249"/>
    </row>
    <row r="65" ht="22.5" spans="1:9">
      <c r="A65" s="250"/>
      <c r="B65" s="250"/>
      <c r="C65" s="251" t="s">
        <v>111</v>
      </c>
      <c r="D65" s="250"/>
      <c r="E65" s="251" t="s">
        <v>58</v>
      </c>
      <c r="F65" s="251" t="s">
        <v>59</v>
      </c>
      <c r="G65" s="250"/>
      <c r="H65" s="250"/>
      <c r="I65" s="251" t="s">
        <v>112</v>
      </c>
    </row>
    <row r="66" ht="22.5" spans="1:9">
      <c r="A66" s="248">
        <v>265001</v>
      </c>
      <c r="B66" s="248">
        <v>60</v>
      </c>
      <c r="C66" s="249" t="s">
        <v>113</v>
      </c>
      <c r="D66" s="248"/>
      <c r="E66" s="249" t="s">
        <v>113</v>
      </c>
      <c r="F66" s="249" t="s">
        <v>20</v>
      </c>
      <c r="G66" s="248" t="s">
        <v>12</v>
      </c>
      <c r="H66" s="248"/>
      <c r="I66" s="249"/>
    </row>
    <row r="67" ht="22.5" spans="1:9">
      <c r="A67" s="248">
        <v>127001</v>
      </c>
      <c r="B67" s="248">
        <v>61</v>
      </c>
      <c r="C67" s="249" t="s">
        <v>114</v>
      </c>
      <c r="D67" s="248"/>
      <c r="E67" s="249" t="s">
        <v>114</v>
      </c>
      <c r="F67" s="249" t="s">
        <v>11</v>
      </c>
      <c r="G67" s="248" t="s">
        <v>12</v>
      </c>
      <c r="H67" s="248"/>
      <c r="I67" s="249"/>
    </row>
    <row r="68" ht="22.5" spans="1:9">
      <c r="A68" s="248">
        <v>128001</v>
      </c>
      <c r="B68" s="248">
        <v>62</v>
      </c>
      <c r="C68" s="249" t="s">
        <v>115</v>
      </c>
      <c r="D68" s="248"/>
      <c r="E68" s="249" t="s">
        <v>115</v>
      </c>
      <c r="F68" s="249" t="s">
        <v>11</v>
      </c>
      <c r="G68" s="248" t="s">
        <v>12</v>
      </c>
      <c r="H68" s="248"/>
      <c r="I68" s="249"/>
    </row>
    <row r="69" ht="22.5" spans="1:9">
      <c r="A69" s="248">
        <v>129001</v>
      </c>
      <c r="B69" s="248">
        <v>63</v>
      </c>
      <c r="C69" s="249" t="s">
        <v>116</v>
      </c>
      <c r="D69" s="248"/>
      <c r="E69" s="249" t="s">
        <v>116</v>
      </c>
      <c r="F69" s="249" t="s">
        <v>11</v>
      </c>
      <c r="G69" s="248" t="s">
        <v>12</v>
      </c>
      <c r="H69" s="248"/>
      <c r="I69" s="249"/>
    </row>
    <row r="70" ht="22.5" spans="1:9">
      <c r="A70" s="248">
        <v>132001</v>
      </c>
      <c r="B70" s="248">
        <v>64</v>
      </c>
      <c r="C70" s="249" t="s">
        <v>117</v>
      </c>
      <c r="D70" s="248"/>
      <c r="E70" s="249" t="s">
        <v>117</v>
      </c>
      <c r="F70" s="249" t="s">
        <v>11</v>
      </c>
      <c r="G70" s="248" t="s">
        <v>12</v>
      </c>
      <c r="H70" s="248"/>
      <c r="I70" s="249"/>
    </row>
    <row r="71" ht="22.5" spans="1:9">
      <c r="A71" s="248">
        <v>301001</v>
      </c>
      <c r="B71" s="248">
        <v>65</v>
      </c>
      <c r="C71" s="249" t="s">
        <v>118</v>
      </c>
      <c r="D71" s="248"/>
      <c r="E71" s="249" t="s">
        <v>118</v>
      </c>
      <c r="F71" s="249" t="s">
        <v>44</v>
      </c>
      <c r="G71" s="248" t="s">
        <v>12</v>
      </c>
      <c r="H71" s="248"/>
      <c r="I71" s="249"/>
    </row>
    <row r="72" ht="22.5" spans="1:9">
      <c r="A72" s="248">
        <v>269001</v>
      </c>
      <c r="B72" s="248">
        <v>66</v>
      </c>
      <c r="C72" s="249" t="s">
        <v>119</v>
      </c>
      <c r="D72" s="248"/>
      <c r="E72" s="249" t="s">
        <v>119</v>
      </c>
      <c r="F72" s="249" t="s">
        <v>20</v>
      </c>
      <c r="G72" s="248" t="s">
        <v>12</v>
      </c>
      <c r="H72" s="248"/>
      <c r="I72" s="249"/>
    </row>
    <row r="73" ht="22.5" spans="1:9">
      <c r="A73" s="248">
        <v>164001</v>
      </c>
      <c r="B73" s="248">
        <v>67</v>
      </c>
      <c r="C73" s="249" t="s">
        <v>120</v>
      </c>
      <c r="D73" s="248"/>
      <c r="E73" s="249" t="s">
        <v>120</v>
      </c>
      <c r="F73" s="249" t="s">
        <v>11</v>
      </c>
      <c r="G73" s="248" t="s">
        <v>12</v>
      </c>
      <c r="H73" s="248"/>
      <c r="I73" s="249"/>
    </row>
    <row r="74" ht="22.5" spans="1:9">
      <c r="A74" s="248">
        <v>165001</v>
      </c>
      <c r="B74" s="248">
        <v>68</v>
      </c>
      <c r="C74" s="249" t="s">
        <v>121</v>
      </c>
      <c r="D74" s="248"/>
      <c r="E74" s="249" t="s">
        <v>121</v>
      </c>
      <c r="F74" s="249" t="s">
        <v>11</v>
      </c>
      <c r="G74" s="248" t="s">
        <v>12</v>
      </c>
      <c r="H74" s="248"/>
      <c r="I74" s="249"/>
    </row>
    <row r="75" ht="22.5" spans="1:9">
      <c r="A75" s="248">
        <v>166001</v>
      </c>
      <c r="B75" s="248">
        <v>69</v>
      </c>
      <c r="C75" s="249" t="s">
        <v>122</v>
      </c>
      <c r="D75" s="248"/>
      <c r="E75" s="249" t="s">
        <v>122</v>
      </c>
      <c r="F75" s="249" t="s">
        <v>11</v>
      </c>
      <c r="G75" s="248" t="s">
        <v>12</v>
      </c>
      <c r="H75" s="248"/>
      <c r="I75" s="249"/>
    </row>
    <row r="76" ht="22.5" spans="1:9">
      <c r="A76" s="248">
        <v>167001</v>
      </c>
      <c r="B76" s="248">
        <v>70</v>
      </c>
      <c r="C76" s="249" t="s">
        <v>123</v>
      </c>
      <c r="D76" s="248"/>
      <c r="E76" s="249" t="s">
        <v>123</v>
      </c>
      <c r="F76" s="249" t="s">
        <v>11</v>
      </c>
      <c r="G76" s="248" t="s">
        <v>12</v>
      </c>
      <c r="H76" s="248"/>
      <c r="I76" s="249"/>
    </row>
    <row r="77" ht="22.5" spans="1:9">
      <c r="A77" s="248">
        <v>168001</v>
      </c>
      <c r="B77" s="248">
        <v>71</v>
      </c>
      <c r="C77" s="249" t="s">
        <v>124</v>
      </c>
      <c r="D77" s="248"/>
      <c r="E77" s="249" t="s">
        <v>124</v>
      </c>
      <c r="F77" s="249" t="s">
        <v>11</v>
      </c>
      <c r="G77" s="248" t="s">
        <v>12</v>
      </c>
      <c r="H77" s="248"/>
      <c r="I77" s="249"/>
    </row>
    <row r="78" ht="22.5" spans="1:9">
      <c r="A78" s="248">
        <v>187001</v>
      </c>
      <c r="B78" s="248">
        <v>72</v>
      </c>
      <c r="C78" s="249" t="s">
        <v>125</v>
      </c>
      <c r="D78" s="248"/>
      <c r="E78" s="249" t="s">
        <v>125</v>
      </c>
      <c r="F78" s="249" t="s">
        <v>11</v>
      </c>
      <c r="G78" s="248" t="s">
        <v>12</v>
      </c>
      <c r="H78" s="248"/>
      <c r="I78" s="249"/>
    </row>
    <row r="79" ht="22.5" spans="1:9">
      <c r="A79" s="248">
        <v>192001</v>
      </c>
      <c r="B79" s="248">
        <v>73</v>
      </c>
      <c r="C79" s="249" t="s">
        <v>126</v>
      </c>
      <c r="D79" s="248"/>
      <c r="E79" s="249" t="s">
        <v>126</v>
      </c>
      <c r="F79" s="249" t="s">
        <v>11</v>
      </c>
      <c r="G79" s="248" t="s">
        <v>12</v>
      </c>
      <c r="H79" s="248"/>
      <c r="I79" s="249"/>
    </row>
    <row r="80" ht="22.5" spans="1:9">
      <c r="A80" s="248">
        <v>159001</v>
      </c>
      <c r="B80" s="248">
        <v>74</v>
      </c>
      <c r="C80" s="249" t="s">
        <v>127</v>
      </c>
      <c r="D80" s="248"/>
      <c r="E80" s="249" t="s">
        <v>127</v>
      </c>
      <c r="F80" s="249" t="s">
        <v>11</v>
      </c>
      <c r="G80" s="248" t="s">
        <v>12</v>
      </c>
      <c r="H80" s="248"/>
      <c r="I80" s="249"/>
    </row>
    <row r="81" ht="22.5" spans="1:9">
      <c r="A81" s="248">
        <v>160001</v>
      </c>
      <c r="B81" s="248">
        <v>75</v>
      </c>
      <c r="C81" s="249" t="s">
        <v>128</v>
      </c>
      <c r="D81" s="248"/>
      <c r="E81" s="249" t="s">
        <v>128</v>
      </c>
      <c r="F81" s="249" t="s">
        <v>11</v>
      </c>
      <c r="G81" s="248" t="s">
        <v>12</v>
      </c>
      <c r="H81" s="248"/>
      <c r="I81" s="249"/>
    </row>
    <row r="82" ht="22.5" spans="1:9">
      <c r="A82" s="248">
        <v>161001</v>
      </c>
      <c r="B82" s="248">
        <v>76</v>
      </c>
      <c r="C82" s="249" t="s">
        <v>129</v>
      </c>
      <c r="D82" s="248"/>
      <c r="E82" s="249" t="s">
        <v>129</v>
      </c>
      <c r="F82" s="249" t="s">
        <v>11</v>
      </c>
      <c r="G82" s="248" t="s">
        <v>12</v>
      </c>
      <c r="H82" s="248"/>
      <c r="I82" s="249"/>
    </row>
    <row r="83" ht="22.5" spans="1:9">
      <c r="A83" s="248">
        <v>162001</v>
      </c>
      <c r="B83" s="248">
        <v>77</v>
      </c>
      <c r="C83" s="249" t="s">
        <v>130</v>
      </c>
      <c r="D83" s="248"/>
      <c r="E83" s="249" t="s">
        <v>130</v>
      </c>
      <c r="F83" s="249" t="s">
        <v>11</v>
      </c>
      <c r="G83" s="248" t="s">
        <v>12</v>
      </c>
      <c r="H83" s="248"/>
      <c r="I83" s="249"/>
    </row>
    <row r="84" ht="22.5" spans="1:9">
      <c r="A84" s="248">
        <v>163001</v>
      </c>
      <c r="B84" s="248">
        <v>78</v>
      </c>
      <c r="C84" s="249" t="s">
        <v>131</v>
      </c>
      <c r="D84" s="248"/>
      <c r="E84" s="249" t="s">
        <v>131</v>
      </c>
      <c r="F84" s="249" t="s">
        <v>11</v>
      </c>
      <c r="G84" s="248" t="s">
        <v>12</v>
      </c>
      <c r="H84" s="248"/>
      <c r="I84" s="249"/>
    </row>
    <row r="85" ht="22.5" spans="1:9">
      <c r="A85" s="248">
        <v>186001</v>
      </c>
      <c r="B85" s="248">
        <v>79</v>
      </c>
      <c r="C85" s="249" t="s">
        <v>132</v>
      </c>
      <c r="D85" s="248"/>
      <c r="E85" s="249" t="s">
        <v>132</v>
      </c>
      <c r="F85" s="249" t="s">
        <v>11</v>
      </c>
      <c r="G85" s="248" t="s">
        <v>12</v>
      </c>
      <c r="H85" s="248"/>
      <c r="I85" s="249"/>
    </row>
    <row r="86" ht="22.5" spans="1:9">
      <c r="A86" s="248">
        <v>191001</v>
      </c>
      <c r="B86" s="248">
        <v>80</v>
      </c>
      <c r="C86" s="249" t="s">
        <v>133</v>
      </c>
      <c r="D86" s="248"/>
      <c r="E86" s="249" t="s">
        <v>133</v>
      </c>
      <c r="F86" s="249" t="s">
        <v>11</v>
      </c>
      <c r="G86" s="248" t="s">
        <v>12</v>
      </c>
      <c r="H86" s="248"/>
      <c r="I86" s="249"/>
    </row>
    <row r="87" ht="22.5" spans="1:9">
      <c r="A87" s="248">
        <v>137001</v>
      </c>
      <c r="B87" s="248">
        <v>81</v>
      </c>
      <c r="C87" s="249" t="s">
        <v>134</v>
      </c>
      <c r="D87" s="248"/>
      <c r="E87" s="249" t="s">
        <v>134</v>
      </c>
      <c r="F87" s="249" t="s">
        <v>11</v>
      </c>
      <c r="G87" s="248" t="s">
        <v>12</v>
      </c>
      <c r="H87" s="248"/>
      <c r="I87" s="249"/>
    </row>
    <row r="88" ht="22.5" spans="1:9">
      <c r="A88" s="248">
        <v>138001</v>
      </c>
      <c r="B88" s="248">
        <v>82</v>
      </c>
      <c r="C88" s="249" t="s">
        <v>135</v>
      </c>
      <c r="D88" s="248"/>
      <c r="E88" s="249" t="s">
        <v>135</v>
      </c>
      <c r="F88" s="249" t="s">
        <v>11</v>
      </c>
      <c r="G88" s="248" t="s">
        <v>12</v>
      </c>
      <c r="H88" s="248"/>
      <c r="I88" s="249"/>
    </row>
    <row r="89" ht="22.5" spans="1:9">
      <c r="A89" s="248">
        <v>139001</v>
      </c>
      <c r="B89" s="248">
        <v>83</v>
      </c>
      <c r="C89" s="249" t="s">
        <v>136</v>
      </c>
      <c r="D89" s="248"/>
      <c r="E89" s="249" t="s">
        <v>136</v>
      </c>
      <c r="F89" s="249" t="s">
        <v>11</v>
      </c>
      <c r="G89" s="248" t="s">
        <v>12</v>
      </c>
      <c r="H89" s="248"/>
      <c r="I89" s="249"/>
    </row>
    <row r="90" ht="22.5" spans="1:9">
      <c r="A90" s="248">
        <v>140001</v>
      </c>
      <c r="B90" s="248">
        <v>84</v>
      </c>
      <c r="C90" s="249" t="s">
        <v>137</v>
      </c>
      <c r="D90" s="248"/>
      <c r="E90" s="249" t="s">
        <v>137</v>
      </c>
      <c r="F90" s="249" t="s">
        <v>11</v>
      </c>
      <c r="G90" s="248" t="s">
        <v>12</v>
      </c>
      <c r="H90" s="248"/>
      <c r="I90" s="249"/>
    </row>
    <row r="91" ht="22.5" spans="1:9">
      <c r="A91" s="248">
        <v>141001</v>
      </c>
      <c r="B91" s="248">
        <v>85</v>
      </c>
      <c r="C91" s="249" t="s">
        <v>138</v>
      </c>
      <c r="D91" s="248"/>
      <c r="E91" s="249" t="s">
        <v>138</v>
      </c>
      <c r="F91" s="249" t="s">
        <v>11</v>
      </c>
      <c r="G91" s="248" t="s">
        <v>12</v>
      </c>
      <c r="H91" s="248"/>
      <c r="I91" s="249"/>
    </row>
    <row r="92" ht="22.5" spans="1:9">
      <c r="A92" s="248">
        <v>142001</v>
      </c>
      <c r="B92" s="248">
        <v>86</v>
      </c>
      <c r="C92" s="249" t="s">
        <v>139</v>
      </c>
      <c r="D92" s="248"/>
      <c r="E92" s="249" t="s">
        <v>139</v>
      </c>
      <c r="F92" s="249" t="s">
        <v>11</v>
      </c>
      <c r="G92" s="248" t="s">
        <v>12</v>
      </c>
      <c r="H92" s="248"/>
      <c r="I92" s="249"/>
    </row>
    <row r="93" ht="22.5" spans="1:9">
      <c r="A93" s="248">
        <v>143001</v>
      </c>
      <c r="B93" s="248">
        <v>87</v>
      </c>
      <c r="C93" s="249" t="s">
        <v>140</v>
      </c>
      <c r="D93" s="248"/>
      <c r="E93" s="249" t="s">
        <v>140</v>
      </c>
      <c r="F93" s="249" t="s">
        <v>11</v>
      </c>
      <c r="G93" s="248" t="s">
        <v>12</v>
      </c>
      <c r="H93" s="248"/>
      <c r="I93" s="249"/>
    </row>
    <row r="94" ht="22.5" spans="1:9">
      <c r="A94" s="248">
        <v>134001</v>
      </c>
      <c r="B94" s="248">
        <v>88</v>
      </c>
      <c r="C94" s="249" t="s">
        <v>141</v>
      </c>
      <c r="D94" s="248"/>
      <c r="E94" s="249" t="s">
        <v>141</v>
      </c>
      <c r="F94" s="249" t="s">
        <v>11</v>
      </c>
      <c r="G94" s="248" t="s">
        <v>12</v>
      </c>
      <c r="H94" s="248"/>
      <c r="I94" s="249"/>
    </row>
    <row r="95" ht="22.5" spans="1:9">
      <c r="A95" s="248">
        <v>133001</v>
      </c>
      <c r="B95" s="248">
        <v>89</v>
      </c>
      <c r="C95" s="249" t="s">
        <v>142</v>
      </c>
      <c r="D95" s="248"/>
      <c r="E95" s="249" t="s">
        <v>142</v>
      </c>
      <c r="F95" s="249" t="s">
        <v>11</v>
      </c>
      <c r="G95" s="248" t="s">
        <v>12</v>
      </c>
      <c r="H95" s="248"/>
      <c r="I95" s="249"/>
    </row>
    <row r="96" ht="22.5" spans="1:9">
      <c r="A96" s="248">
        <v>135001</v>
      </c>
      <c r="B96" s="248">
        <v>90</v>
      </c>
      <c r="C96" s="249" t="s">
        <v>143</v>
      </c>
      <c r="D96" s="248"/>
      <c r="E96" s="249" t="s">
        <v>143</v>
      </c>
      <c r="F96" s="249" t="s">
        <v>11</v>
      </c>
      <c r="G96" s="248" t="s">
        <v>12</v>
      </c>
      <c r="H96" s="248"/>
      <c r="I96" s="249"/>
    </row>
    <row r="97" ht="22.5" spans="1:9">
      <c r="A97" s="248">
        <v>175001</v>
      </c>
      <c r="B97" s="248">
        <v>91</v>
      </c>
      <c r="C97" s="249" t="s">
        <v>144</v>
      </c>
      <c r="D97" s="248"/>
      <c r="E97" s="249" t="s">
        <v>144</v>
      </c>
      <c r="F97" s="249" t="s">
        <v>11</v>
      </c>
      <c r="G97" s="248" t="s">
        <v>12</v>
      </c>
      <c r="H97" s="248"/>
      <c r="I97" s="249"/>
    </row>
    <row r="98" ht="22.5" spans="1:9">
      <c r="A98" s="248">
        <v>255001</v>
      </c>
      <c r="B98" s="248">
        <v>92</v>
      </c>
      <c r="C98" s="249" t="s">
        <v>145</v>
      </c>
      <c r="D98" s="248"/>
      <c r="E98" s="249" t="s">
        <v>145</v>
      </c>
      <c r="F98" s="249" t="s">
        <v>20</v>
      </c>
      <c r="G98" s="248" t="s">
        <v>12</v>
      </c>
      <c r="H98" s="248"/>
      <c r="I98" s="249"/>
    </row>
    <row r="99" ht="22.5" spans="1:9">
      <c r="A99" s="248">
        <v>267001</v>
      </c>
      <c r="B99" s="248">
        <v>93</v>
      </c>
      <c r="C99" s="249" t="s">
        <v>146</v>
      </c>
      <c r="D99" s="248"/>
      <c r="E99" s="249" t="s">
        <v>146</v>
      </c>
      <c r="F99" s="249" t="s">
        <v>20</v>
      </c>
      <c r="G99" s="248" t="s">
        <v>12</v>
      </c>
      <c r="H99" s="248"/>
      <c r="I99" s="249"/>
    </row>
    <row r="100" ht="22.5" spans="1:9">
      <c r="A100" s="248">
        <v>144001</v>
      </c>
      <c r="B100" s="248">
        <v>94</v>
      </c>
      <c r="C100" s="249" t="s">
        <v>147</v>
      </c>
      <c r="D100" s="248"/>
      <c r="E100" s="249" t="s">
        <v>147</v>
      </c>
      <c r="F100" s="249" t="s">
        <v>11</v>
      </c>
      <c r="G100" s="248" t="s">
        <v>12</v>
      </c>
      <c r="H100" s="248"/>
      <c r="I100" s="249"/>
    </row>
    <row r="101" ht="22.5" spans="1:9">
      <c r="A101" s="248">
        <v>259001</v>
      </c>
      <c r="B101" s="248">
        <v>95</v>
      </c>
      <c r="C101" s="249" t="s">
        <v>148</v>
      </c>
      <c r="D101" s="248"/>
      <c r="E101" s="249" t="s">
        <v>148</v>
      </c>
      <c r="F101" s="249" t="s">
        <v>20</v>
      </c>
      <c r="G101" s="248" t="s">
        <v>12</v>
      </c>
      <c r="H101" s="248"/>
      <c r="I101" s="249"/>
    </row>
    <row r="102" ht="22.5" spans="1:9">
      <c r="A102" s="248">
        <v>260001</v>
      </c>
      <c r="B102" s="248">
        <v>96</v>
      </c>
      <c r="C102" s="249" t="s">
        <v>149</v>
      </c>
      <c r="D102" s="248"/>
      <c r="E102" s="249" t="s">
        <v>149</v>
      </c>
      <c r="F102" s="249" t="s">
        <v>20</v>
      </c>
      <c r="G102" s="248" t="s">
        <v>12</v>
      </c>
      <c r="H102" s="248"/>
      <c r="I102" s="249"/>
    </row>
    <row r="103" ht="22.5" spans="1:9">
      <c r="A103" s="248">
        <v>185001</v>
      </c>
      <c r="B103" s="248">
        <v>97</v>
      </c>
      <c r="C103" s="249" t="s">
        <v>150</v>
      </c>
      <c r="D103" s="248"/>
      <c r="E103" s="249" t="s">
        <v>150</v>
      </c>
      <c r="F103" s="249" t="s">
        <v>11</v>
      </c>
      <c r="G103" s="248" t="s">
        <v>12</v>
      </c>
      <c r="H103" s="248"/>
      <c r="I103" s="249"/>
    </row>
    <row r="104" ht="22.5" spans="1:9">
      <c r="A104" s="248">
        <v>333001</v>
      </c>
      <c r="B104" s="248">
        <v>98</v>
      </c>
      <c r="C104" s="249" t="s">
        <v>151</v>
      </c>
      <c r="D104" s="248"/>
      <c r="E104" s="249" t="s">
        <v>151</v>
      </c>
      <c r="F104" s="249" t="s">
        <v>29</v>
      </c>
      <c r="G104" s="248" t="s">
        <v>12</v>
      </c>
      <c r="H104" s="248"/>
      <c r="I104" s="249"/>
    </row>
    <row r="105" ht="22.5" spans="1:9">
      <c r="A105" s="248">
        <v>122001</v>
      </c>
      <c r="B105" s="248">
        <v>99</v>
      </c>
      <c r="C105" s="249" t="s">
        <v>152</v>
      </c>
      <c r="D105" s="248"/>
      <c r="E105" s="249" t="s">
        <v>152</v>
      </c>
      <c r="F105" s="249" t="s">
        <v>34</v>
      </c>
      <c r="G105" s="248" t="s">
        <v>12</v>
      </c>
      <c r="H105" s="248"/>
      <c r="I105" s="249"/>
    </row>
    <row r="106" ht="22.5" spans="1:9">
      <c r="A106" s="248">
        <v>136001</v>
      </c>
      <c r="B106" s="248">
        <v>100</v>
      </c>
      <c r="C106" s="249" t="s">
        <v>153</v>
      </c>
      <c r="D106" s="248"/>
      <c r="E106" s="249" t="s">
        <v>153</v>
      </c>
      <c r="F106" s="249" t="s">
        <v>29</v>
      </c>
      <c r="G106" s="248" t="s">
        <v>12</v>
      </c>
      <c r="H106" s="248"/>
      <c r="I106" s="249"/>
    </row>
    <row r="107" ht="22.5" spans="1:9">
      <c r="A107" s="248">
        <v>251001</v>
      </c>
      <c r="B107" s="248">
        <v>101</v>
      </c>
      <c r="C107" s="249" t="s">
        <v>154</v>
      </c>
      <c r="D107" s="248"/>
      <c r="E107" s="249" t="s">
        <v>154</v>
      </c>
      <c r="F107" s="249" t="s">
        <v>20</v>
      </c>
      <c r="G107" s="248" t="s">
        <v>12</v>
      </c>
      <c r="H107" s="248"/>
      <c r="I107" s="249"/>
    </row>
    <row r="108" ht="22.5" spans="1:9">
      <c r="A108" s="248">
        <v>174001</v>
      </c>
      <c r="B108" s="248">
        <v>102</v>
      </c>
      <c r="C108" s="249" t="s">
        <v>155</v>
      </c>
      <c r="D108" s="248"/>
      <c r="E108" s="249" t="s">
        <v>155</v>
      </c>
      <c r="F108" s="249" t="s">
        <v>11</v>
      </c>
      <c r="G108" s="248" t="s">
        <v>12</v>
      </c>
      <c r="H108" s="248"/>
      <c r="I108" s="249"/>
    </row>
    <row r="109" ht="22.5" spans="1:9">
      <c r="A109" s="248">
        <v>268001</v>
      </c>
      <c r="B109" s="248">
        <v>103</v>
      </c>
      <c r="C109" s="249" t="s">
        <v>156</v>
      </c>
      <c r="D109" s="248"/>
      <c r="E109" s="249" t="s">
        <v>156</v>
      </c>
      <c r="F109" s="249" t="s">
        <v>20</v>
      </c>
      <c r="G109" s="248" t="s">
        <v>12</v>
      </c>
      <c r="H109" s="248"/>
      <c r="I109" s="249"/>
    </row>
    <row r="110" ht="22.5" spans="1:9">
      <c r="A110" s="248">
        <v>258001</v>
      </c>
      <c r="B110" s="248">
        <v>104</v>
      </c>
      <c r="C110" s="249" t="s">
        <v>157</v>
      </c>
      <c r="D110" s="248"/>
      <c r="E110" s="249" t="s">
        <v>157</v>
      </c>
      <c r="F110" s="249" t="s">
        <v>20</v>
      </c>
      <c r="G110" s="248" t="s">
        <v>12</v>
      </c>
      <c r="H110" s="248"/>
      <c r="I110" s="249"/>
    </row>
    <row r="111" ht="22.5" spans="1:9">
      <c r="A111" s="248">
        <v>252002</v>
      </c>
      <c r="B111" s="248">
        <v>105</v>
      </c>
      <c r="C111" s="249" t="s">
        <v>158</v>
      </c>
      <c r="D111" s="248"/>
      <c r="E111" s="249" t="s">
        <v>158</v>
      </c>
      <c r="F111" s="249" t="s">
        <v>11</v>
      </c>
      <c r="G111" s="248" t="s">
        <v>12</v>
      </c>
      <c r="H111" s="248"/>
      <c r="I111" s="249"/>
    </row>
    <row r="112" ht="22.5" spans="1:9">
      <c r="A112" s="248">
        <v>256001</v>
      </c>
      <c r="B112" s="248">
        <v>106</v>
      </c>
      <c r="C112" s="249" t="s">
        <v>159</v>
      </c>
      <c r="D112" s="248"/>
      <c r="E112" s="249" t="s">
        <v>159</v>
      </c>
      <c r="F112" s="249" t="s">
        <v>20</v>
      </c>
      <c r="G112" s="248" t="s">
        <v>12</v>
      </c>
      <c r="H112" s="248"/>
      <c r="I112" s="249"/>
    </row>
    <row r="113" ht="22.5" spans="1:9">
      <c r="A113" s="248">
        <v>272001</v>
      </c>
      <c r="B113" s="248">
        <v>107</v>
      </c>
      <c r="C113" s="249" t="s">
        <v>160</v>
      </c>
      <c r="D113" s="248"/>
      <c r="E113" s="249" t="s">
        <v>160</v>
      </c>
      <c r="F113" s="249" t="s">
        <v>20</v>
      </c>
      <c r="G113" s="248" t="s">
        <v>12</v>
      </c>
      <c r="H113" s="248"/>
      <c r="I113" s="249"/>
    </row>
    <row r="114" ht="22.5" spans="1:9">
      <c r="A114" s="248">
        <v>311001</v>
      </c>
      <c r="B114" s="248">
        <v>108</v>
      </c>
      <c r="C114" s="249" t="s">
        <v>161</v>
      </c>
      <c r="D114" s="248"/>
      <c r="E114" s="249" t="s">
        <v>161</v>
      </c>
      <c r="F114" s="249" t="s">
        <v>44</v>
      </c>
      <c r="G114" s="248" t="s">
        <v>12</v>
      </c>
      <c r="H114" s="248"/>
      <c r="I114" s="249"/>
    </row>
    <row r="115" ht="22.5" spans="1:9">
      <c r="A115" s="248">
        <v>312001</v>
      </c>
      <c r="B115" s="248">
        <v>109</v>
      </c>
      <c r="C115" s="249" t="s">
        <v>162</v>
      </c>
      <c r="D115" s="248"/>
      <c r="E115" s="249" t="s">
        <v>162</v>
      </c>
      <c r="F115" s="249" t="s">
        <v>44</v>
      </c>
      <c r="G115" s="248" t="s">
        <v>12</v>
      </c>
      <c r="H115" s="248"/>
      <c r="I115" s="249"/>
    </row>
    <row r="116" ht="22.5" spans="1:9">
      <c r="A116" s="248">
        <v>314001</v>
      </c>
      <c r="B116" s="248">
        <v>110</v>
      </c>
      <c r="C116" s="249" t="s">
        <v>163</v>
      </c>
      <c r="D116" s="248"/>
      <c r="E116" s="249" t="s">
        <v>163</v>
      </c>
      <c r="F116" s="249" t="s">
        <v>44</v>
      </c>
      <c r="G116" s="248" t="s">
        <v>12</v>
      </c>
      <c r="H116" s="248"/>
      <c r="I116" s="249"/>
    </row>
    <row r="117" ht="22.5" spans="1:9">
      <c r="A117" s="248">
        <v>371001</v>
      </c>
      <c r="B117" s="248">
        <v>111</v>
      </c>
      <c r="C117" s="249" t="s">
        <v>164</v>
      </c>
      <c r="D117" s="248"/>
      <c r="E117" s="249" t="s">
        <v>164</v>
      </c>
      <c r="F117" s="249" t="s">
        <v>34</v>
      </c>
      <c r="G117" s="248" t="s">
        <v>12</v>
      </c>
      <c r="H117" s="248"/>
      <c r="I117" s="249"/>
    </row>
    <row r="118" ht="22.5" spans="1:9">
      <c r="A118" s="248">
        <v>372001</v>
      </c>
      <c r="B118" s="248">
        <v>112</v>
      </c>
      <c r="C118" s="249" t="s">
        <v>165</v>
      </c>
      <c r="D118" s="248"/>
      <c r="E118" s="249" t="s">
        <v>165</v>
      </c>
      <c r="F118" s="249" t="s">
        <v>34</v>
      </c>
      <c r="G118" s="248" t="s">
        <v>12</v>
      </c>
      <c r="H118" s="248"/>
      <c r="I118" s="249"/>
    </row>
    <row r="119" ht="22.5" spans="1:9">
      <c r="A119" s="248">
        <v>415001</v>
      </c>
      <c r="B119" s="248">
        <v>113</v>
      </c>
      <c r="C119" s="249" t="s">
        <v>166</v>
      </c>
      <c r="D119" s="248"/>
      <c r="E119" s="249" t="s">
        <v>166</v>
      </c>
      <c r="F119" s="249" t="s">
        <v>31</v>
      </c>
      <c r="G119" s="248" t="s">
        <v>12</v>
      </c>
      <c r="H119" s="248"/>
      <c r="I119" s="249"/>
    </row>
    <row r="120" ht="22.5" spans="1:9">
      <c r="A120" s="248">
        <v>426001</v>
      </c>
      <c r="B120" s="248">
        <v>114</v>
      </c>
      <c r="C120" s="249" t="s">
        <v>167</v>
      </c>
      <c r="D120" s="248"/>
      <c r="E120" s="249" t="s">
        <v>167</v>
      </c>
      <c r="F120" s="249" t="s">
        <v>31</v>
      </c>
      <c r="G120" s="248" t="s">
        <v>12</v>
      </c>
      <c r="H120" s="248"/>
      <c r="I120" s="249"/>
    </row>
    <row r="121" ht="22.5" spans="1:9">
      <c r="A121" s="248">
        <v>412001</v>
      </c>
      <c r="B121" s="248">
        <v>115</v>
      </c>
      <c r="C121" s="249" t="s">
        <v>168</v>
      </c>
      <c r="D121" s="248"/>
      <c r="E121" s="249" t="s">
        <v>168</v>
      </c>
      <c r="F121" s="249" t="s">
        <v>31</v>
      </c>
      <c r="G121" s="248" t="s">
        <v>12</v>
      </c>
      <c r="H121" s="248"/>
      <c r="I121" s="249"/>
    </row>
    <row r="122" ht="22.5" spans="1:9">
      <c r="A122" s="248">
        <v>336001</v>
      </c>
      <c r="B122" s="248">
        <v>116</v>
      </c>
      <c r="C122" s="249" t="s">
        <v>169</v>
      </c>
      <c r="D122" s="248"/>
      <c r="E122" s="249" t="s">
        <v>169</v>
      </c>
      <c r="F122" s="249" t="s">
        <v>29</v>
      </c>
      <c r="G122" s="248" t="s">
        <v>12</v>
      </c>
      <c r="H122" s="248"/>
      <c r="I122" s="249"/>
    </row>
    <row r="123" ht="22.5" spans="1:9">
      <c r="A123" s="248">
        <v>474001</v>
      </c>
      <c r="B123" s="248">
        <v>117</v>
      </c>
      <c r="C123" s="249" t="s">
        <v>170</v>
      </c>
      <c r="D123" s="248"/>
      <c r="E123" s="249" t="s">
        <v>170</v>
      </c>
      <c r="F123" s="249" t="s">
        <v>34</v>
      </c>
      <c r="G123" s="248" t="s">
        <v>12</v>
      </c>
      <c r="H123" s="248"/>
      <c r="I123" s="249"/>
    </row>
    <row r="124" ht="22.5" spans="1:9">
      <c r="A124" s="248">
        <v>478001</v>
      </c>
      <c r="B124" s="248">
        <v>118</v>
      </c>
      <c r="C124" s="249" t="s">
        <v>171</v>
      </c>
      <c r="D124" s="248"/>
      <c r="E124" s="249" t="s">
        <v>171</v>
      </c>
      <c r="F124" s="249" t="s">
        <v>34</v>
      </c>
      <c r="G124" s="248" t="s">
        <v>12</v>
      </c>
      <c r="H124" s="248"/>
      <c r="I124" s="249"/>
    </row>
    <row r="125" ht="22.5" spans="1:9">
      <c r="A125" s="248">
        <v>370001</v>
      </c>
      <c r="B125" s="248">
        <v>119</v>
      </c>
      <c r="C125" s="249" t="s">
        <v>172</v>
      </c>
      <c r="D125" s="248"/>
      <c r="E125" s="249" t="s">
        <v>172</v>
      </c>
      <c r="F125" s="249" t="s">
        <v>34</v>
      </c>
      <c r="G125" s="248" t="s">
        <v>12</v>
      </c>
      <c r="H125" s="248"/>
      <c r="I125" s="249"/>
    </row>
    <row r="126" ht="22.5" spans="1:9">
      <c r="A126" s="248">
        <v>270004</v>
      </c>
      <c r="B126" s="248">
        <v>120</v>
      </c>
      <c r="C126" s="249" t="s">
        <v>173</v>
      </c>
      <c r="D126" s="248"/>
      <c r="E126" s="249" t="s">
        <v>173</v>
      </c>
      <c r="F126" s="249" t="s">
        <v>20</v>
      </c>
      <c r="G126" s="248" t="s">
        <v>12</v>
      </c>
      <c r="H126" s="248"/>
      <c r="I126" s="249"/>
    </row>
    <row r="127" ht="22.5" spans="1:9">
      <c r="A127" s="248">
        <v>250005</v>
      </c>
      <c r="B127" s="248">
        <v>121</v>
      </c>
      <c r="C127" s="249" t="s">
        <v>174</v>
      </c>
      <c r="D127" s="248"/>
      <c r="E127" s="249" t="s">
        <v>174</v>
      </c>
      <c r="F127" s="249" t="s">
        <v>20</v>
      </c>
      <c r="G127" s="248" t="s">
        <v>175</v>
      </c>
      <c r="H127" s="248"/>
      <c r="I127" s="249"/>
    </row>
    <row r="128" ht="22.5" spans="1:9">
      <c r="A128" s="248">
        <v>250006</v>
      </c>
      <c r="B128" s="248">
        <v>122</v>
      </c>
      <c r="C128" s="249" t="s">
        <v>176</v>
      </c>
      <c r="D128" s="248"/>
      <c r="E128" s="249" t="s">
        <v>176</v>
      </c>
      <c r="F128" s="249" t="s">
        <v>20</v>
      </c>
      <c r="G128" s="248" t="s">
        <v>175</v>
      </c>
      <c r="H128" s="248"/>
      <c r="I128" s="249"/>
    </row>
    <row r="129" ht="22.5" spans="1:9">
      <c r="A129" s="248">
        <v>250007</v>
      </c>
      <c r="B129" s="248">
        <v>123</v>
      </c>
      <c r="C129" s="249" t="s">
        <v>177</v>
      </c>
      <c r="D129" s="248"/>
      <c r="E129" s="249" t="s">
        <v>177</v>
      </c>
      <c r="F129" s="249" t="s">
        <v>20</v>
      </c>
      <c r="G129" s="248" t="s">
        <v>175</v>
      </c>
      <c r="H129" s="248"/>
      <c r="I129" s="249"/>
    </row>
    <row r="130" ht="22.5" spans="1:9">
      <c r="A130" s="248">
        <v>250008</v>
      </c>
      <c r="B130" s="248">
        <v>124</v>
      </c>
      <c r="C130" s="249" t="s">
        <v>178</v>
      </c>
      <c r="D130" s="248"/>
      <c r="E130" s="249" t="s">
        <v>178</v>
      </c>
      <c r="F130" s="249" t="s">
        <v>20</v>
      </c>
      <c r="G130" s="248" t="s">
        <v>175</v>
      </c>
      <c r="H130" s="248"/>
      <c r="I130" s="249"/>
    </row>
    <row r="131" ht="22.5" spans="1:9">
      <c r="A131" s="248">
        <v>250009</v>
      </c>
      <c r="B131" s="248">
        <v>125</v>
      </c>
      <c r="C131" s="249" t="s">
        <v>179</v>
      </c>
      <c r="D131" s="248"/>
      <c r="E131" s="249" t="s">
        <v>179</v>
      </c>
      <c r="F131" s="249" t="s">
        <v>20</v>
      </c>
      <c r="G131" s="248" t="s">
        <v>175</v>
      </c>
      <c r="H131" s="248"/>
      <c r="I131" s="249"/>
    </row>
    <row r="132" ht="22.5" spans="1:9">
      <c r="A132" s="248">
        <v>250010</v>
      </c>
      <c r="B132" s="248">
        <v>126</v>
      </c>
      <c r="C132" s="249" t="s">
        <v>180</v>
      </c>
      <c r="D132" s="248"/>
      <c r="E132" s="249" t="s">
        <v>180</v>
      </c>
      <c r="F132" s="249" t="s">
        <v>20</v>
      </c>
      <c r="G132" s="248" t="s">
        <v>175</v>
      </c>
      <c r="H132" s="248"/>
      <c r="I132" s="249"/>
    </row>
    <row r="133" ht="22.5" spans="1:9">
      <c r="A133" s="248">
        <v>250011</v>
      </c>
      <c r="B133" s="248">
        <v>127</v>
      </c>
      <c r="C133" s="249" t="s">
        <v>181</v>
      </c>
      <c r="D133" s="248"/>
      <c r="E133" s="249" t="s">
        <v>181</v>
      </c>
      <c r="F133" s="249" t="s">
        <v>20</v>
      </c>
      <c r="G133" s="248" t="s">
        <v>175</v>
      </c>
      <c r="H133" s="248"/>
      <c r="I133" s="249"/>
    </row>
    <row r="134" ht="22.5" spans="1:9">
      <c r="A134" s="248">
        <v>250012</v>
      </c>
      <c r="B134" s="248">
        <v>128</v>
      </c>
      <c r="C134" s="249" t="s">
        <v>182</v>
      </c>
      <c r="D134" s="248"/>
      <c r="E134" s="249" t="s">
        <v>182</v>
      </c>
      <c r="F134" s="249" t="s">
        <v>20</v>
      </c>
      <c r="G134" s="248" t="s">
        <v>175</v>
      </c>
      <c r="H134" s="248"/>
      <c r="I134" s="249"/>
    </row>
    <row r="135" ht="22.5" spans="1:9">
      <c r="A135" s="248">
        <v>250013</v>
      </c>
      <c r="B135" s="248">
        <v>129</v>
      </c>
      <c r="C135" s="249" t="s">
        <v>183</v>
      </c>
      <c r="D135" s="248"/>
      <c r="E135" s="249" t="s">
        <v>183</v>
      </c>
      <c r="F135" s="249" t="s">
        <v>20</v>
      </c>
      <c r="G135" s="248" t="s">
        <v>175</v>
      </c>
      <c r="H135" s="248"/>
      <c r="I135" s="249"/>
    </row>
    <row r="136" ht="22.5" spans="1:9">
      <c r="A136" s="248">
        <v>250014</v>
      </c>
      <c r="B136" s="248">
        <v>130</v>
      </c>
      <c r="C136" s="249" t="s">
        <v>184</v>
      </c>
      <c r="D136" s="248"/>
      <c r="E136" s="249" t="s">
        <v>184</v>
      </c>
      <c r="F136" s="249" t="s">
        <v>20</v>
      </c>
      <c r="G136" s="248" t="s">
        <v>175</v>
      </c>
      <c r="H136" s="248"/>
      <c r="I136" s="249"/>
    </row>
    <row r="137" ht="22.5" spans="1:9">
      <c r="A137" s="248">
        <v>250015</v>
      </c>
      <c r="B137" s="248">
        <v>131</v>
      </c>
      <c r="C137" s="249" t="s">
        <v>185</v>
      </c>
      <c r="D137" s="248"/>
      <c r="E137" s="249" t="s">
        <v>185</v>
      </c>
      <c r="F137" s="249" t="s">
        <v>20</v>
      </c>
      <c r="G137" s="248" t="s">
        <v>175</v>
      </c>
      <c r="H137" s="248"/>
      <c r="I137" s="249"/>
    </row>
    <row r="138" ht="22.5" spans="1:9">
      <c r="A138" s="248">
        <v>250016</v>
      </c>
      <c r="B138" s="248">
        <v>132</v>
      </c>
      <c r="C138" s="249" t="s">
        <v>186</v>
      </c>
      <c r="D138" s="248"/>
      <c r="E138" s="249" t="s">
        <v>186</v>
      </c>
      <c r="F138" s="249" t="s">
        <v>20</v>
      </c>
      <c r="G138" s="248" t="s">
        <v>175</v>
      </c>
      <c r="H138" s="248"/>
      <c r="I138" s="249"/>
    </row>
    <row r="139" ht="22.5" spans="1:9">
      <c r="A139" s="248">
        <v>250017</v>
      </c>
      <c r="B139" s="248">
        <v>133</v>
      </c>
      <c r="C139" s="249" t="s">
        <v>187</v>
      </c>
      <c r="D139" s="248"/>
      <c r="E139" s="249" t="s">
        <v>187</v>
      </c>
      <c r="F139" s="249" t="s">
        <v>20</v>
      </c>
      <c r="G139" s="248" t="s">
        <v>175</v>
      </c>
      <c r="H139" s="248"/>
      <c r="I139" s="249"/>
    </row>
    <row r="140" ht="22.5" spans="1:9">
      <c r="A140" s="248">
        <v>250018</v>
      </c>
      <c r="B140" s="248">
        <v>134</v>
      </c>
      <c r="C140" s="249" t="s">
        <v>188</v>
      </c>
      <c r="D140" s="248"/>
      <c r="E140" s="249" t="s">
        <v>188</v>
      </c>
      <c r="F140" s="249" t="s">
        <v>20</v>
      </c>
      <c r="G140" s="248" t="s">
        <v>175</v>
      </c>
      <c r="H140" s="248"/>
      <c r="I140" s="249"/>
    </row>
    <row r="141" ht="22.5" spans="1:9">
      <c r="A141" s="248">
        <v>250019</v>
      </c>
      <c r="B141" s="248">
        <v>135</v>
      </c>
      <c r="C141" s="249" t="s">
        <v>189</v>
      </c>
      <c r="D141" s="248"/>
      <c r="E141" s="249" t="s">
        <v>189</v>
      </c>
      <c r="F141" s="249" t="s">
        <v>20</v>
      </c>
      <c r="G141" s="248" t="s">
        <v>175</v>
      </c>
      <c r="H141" s="248"/>
      <c r="I141" s="249"/>
    </row>
    <row r="142" ht="22.5" spans="1:9">
      <c r="A142" s="248">
        <v>250021</v>
      </c>
      <c r="B142" s="248">
        <v>136</v>
      </c>
      <c r="C142" s="249" t="s">
        <v>190</v>
      </c>
      <c r="D142" s="248"/>
      <c r="E142" s="249" t="s">
        <v>190</v>
      </c>
      <c r="F142" s="249" t="s">
        <v>20</v>
      </c>
      <c r="G142" s="248" t="s">
        <v>175</v>
      </c>
      <c r="H142" s="248"/>
      <c r="I142" s="249"/>
    </row>
    <row r="143" ht="22.5" spans="1:9">
      <c r="A143" s="248">
        <v>250048</v>
      </c>
      <c r="B143" s="248">
        <v>137</v>
      </c>
      <c r="C143" s="249" t="s">
        <v>191</v>
      </c>
      <c r="D143" s="248"/>
      <c r="E143" s="249" t="s">
        <v>191</v>
      </c>
      <c r="F143" s="249" t="s">
        <v>20</v>
      </c>
      <c r="G143" s="248" t="s">
        <v>175</v>
      </c>
      <c r="H143" s="248"/>
      <c r="I143" s="249"/>
    </row>
    <row r="144" ht="22.5" spans="1:9">
      <c r="A144" s="248">
        <v>250050</v>
      </c>
      <c r="B144" s="248">
        <v>138</v>
      </c>
      <c r="C144" s="249" t="s">
        <v>192</v>
      </c>
      <c r="D144" s="248"/>
      <c r="E144" s="249" t="s">
        <v>192</v>
      </c>
      <c r="F144" s="249" t="s">
        <v>20</v>
      </c>
      <c r="G144" s="248" t="s">
        <v>175</v>
      </c>
      <c r="H144" s="248"/>
      <c r="I144" s="249"/>
    </row>
    <row r="145" ht="22.5" spans="1:9">
      <c r="A145" s="248">
        <v>250051</v>
      </c>
      <c r="B145" s="248">
        <v>139</v>
      </c>
      <c r="C145" s="249" t="s">
        <v>193</v>
      </c>
      <c r="D145" s="248"/>
      <c r="E145" s="249" t="s">
        <v>193</v>
      </c>
      <c r="F145" s="249" t="s">
        <v>20</v>
      </c>
      <c r="G145" s="248" t="s">
        <v>175</v>
      </c>
      <c r="H145" s="248"/>
      <c r="I145" s="249"/>
    </row>
    <row r="146" ht="22.5" spans="1:9">
      <c r="A146" s="248">
        <v>250053</v>
      </c>
      <c r="B146" s="248">
        <v>140</v>
      </c>
      <c r="C146" s="249" t="s">
        <v>194</v>
      </c>
      <c r="D146" s="248"/>
      <c r="E146" s="249" t="s">
        <v>194</v>
      </c>
      <c r="F146" s="249" t="s">
        <v>20</v>
      </c>
      <c r="G146" s="248" t="s">
        <v>175</v>
      </c>
      <c r="H146" s="248"/>
      <c r="I146" s="249"/>
    </row>
    <row r="147" ht="22.5" spans="1:9">
      <c r="A147" s="248">
        <v>250054</v>
      </c>
      <c r="B147" s="248">
        <v>141</v>
      </c>
      <c r="C147" s="249" t="s">
        <v>195</v>
      </c>
      <c r="D147" s="248"/>
      <c r="E147" s="249" t="s">
        <v>195</v>
      </c>
      <c r="F147" s="249" t="s">
        <v>20</v>
      </c>
      <c r="G147" s="248" t="s">
        <v>175</v>
      </c>
      <c r="H147" s="248"/>
      <c r="I147" s="249"/>
    </row>
    <row r="148" ht="22.5" spans="1:9">
      <c r="A148" s="248">
        <v>250055</v>
      </c>
      <c r="B148" s="248">
        <v>142</v>
      </c>
      <c r="C148" s="249" t="s">
        <v>196</v>
      </c>
      <c r="D148" s="248"/>
      <c r="E148" s="249" t="s">
        <v>196</v>
      </c>
      <c r="F148" s="249" t="s">
        <v>20</v>
      </c>
      <c r="G148" s="248" t="s">
        <v>175</v>
      </c>
      <c r="H148" s="248"/>
      <c r="I148" s="249"/>
    </row>
    <row r="149" ht="22.5" spans="1:9">
      <c r="A149" s="248">
        <v>250057</v>
      </c>
      <c r="B149" s="248">
        <v>143</v>
      </c>
      <c r="C149" s="249" t="s">
        <v>197</v>
      </c>
      <c r="D149" s="248"/>
      <c r="E149" s="249" t="s">
        <v>197</v>
      </c>
      <c r="F149" s="249" t="s">
        <v>20</v>
      </c>
      <c r="G149" s="248" t="s">
        <v>175</v>
      </c>
      <c r="H149" s="248"/>
      <c r="I149" s="249"/>
    </row>
    <row r="150" ht="22.5" spans="1:9">
      <c r="A150" s="248">
        <v>250058</v>
      </c>
      <c r="B150" s="248">
        <v>144</v>
      </c>
      <c r="C150" s="249" t="s">
        <v>198</v>
      </c>
      <c r="D150" s="248"/>
      <c r="E150" s="249" t="s">
        <v>198</v>
      </c>
      <c r="F150" s="249" t="s">
        <v>20</v>
      </c>
      <c r="G150" s="248" t="s">
        <v>175</v>
      </c>
      <c r="H150" s="248"/>
      <c r="I150" s="249"/>
    </row>
    <row r="151" ht="22.5" spans="1:9">
      <c r="A151" s="248">
        <v>361001</v>
      </c>
      <c r="B151" s="248">
        <v>145</v>
      </c>
      <c r="C151" s="249" t="s">
        <v>199</v>
      </c>
      <c r="D151" s="248"/>
      <c r="E151" s="249" t="s">
        <v>199</v>
      </c>
      <c r="F151" s="249" t="s">
        <v>34</v>
      </c>
      <c r="G151" s="248" t="s">
        <v>12</v>
      </c>
      <c r="H151" s="248"/>
      <c r="I151" s="249"/>
    </row>
    <row r="152" ht="22.5" spans="1:9">
      <c r="A152" s="248">
        <v>362001</v>
      </c>
      <c r="B152" s="248">
        <v>146</v>
      </c>
      <c r="C152" s="249" t="s">
        <v>200</v>
      </c>
      <c r="D152" s="248"/>
      <c r="E152" s="249" t="s">
        <v>200</v>
      </c>
      <c r="F152" s="249" t="s">
        <v>34</v>
      </c>
      <c r="G152" s="248" t="s">
        <v>12</v>
      </c>
      <c r="H152" s="248"/>
      <c r="I152" s="249"/>
    </row>
    <row r="153" ht="22.5" spans="1:9">
      <c r="A153" s="248">
        <v>373001</v>
      </c>
      <c r="B153" s="248">
        <v>147</v>
      </c>
      <c r="C153" s="249" t="s">
        <v>201</v>
      </c>
      <c r="D153" s="248"/>
      <c r="E153" s="249" t="s">
        <v>201</v>
      </c>
      <c r="F153" s="249" t="s">
        <v>34</v>
      </c>
      <c r="G153" s="248" t="s">
        <v>12</v>
      </c>
      <c r="H153" s="248"/>
      <c r="I153" s="249"/>
    </row>
    <row r="154" ht="22.5" spans="1:9">
      <c r="A154" s="248">
        <v>470001</v>
      </c>
      <c r="B154" s="248">
        <v>148</v>
      </c>
      <c r="C154" s="249" t="s">
        <v>202</v>
      </c>
      <c r="D154" s="248"/>
      <c r="E154" s="249" t="s">
        <v>202</v>
      </c>
      <c r="F154" s="249" t="s">
        <v>34</v>
      </c>
      <c r="G154" s="248" t="s">
        <v>12</v>
      </c>
      <c r="H154" s="248"/>
      <c r="I154" s="249"/>
    </row>
    <row r="155" ht="22.5" spans="1:9">
      <c r="A155" s="248">
        <v>471001</v>
      </c>
      <c r="B155" s="248">
        <v>149</v>
      </c>
      <c r="C155" s="249" t="s">
        <v>203</v>
      </c>
      <c r="D155" s="248"/>
      <c r="E155" s="249" t="s">
        <v>203</v>
      </c>
      <c r="F155" s="249" t="s">
        <v>34</v>
      </c>
      <c r="G155" s="248" t="s">
        <v>12</v>
      </c>
      <c r="H155" s="248"/>
      <c r="I155" s="249"/>
    </row>
    <row r="156" ht="22.5" spans="1:9">
      <c r="A156" s="248">
        <v>363001</v>
      </c>
      <c r="B156" s="248">
        <v>150</v>
      </c>
      <c r="C156" s="249" t="s">
        <v>204</v>
      </c>
      <c r="D156" s="248"/>
      <c r="E156" s="249" t="s">
        <v>204</v>
      </c>
      <c r="F156" s="249" t="s">
        <v>34</v>
      </c>
      <c r="G156" s="248" t="s">
        <v>12</v>
      </c>
      <c r="H156" s="248"/>
      <c r="I156" s="249"/>
    </row>
    <row r="157" ht="22.5" spans="1:9">
      <c r="A157" s="248">
        <v>450001</v>
      </c>
      <c r="B157" s="248">
        <v>151</v>
      </c>
      <c r="C157" s="249" t="s">
        <v>205</v>
      </c>
      <c r="D157" s="248"/>
      <c r="E157" s="249" t="s">
        <v>205</v>
      </c>
      <c r="F157" s="249" t="s">
        <v>20</v>
      </c>
      <c r="G157" s="248" t="s">
        <v>12</v>
      </c>
      <c r="H157" s="248"/>
      <c r="I157" s="249"/>
    </row>
    <row r="158" ht="22.5" spans="1:9">
      <c r="A158" s="248">
        <v>454001</v>
      </c>
      <c r="B158" s="248">
        <v>152</v>
      </c>
      <c r="C158" s="249" t="s">
        <v>206</v>
      </c>
      <c r="D158" s="248"/>
      <c r="E158" s="249" t="s">
        <v>206</v>
      </c>
      <c r="F158" s="249" t="s">
        <v>34</v>
      </c>
      <c r="G158" s="248" t="s">
        <v>12</v>
      </c>
      <c r="H158" s="248"/>
      <c r="I158" s="249"/>
    </row>
    <row r="159" ht="22.5" spans="1:9">
      <c r="A159" s="248">
        <v>455001</v>
      </c>
      <c r="B159" s="248">
        <v>153</v>
      </c>
      <c r="C159" s="249" t="s">
        <v>207</v>
      </c>
      <c r="D159" s="248"/>
      <c r="E159" s="249" t="s">
        <v>207</v>
      </c>
      <c r="F159" s="249" t="s">
        <v>34</v>
      </c>
      <c r="G159" s="248" t="s">
        <v>12</v>
      </c>
      <c r="H159" s="248"/>
      <c r="I159" s="249"/>
    </row>
    <row r="160" ht="22.5" spans="1:9">
      <c r="A160" s="248">
        <v>457001</v>
      </c>
      <c r="B160" s="248">
        <v>154</v>
      </c>
      <c r="C160" s="249" t="s">
        <v>208</v>
      </c>
      <c r="D160" s="248"/>
      <c r="E160" s="249" t="s">
        <v>208</v>
      </c>
      <c r="F160" s="249" t="s">
        <v>34</v>
      </c>
      <c r="G160" s="248" t="s">
        <v>12</v>
      </c>
      <c r="H160" s="248"/>
      <c r="I160" s="249"/>
    </row>
    <row r="161" ht="22.5" spans="1:9">
      <c r="A161" s="248">
        <v>459001</v>
      </c>
      <c r="B161" s="248">
        <v>155</v>
      </c>
      <c r="C161" s="249" t="s">
        <v>209</v>
      </c>
      <c r="D161" s="248"/>
      <c r="E161" s="249" t="s">
        <v>209</v>
      </c>
      <c r="F161" s="249" t="s">
        <v>34</v>
      </c>
      <c r="G161" s="248" t="s">
        <v>12</v>
      </c>
      <c r="H161" s="248"/>
      <c r="I161" s="249"/>
    </row>
    <row r="162" ht="22.5" spans="1:9">
      <c r="A162" s="248">
        <v>461001</v>
      </c>
      <c r="B162" s="248">
        <v>156</v>
      </c>
      <c r="C162" s="249" t="s">
        <v>210</v>
      </c>
      <c r="D162" s="248"/>
      <c r="E162" s="249" t="s">
        <v>210</v>
      </c>
      <c r="F162" s="249" t="s">
        <v>34</v>
      </c>
      <c r="G162" s="248" t="s">
        <v>12</v>
      </c>
      <c r="H162" s="248"/>
      <c r="I162" s="249"/>
    </row>
    <row r="163" ht="22.5" spans="1:9">
      <c r="A163" s="248">
        <v>463001</v>
      </c>
      <c r="B163" s="248">
        <v>157</v>
      </c>
      <c r="C163" s="249" t="s">
        <v>211</v>
      </c>
      <c r="D163" s="248"/>
      <c r="E163" s="249" t="s">
        <v>211</v>
      </c>
      <c r="F163" s="249" t="s">
        <v>34</v>
      </c>
      <c r="G163" s="248" t="s">
        <v>12</v>
      </c>
      <c r="H163" s="248"/>
      <c r="I163" s="249"/>
    </row>
    <row r="164" ht="22.5" spans="1:9">
      <c r="A164" s="248">
        <v>465001</v>
      </c>
      <c r="B164" s="248">
        <v>158</v>
      </c>
      <c r="C164" s="249" t="s">
        <v>212</v>
      </c>
      <c r="D164" s="248"/>
      <c r="E164" s="249" t="s">
        <v>212</v>
      </c>
      <c r="F164" s="249" t="s">
        <v>34</v>
      </c>
      <c r="G164" s="248" t="s">
        <v>12</v>
      </c>
      <c r="H164" s="248"/>
      <c r="I164" s="249"/>
    </row>
    <row r="165" ht="22.5" spans="1:9">
      <c r="A165" s="248">
        <v>466001</v>
      </c>
      <c r="B165" s="248">
        <v>159</v>
      </c>
      <c r="C165" s="249" t="s">
        <v>213</v>
      </c>
      <c r="D165" s="248"/>
      <c r="E165" s="249" t="s">
        <v>213</v>
      </c>
      <c r="F165" s="249" t="s">
        <v>34</v>
      </c>
      <c r="G165" s="248" t="s">
        <v>12</v>
      </c>
      <c r="H165" s="248"/>
      <c r="I165" s="249"/>
    </row>
    <row r="166" ht="22.5" spans="1:9">
      <c r="A166" s="248">
        <v>467001</v>
      </c>
      <c r="B166" s="248">
        <v>160</v>
      </c>
      <c r="C166" s="249" t="s">
        <v>214</v>
      </c>
      <c r="D166" s="248"/>
      <c r="E166" s="249" t="s">
        <v>214</v>
      </c>
      <c r="F166" s="249" t="s">
        <v>34</v>
      </c>
      <c r="G166" s="248" t="s">
        <v>12</v>
      </c>
      <c r="H166" s="248"/>
      <c r="I166" s="249"/>
    </row>
    <row r="167" ht="22.5" spans="1:9">
      <c r="A167" s="248">
        <v>469001</v>
      </c>
      <c r="B167" s="248">
        <v>161</v>
      </c>
      <c r="C167" s="249" t="s">
        <v>215</v>
      </c>
      <c r="D167" s="248"/>
      <c r="E167" s="249" t="s">
        <v>215</v>
      </c>
      <c r="F167" s="249" t="s">
        <v>34</v>
      </c>
      <c r="G167" s="248" t="s">
        <v>12</v>
      </c>
      <c r="H167" s="248"/>
      <c r="I167" s="249"/>
    </row>
    <row r="168" ht="22.5" spans="1:9">
      <c r="A168" s="248">
        <v>250059</v>
      </c>
      <c r="B168" s="248">
        <v>162</v>
      </c>
      <c r="C168" s="249" t="s">
        <v>216</v>
      </c>
      <c r="D168" s="248"/>
      <c r="E168" s="249" t="s">
        <v>216</v>
      </c>
      <c r="F168" s="249" t="s">
        <v>20</v>
      </c>
      <c r="G168" s="248" t="s">
        <v>175</v>
      </c>
      <c r="H168" s="248"/>
      <c r="I168" s="249"/>
    </row>
    <row r="169" ht="22.5" spans="1:9">
      <c r="A169" s="248">
        <v>601001</v>
      </c>
      <c r="B169" s="248">
        <v>163</v>
      </c>
      <c r="C169" s="249" t="s">
        <v>217</v>
      </c>
      <c r="D169" s="248"/>
      <c r="E169" s="249" t="s">
        <v>217</v>
      </c>
      <c r="F169" s="249" t="s">
        <v>11</v>
      </c>
      <c r="G169" s="248" t="s">
        <v>12</v>
      </c>
      <c r="H169" s="248"/>
      <c r="I169" s="249"/>
    </row>
    <row r="170" ht="22.5" spans="1:9">
      <c r="A170" s="248">
        <v>602001</v>
      </c>
      <c r="B170" s="248">
        <v>164</v>
      </c>
      <c r="C170" s="249" t="s">
        <v>218</v>
      </c>
      <c r="D170" s="248"/>
      <c r="E170" s="249" t="s">
        <v>218</v>
      </c>
      <c r="F170" s="249" t="s">
        <v>11</v>
      </c>
      <c r="G170" s="248" t="s">
        <v>12</v>
      </c>
      <c r="H170" s="248"/>
      <c r="I170" s="249"/>
    </row>
    <row r="171" ht="22.5" spans="1:9">
      <c r="A171" s="248">
        <v>603001</v>
      </c>
      <c r="B171" s="248">
        <v>165</v>
      </c>
      <c r="C171" s="249" t="s">
        <v>219</v>
      </c>
      <c r="D171" s="248"/>
      <c r="E171" s="249" t="s">
        <v>219</v>
      </c>
      <c r="F171" s="249" t="s">
        <v>11</v>
      </c>
      <c r="G171" s="248" t="s">
        <v>12</v>
      </c>
      <c r="H171" s="248"/>
      <c r="I171" s="249"/>
    </row>
    <row r="172" ht="22.5" spans="1:9">
      <c r="A172" s="248">
        <v>604001</v>
      </c>
      <c r="B172" s="248">
        <v>166</v>
      </c>
      <c r="C172" s="249" t="s">
        <v>220</v>
      </c>
      <c r="D172" s="248"/>
      <c r="E172" s="249" t="s">
        <v>220</v>
      </c>
      <c r="F172" s="249" t="s">
        <v>11</v>
      </c>
      <c r="G172" s="248" t="s">
        <v>12</v>
      </c>
      <c r="H172" s="248"/>
      <c r="I172" s="249"/>
    </row>
    <row r="173" ht="22.5" spans="1:9">
      <c r="A173" s="248">
        <v>605001</v>
      </c>
      <c r="B173" s="248">
        <v>167</v>
      </c>
      <c r="C173" s="249" t="s">
        <v>221</v>
      </c>
      <c r="D173" s="248"/>
      <c r="E173" s="249" t="s">
        <v>221</v>
      </c>
      <c r="F173" s="249" t="s">
        <v>11</v>
      </c>
      <c r="G173" s="248" t="s">
        <v>12</v>
      </c>
      <c r="H173" s="248"/>
      <c r="I173" s="249"/>
    </row>
    <row r="174" ht="22.5" spans="1:9">
      <c r="A174" s="248">
        <v>606001</v>
      </c>
      <c r="B174" s="248">
        <v>168</v>
      </c>
      <c r="C174" s="249" t="s">
        <v>222</v>
      </c>
      <c r="D174" s="248"/>
      <c r="E174" s="249" t="s">
        <v>222</v>
      </c>
      <c r="F174" s="249" t="s">
        <v>11</v>
      </c>
      <c r="G174" s="248" t="s">
        <v>12</v>
      </c>
      <c r="H174" s="248"/>
      <c r="I174" s="249"/>
    </row>
    <row r="175" ht="22.5" spans="1:9">
      <c r="A175" s="248">
        <v>607001</v>
      </c>
      <c r="B175" s="248">
        <v>169</v>
      </c>
      <c r="C175" s="249" t="s">
        <v>223</v>
      </c>
      <c r="D175" s="248"/>
      <c r="E175" s="249" t="s">
        <v>223</v>
      </c>
      <c r="F175" s="249" t="s">
        <v>11</v>
      </c>
      <c r="G175" s="248" t="s">
        <v>12</v>
      </c>
      <c r="H175" s="248"/>
      <c r="I175" s="249"/>
    </row>
    <row r="176" ht="22.5" spans="1:9">
      <c r="A176" s="248">
        <v>608001</v>
      </c>
      <c r="B176" s="248">
        <v>170</v>
      </c>
      <c r="C176" s="249" t="s">
        <v>224</v>
      </c>
      <c r="D176" s="248"/>
      <c r="E176" s="249" t="s">
        <v>224</v>
      </c>
      <c r="F176" s="249" t="s">
        <v>11</v>
      </c>
      <c r="G176" s="248" t="s">
        <v>12</v>
      </c>
      <c r="H176" s="248"/>
      <c r="I176" s="249"/>
    </row>
    <row r="177" ht="22.5" spans="1:9">
      <c r="A177" s="248">
        <v>609001</v>
      </c>
      <c r="B177" s="248">
        <v>171</v>
      </c>
      <c r="C177" s="249" t="s">
        <v>225</v>
      </c>
      <c r="D177" s="248"/>
      <c r="E177" s="249" t="s">
        <v>225</v>
      </c>
      <c r="F177" s="249" t="s">
        <v>11</v>
      </c>
      <c r="G177" s="248" t="s">
        <v>12</v>
      </c>
      <c r="H177" s="248"/>
      <c r="I177" s="249"/>
    </row>
    <row r="178" ht="22.5" spans="1:9">
      <c r="A178" s="248">
        <v>610001</v>
      </c>
      <c r="B178" s="248">
        <v>172</v>
      </c>
      <c r="C178" s="249" t="s">
        <v>226</v>
      </c>
      <c r="D178" s="248"/>
      <c r="E178" s="249" t="s">
        <v>226</v>
      </c>
      <c r="F178" s="249" t="s">
        <v>11</v>
      </c>
      <c r="G178" s="248" t="s">
        <v>12</v>
      </c>
      <c r="H178" s="248"/>
      <c r="I178" s="249"/>
    </row>
    <row r="179" ht="22.5" spans="1:9">
      <c r="A179" s="248">
        <v>611001</v>
      </c>
      <c r="B179" s="248">
        <v>173</v>
      </c>
      <c r="C179" s="249" t="s">
        <v>227</v>
      </c>
      <c r="D179" s="248"/>
      <c r="E179" s="249" t="s">
        <v>227</v>
      </c>
      <c r="F179" s="249" t="s">
        <v>11</v>
      </c>
      <c r="G179" s="248" t="s">
        <v>12</v>
      </c>
      <c r="H179" s="248"/>
      <c r="I179" s="249"/>
    </row>
    <row r="180" ht="22.5" spans="1:9">
      <c r="A180" s="248">
        <v>612001</v>
      </c>
      <c r="B180" s="248">
        <v>174</v>
      </c>
      <c r="C180" s="249" t="s">
        <v>228</v>
      </c>
      <c r="D180" s="248"/>
      <c r="E180" s="249" t="s">
        <v>228</v>
      </c>
      <c r="F180" s="249" t="s">
        <v>11</v>
      </c>
      <c r="G180" s="248" t="s">
        <v>12</v>
      </c>
      <c r="H180" s="248"/>
      <c r="I180" s="249"/>
    </row>
    <row r="181" ht="22.5" spans="1:9">
      <c r="A181" s="248">
        <v>613001</v>
      </c>
      <c r="B181" s="248">
        <v>175</v>
      </c>
      <c r="C181" s="249" t="s">
        <v>229</v>
      </c>
      <c r="D181" s="248"/>
      <c r="E181" s="249" t="s">
        <v>229</v>
      </c>
      <c r="F181" s="249" t="s">
        <v>11</v>
      </c>
      <c r="G181" s="248" t="s">
        <v>12</v>
      </c>
      <c r="H181" s="248"/>
      <c r="I181" s="249"/>
    </row>
    <row r="182" ht="22.5" spans="1:9">
      <c r="A182" s="248">
        <v>614001</v>
      </c>
      <c r="B182" s="248">
        <v>176</v>
      </c>
      <c r="C182" s="249" t="s">
        <v>230</v>
      </c>
      <c r="D182" s="248"/>
      <c r="E182" s="249" t="s">
        <v>230</v>
      </c>
      <c r="F182" s="249" t="s">
        <v>11</v>
      </c>
      <c r="G182" s="248" t="s">
        <v>12</v>
      </c>
      <c r="H182" s="248"/>
      <c r="I182" s="249"/>
    </row>
    <row r="183" ht="22.5" spans="1:9">
      <c r="A183" s="248">
        <v>615001</v>
      </c>
      <c r="B183" s="248">
        <v>177</v>
      </c>
      <c r="C183" s="249" t="s">
        <v>231</v>
      </c>
      <c r="D183" s="248"/>
      <c r="E183" s="249" t="s">
        <v>231</v>
      </c>
      <c r="F183" s="249" t="s">
        <v>11</v>
      </c>
      <c r="G183" s="248" t="s">
        <v>12</v>
      </c>
      <c r="H183" s="248"/>
      <c r="I183" s="249"/>
    </row>
    <row r="184" ht="22.5" spans="1:9">
      <c r="A184" s="248">
        <v>616001</v>
      </c>
      <c r="B184" s="248">
        <v>178</v>
      </c>
      <c r="C184" s="249" t="s">
        <v>232</v>
      </c>
      <c r="D184" s="248"/>
      <c r="E184" s="249" t="s">
        <v>232</v>
      </c>
      <c r="F184" s="249" t="s">
        <v>11</v>
      </c>
      <c r="G184" s="248" t="s">
        <v>12</v>
      </c>
      <c r="H184" s="248"/>
      <c r="I184" s="249"/>
    </row>
    <row r="185" ht="22.5" spans="1:9">
      <c r="A185" s="248">
        <v>617001</v>
      </c>
      <c r="B185" s="248">
        <v>179</v>
      </c>
      <c r="C185" s="249" t="s">
        <v>233</v>
      </c>
      <c r="D185" s="248"/>
      <c r="E185" s="249" t="s">
        <v>233</v>
      </c>
      <c r="F185" s="249" t="s">
        <v>11</v>
      </c>
      <c r="G185" s="248" t="s">
        <v>12</v>
      </c>
      <c r="H185" s="248"/>
      <c r="I185" s="249"/>
    </row>
    <row r="186" ht="22.5" spans="1:9">
      <c r="A186" s="248">
        <v>618001</v>
      </c>
      <c r="B186" s="248">
        <v>180</v>
      </c>
      <c r="C186" s="249" t="s">
        <v>234</v>
      </c>
      <c r="D186" s="248"/>
      <c r="E186" s="249" t="s">
        <v>234</v>
      </c>
      <c r="F186" s="249" t="s">
        <v>11</v>
      </c>
      <c r="G186" s="248" t="s">
        <v>12</v>
      </c>
      <c r="H186" s="248"/>
      <c r="I186" s="249"/>
    </row>
    <row r="187" ht="22.5" spans="1:9">
      <c r="A187" s="248">
        <v>619001</v>
      </c>
      <c r="B187" s="248">
        <v>181</v>
      </c>
      <c r="C187" s="249" t="s">
        <v>235</v>
      </c>
      <c r="D187" s="248"/>
      <c r="E187" s="249" t="s">
        <v>235</v>
      </c>
      <c r="F187" s="249" t="s">
        <v>11</v>
      </c>
      <c r="G187" s="248" t="s">
        <v>12</v>
      </c>
      <c r="H187" s="248"/>
      <c r="I187" s="249"/>
    </row>
    <row r="188" ht="22.5" spans="1:9">
      <c r="A188" s="248">
        <v>620001</v>
      </c>
      <c r="B188" s="248">
        <v>182</v>
      </c>
      <c r="C188" s="249" t="s">
        <v>236</v>
      </c>
      <c r="D188" s="248"/>
      <c r="E188" s="249" t="s">
        <v>236</v>
      </c>
      <c r="F188" s="249" t="s">
        <v>11</v>
      </c>
      <c r="G188" s="248" t="s">
        <v>12</v>
      </c>
      <c r="H188" s="248"/>
      <c r="I188" s="249"/>
    </row>
    <row r="189" ht="22.5" spans="1:9">
      <c r="A189" s="248">
        <v>621001</v>
      </c>
      <c r="B189" s="248">
        <v>183</v>
      </c>
      <c r="C189" s="249" t="s">
        <v>237</v>
      </c>
      <c r="D189" s="248"/>
      <c r="E189" s="249" t="s">
        <v>237</v>
      </c>
      <c r="F189" s="249" t="s">
        <v>11</v>
      </c>
      <c r="G189" s="248" t="s">
        <v>12</v>
      </c>
      <c r="H189" s="248"/>
      <c r="I189" s="249"/>
    </row>
    <row r="190" ht="22.5" spans="1:9">
      <c r="A190" s="248">
        <v>622001</v>
      </c>
      <c r="B190" s="248">
        <v>184</v>
      </c>
      <c r="C190" s="249" t="s">
        <v>238</v>
      </c>
      <c r="D190" s="248"/>
      <c r="E190" s="249" t="s">
        <v>238</v>
      </c>
      <c r="F190" s="249" t="s">
        <v>11</v>
      </c>
      <c r="G190" s="248" t="s">
        <v>12</v>
      </c>
      <c r="H190" s="248"/>
      <c r="I190" s="249"/>
    </row>
    <row r="191" ht="22.5" spans="1:9">
      <c r="A191" s="248">
        <v>623001</v>
      </c>
      <c r="B191" s="248">
        <v>185</v>
      </c>
      <c r="C191" s="249" t="s">
        <v>239</v>
      </c>
      <c r="D191" s="248"/>
      <c r="E191" s="249" t="s">
        <v>239</v>
      </c>
      <c r="F191" s="249" t="s">
        <v>11</v>
      </c>
      <c r="G191" s="248" t="s">
        <v>12</v>
      </c>
      <c r="H191" s="248"/>
      <c r="I191" s="249"/>
    </row>
    <row r="192" ht="22.5" spans="1:9">
      <c r="A192" s="248">
        <v>624001</v>
      </c>
      <c r="B192" s="248">
        <v>186</v>
      </c>
      <c r="C192" s="249" t="s">
        <v>240</v>
      </c>
      <c r="D192" s="248"/>
      <c r="E192" s="249" t="s">
        <v>240</v>
      </c>
      <c r="F192" s="249" t="s">
        <v>11</v>
      </c>
      <c r="G192" s="248" t="s">
        <v>12</v>
      </c>
      <c r="H192" s="248"/>
      <c r="I192" s="249"/>
    </row>
    <row r="193" ht="22.5" spans="1:9">
      <c r="A193" s="248">
        <v>625001</v>
      </c>
      <c r="B193" s="248">
        <v>187</v>
      </c>
      <c r="C193" s="249" t="s">
        <v>241</v>
      </c>
      <c r="D193" s="248"/>
      <c r="E193" s="249" t="s">
        <v>241</v>
      </c>
      <c r="F193" s="249" t="s">
        <v>11</v>
      </c>
      <c r="G193" s="248" t="s">
        <v>12</v>
      </c>
      <c r="H193" s="248"/>
      <c r="I193" s="249"/>
    </row>
    <row r="194" ht="22.5" spans="1:9">
      <c r="A194" s="248">
        <v>626001</v>
      </c>
      <c r="B194" s="248">
        <v>188</v>
      </c>
      <c r="C194" s="249" t="s">
        <v>242</v>
      </c>
      <c r="D194" s="248"/>
      <c r="E194" s="249" t="s">
        <v>242</v>
      </c>
      <c r="F194" s="249" t="s">
        <v>11</v>
      </c>
      <c r="G194" s="248" t="s">
        <v>12</v>
      </c>
      <c r="H194" s="248"/>
      <c r="I194" s="249"/>
    </row>
    <row r="195" ht="22.5" spans="1:9">
      <c r="A195" s="248">
        <v>627001</v>
      </c>
      <c r="B195" s="248">
        <v>189</v>
      </c>
      <c r="C195" s="249" t="s">
        <v>243</v>
      </c>
      <c r="D195" s="248"/>
      <c r="E195" s="249" t="s">
        <v>243</v>
      </c>
      <c r="F195" s="249" t="s">
        <v>11</v>
      </c>
      <c r="G195" s="248" t="s">
        <v>12</v>
      </c>
      <c r="H195" s="248"/>
      <c r="I195" s="249"/>
    </row>
    <row r="196" ht="22.5" spans="1:9">
      <c r="A196" s="248">
        <v>628001</v>
      </c>
      <c r="B196" s="248">
        <v>190</v>
      </c>
      <c r="C196" s="249" t="s">
        <v>244</v>
      </c>
      <c r="D196" s="248"/>
      <c r="E196" s="249" t="s">
        <v>244</v>
      </c>
      <c r="F196" s="249" t="s">
        <v>11</v>
      </c>
      <c r="G196" s="248" t="s">
        <v>12</v>
      </c>
      <c r="H196" s="248"/>
      <c r="I196" s="249"/>
    </row>
    <row r="197" ht="22.5" spans="1:9">
      <c r="A197" s="248">
        <v>629001</v>
      </c>
      <c r="B197" s="248">
        <v>191</v>
      </c>
      <c r="C197" s="249" t="s">
        <v>245</v>
      </c>
      <c r="D197" s="248"/>
      <c r="E197" s="249" t="s">
        <v>245</v>
      </c>
      <c r="F197" s="249" t="s">
        <v>11</v>
      </c>
      <c r="G197" s="248" t="s">
        <v>12</v>
      </c>
      <c r="H197" s="248"/>
      <c r="I197" s="249"/>
    </row>
    <row r="198" ht="22.5" spans="1:9">
      <c r="A198" s="248">
        <v>630001</v>
      </c>
      <c r="B198" s="248">
        <v>192</v>
      </c>
      <c r="C198" s="249" t="s">
        <v>246</v>
      </c>
      <c r="D198" s="248"/>
      <c r="E198" s="249" t="s">
        <v>246</v>
      </c>
      <c r="F198" s="249" t="s">
        <v>11</v>
      </c>
      <c r="G198" s="248" t="s">
        <v>12</v>
      </c>
      <c r="H198" s="248"/>
      <c r="I198" s="249"/>
    </row>
    <row r="199" ht="22.5" spans="1:9">
      <c r="A199" s="248">
        <v>631001</v>
      </c>
      <c r="B199" s="248">
        <v>193</v>
      </c>
      <c r="C199" s="249" t="s">
        <v>247</v>
      </c>
      <c r="D199" s="248"/>
      <c r="E199" s="249" t="s">
        <v>247</v>
      </c>
      <c r="F199" s="249" t="s">
        <v>11</v>
      </c>
      <c r="G199" s="248" t="s">
        <v>12</v>
      </c>
      <c r="H199" s="248"/>
      <c r="I199" s="249"/>
    </row>
    <row r="200" ht="22.5" spans="1:9">
      <c r="A200" s="248">
        <v>632001</v>
      </c>
      <c r="B200" s="248">
        <v>194</v>
      </c>
      <c r="C200" s="249" t="s">
        <v>248</v>
      </c>
      <c r="D200" s="248"/>
      <c r="E200" s="249" t="s">
        <v>248</v>
      </c>
      <c r="F200" s="249" t="s">
        <v>11</v>
      </c>
      <c r="G200" s="248" t="s">
        <v>12</v>
      </c>
      <c r="H200" s="248"/>
      <c r="I200" s="249"/>
    </row>
    <row r="201" ht="22.5" spans="1:9">
      <c r="A201" s="248">
        <v>633001</v>
      </c>
      <c r="B201" s="248">
        <v>195</v>
      </c>
      <c r="C201" s="249" t="s">
        <v>249</v>
      </c>
      <c r="D201" s="248"/>
      <c r="E201" s="249" t="s">
        <v>249</v>
      </c>
      <c r="F201" s="249" t="s">
        <v>11</v>
      </c>
      <c r="G201" s="248" t="s">
        <v>12</v>
      </c>
      <c r="H201" s="248"/>
      <c r="I201" s="249"/>
    </row>
    <row r="202" ht="22.5" spans="1:9">
      <c r="A202" s="248">
        <v>634001</v>
      </c>
      <c r="B202" s="248">
        <v>196</v>
      </c>
      <c r="C202" s="249" t="s">
        <v>250</v>
      </c>
      <c r="D202" s="248"/>
      <c r="E202" s="249" t="s">
        <v>250</v>
      </c>
      <c r="F202" s="249" t="s">
        <v>11</v>
      </c>
      <c r="G202" s="248" t="s">
        <v>12</v>
      </c>
      <c r="H202" s="248"/>
      <c r="I202" s="249"/>
    </row>
    <row r="203" ht="22.5" spans="1:9">
      <c r="A203" s="248">
        <v>635001</v>
      </c>
      <c r="B203" s="248">
        <v>197</v>
      </c>
      <c r="C203" s="249" t="s">
        <v>251</v>
      </c>
      <c r="D203" s="248"/>
      <c r="E203" s="249" t="s">
        <v>251</v>
      </c>
      <c r="F203" s="249" t="s">
        <v>11</v>
      </c>
      <c r="G203" s="248" t="s">
        <v>12</v>
      </c>
      <c r="H203" s="248"/>
      <c r="I203" s="249"/>
    </row>
    <row r="204" ht="22.5" spans="1:9">
      <c r="A204" s="248">
        <v>636001</v>
      </c>
      <c r="B204" s="248">
        <v>198</v>
      </c>
      <c r="C204" s="249" t="s">
        <v>252</v>
      </c>
      <c r="D204" s="248"/>
      <c r="E204" s="249" t="s">
        <v>252</v>
      </c>
      <c r="F204" s="249" t="s">
        <v>11</v>
      </c>
      <c r="G204" s="248" t="s">
        <v>12</v>
      </c>
      <c r="H204" s="248"/>
      <c r="I204" s="249"/>
    </row>
    <row r="205" ht="22.5" spans="1:9">
      <c r="A205" s="248">
        <v>637001</v>
      </c>
      <c r="B205" s="248">
        <v>199</v>
      </c>
      <c r="C205" s="249" t="s">
        <v>253</v>
      </c>
      <c r="D205" s="248"/>
      <c r="E205" s="249" t="s">
        <v>253</v>
      </c>
      <c r="F205" s="249" t="s">
        <v>11</v>
      </c>
      <c r="G205" s="248" t="s">
        <v>12</v>
      </c>
      <c r="H205" s="248"/>
      <c r="I205" s="249"/>
    </row>
    <row r="206" ht="22.5" spans="1:9">
      <c r="A206" s="248">
        <v>638001</v>
      </c>
      <c r="B206" s="248">
        <v>200</v>
      </c>
      <c r="C206" s="249" t="s">
        <v>254</v>
      </c>
      <c r="D206" s="248"/>
      <c r="E206" s="249" t="s">
        <v>254</v>
      </c>
      <c r="F206" s="249" t="s">
        <v>11</v>
      </c>
      <c r="G206" s="248" t="s">
        <v>12</v>
      </c>
      <c r="H206" s="248"/>
      <c r="I206" s="249"/>
    </row>
    <row r="207" ht="22.5" spans="1:9">
      <c r="A207" s="248">
        <v>641001</v>
      </c>
      <c r="B207" s="248">
        <v>201</v>
      </c>
      <c r="C207" s="249" t="s">
        <v>255</v>
      </c>
      <c r="D207" s="248"/>
      <c r="E207" s="249" t="s">
        <v>255</v>
      </c>
      <c r="F207" s="249" t="s">
        <v>11</v>
      </c>
      <c r="G207" s="248" t="s">
        <v>12</v>
      </c>
      <c r="H207" s="248"/>
      <c r="I207" s="249"/>
    </row>
    <row r="208" ht="22.5" spans="1:9">
      <c r="A208" s="248">
        <v>642001</v>
      </c>
      <c r="B208" s="248">
        <v>202</v>
      </c>
      <c r="C208" s="249" t="s">
        <v>256</v>
      </c>
      <c r="D208" s="248"/>
      <c r="E208" s="249" t="s">
        <v>256</v>
      </c>
      <c r="F208" s="249" t="s">
        <v>11</v>
      </c>
      <c r="G208" s="248" t="s">
        <v>12</v>
      </c>
      <c r="H208" s="248"/>
      <c r="I208" s="249"/>
    </row>
    <row r="209" ht="22.5" spans="1:9">
      <c r="A209" s="248">
        <v>643001</v>
      </c>
      <c r="B209" s="248">
        <v>203</v>
      </c>
      <c r="C209" s="249" t="s">
        <v>257</v>
      </c>
      <c r="D209" s="248"/>
      <c r="E209" s="249" t="s">
        <v>257</v>
      </c>
      <c r="F209" s="249" t="s">
        <v>11</v>
      </c>
      <c r="G209" s="248" t="s">
        <v>12</v>
      </c>
      <c r="H209" s="248"/>
      <c r="I209" s="249"/>
    </row>
    <row r="210" ht="22.5" spans="1:9">
      <c r="A210" s="248">
        <v>644001</v>
      </c>
      <c r="B210" s="248">
        <v>204</v>
      </c>
      <c r="C210" s="249" t="s">
        <v>258</v>
      </c>
      <c r="D210" s="248"/>
      <c r="E210" s="249" t="s">
        <v>258</v>
      </c>
      <c r="F210" s="249" t="s">
        <v>11</v>
      </c>
      <c r="G210" s="248" t="s">
        <v>12</v>
      </c>
      <c r="H210" s="248"/>
      <c r="I210" s="249"/>
    </row>
    <row r="211" ht="22.5" spans="1:9">
      <c r="A211" s="248">
        <v>645001</v>
      </c>
      <c r="B211" s="248">
        <v>205</v>
      </c>
      <c r="C211" s="249" t="s">
        <v>259</v>
      </c>
      <c r="D211" s="248"/>
      <c r="E211" s="249" t="s">
        <v>259</v>
      </c>
      <c r="F211" s="249" t="s">
        <v>11</v>
      </c>
      <c r="G211" s="248" t="s">
        <v>12</v>
      </c>
      <c r="H211" s="248"/>
      <c r="I211" s="249"/>
    </row>
    <row r="212" ht="22.5" spans="1:9">
      <c r="A212" s="248">
        <v>646001</v>
      </c>
      <c r="B212" s="248">
        <v>206</v>
      </c>
      <c r="C212" s="249" t="s">
        <v>260</v>
      </c>
      <c r="D212" s="248"/>
      <c r="E212" s="249" t="s">
        <v>260</v>
      </c>
      <c r="F212" s="249" t="s">
        <v>11</v>
      </c>
      <c r="G212" s="248" t="s">
        <v>12</v>
      </c>
      <c r="H212" s="248"/>
      <c r="I212" s="249"/>
    </row>
    <row r="213" ht="22.5" spans="1:9">
      <c r="A213" s="248">
        <v>647001</v>
      </c>
      <c r="B213" s="248">
        <v>207</v>
      </c>
      <c r="C213" s="249" t="s">
        <v>261</v>
      </c>
      <c r="D213" s="248"/>
      <c r="E213" s="249" t="s">
        <v>261</v>
      </c>
      <c r="F213" s="249" t="s">
        <v>11</v>
      </c>
      <c r="G213" s="248" t="s">
        <v>12</v>
      </c>
      <c r="H213" s="248"/>
      <c r="I213" s="249"/>
    </row>
    <row r="214" ht="22.5" spans="1:9">
      <c r="A214" s="248">
        <v>648001</v>
      </c>
      <c r="B214" s="248">
        <v>208</v>
      </c>
      <c r="C214" s="249" t="s">
        <v>262</v>
      </c>
      <c r="D214" s="248"/>
      <c r="E214" s="249" t="s">
        <v>262</v>
      </c>
      <c r="F214" s="249" t="s">
        <v>11</v>
      </c>
      <c r="G214" s="248" t="s">
        <v>12</v>
      </c>
      <c r="H214" s="248"/>
      <c r="I214" s="249"/>
    </row>
    <row r="215" ht="22.5" spans="1:9">
      <c r="A215" s="248">
        <v>649001</v>
      </c>
      <c r="B215" s="248">
        <v>209</v>
      </c>
      <c r="C215" s="249" t="s">
        <v>263</v>
      </c>
      <c r="D215" s="248"/>
      <c r="E215" s="249" t="s">
        <v>263</v>
      </c>
      <c r="F215" s="249" t="s">
        <v>11</v>
      </c>
      <c r="G215" s="248" t="s">
        <v>12</v>
      </c>
      <c r="H215" s="248"/>
      <c r="I215" s="249"/>
    </row>
    <row r="216" ht="22.5" spans="1:9">
      <c r="A216" s="248">
        <v>650001</v>
      </c>
      <c r="B216" s="248">
        <v>210</v>
      </c>
      <c r="C216" s="249" t="s">
        <v>264</v>
      </c>
      <c r="D216" s="248"/>
      <c r="E216" s="249" t="s">
        <v>264</v>
      </c>
      <c r="F216" s="249" t="s">
        <v>11</v>
      </c>
      <c r="G216" s="248" t="s">
        <v>12</v>
      </c>
      <c r="H216" s="248"/>
      <c r="I216" s="249"/>
    </row>
    <row r="217" ht="22.5" spans="1:9">
      <c r="A217" s="248">
        <v>651001</v>
      </c>
      <c r="B217" s="248">
        <v>211</v>
      </c>
      <c r="C217" s="249" t="s">
        <v>265</v>
      </c>
      <c r="D217" s="248"/>
      <c r="E217" s="249" t="s">
        <v>265</v>
      </c>
      <c r="F217" s="249" t="s">
        <v>11</v>
      </c>
      <c r="G217" s="248" t="s">
        <v>12</v>
      </c>
      <c r="H217" s="248"/>
      <c r="I217" s="249"/>
    </row>
    <row r="218" ht="22.5" spans="1:9">
      <c r="A218" s="248">
        <v>652001</v>
      </c>
      <c r="B218" s="248">
        <v>212</v>
      </c>
      <c r="C218" s="249" t="s">
        <v>266</v>
      </c>
      <c r="D218" s="248"/>
      <c r="E218" s="249" t="s">
        <v>266</v>
      </c>
      <c r="F218" s="249" t="s">
        <v>11</v>
      </c>
      <c r="G218" s="248" t="s">
        <v>12</v>
      </c>
      <c r="H218" s="248"/>
      <c r="I218" s="249"/>
    </row>
    <row r="219" ht="22.5" spans="1:9">
      <c r="A219" s="248">
        <v>653001</v>
      </c>
      <c r="B219" s="248">
        <v>213</v>
      </c>
      <c r="C219" s="249" t="s">
        <v>267</v>
      </c>
      <c r="D219" s="248"/>
      <c r="E219" s="249" t="s">
        <v>267</v>
      </c>
      <c r="F219" s="249" t="s">
        <v>11</v>
      </c>
      <c r="G219" s="248" t="s">
        <v>12</v>
      </c>
      <c r="H219" s="248"/>
      <c r="I219" s="249"/>
    </row>
    <row r="220" ht="22.5" spans="1:9">
      <c r="A220" s="248">
        <v>654001</v>
      </c>
      <c r="B220" s="248">
        <v>214</v>
      </c>
      <c r="C220" s="249" t="s">
        <v>268</v>
      </c>
      <c r="D220" s="248"/>
      <c r="E220" s="249" t="s">
        <v>268</v>
      </c>
      <c r="F220" s="249" t="s">
        <v>11</v>
      </c>
      <c r="G220" s="248" t="s">
        <v>12</v>
      </c>
      <c r="H220" s="248"/>
      <c r="I220" s="249"/>
    </row>
    <row r="221" ht="22.5" spans="1:9">
      <c r="A221" s="248">
        <v>655001</v>
      </c>
      <c r="B221" s="248">
        <v>215</v>
      </c>
      <c r="C221" s="249" t="s">
        <v>269</v>
      </c>
      <c r="D221" s="248"/>
      <c r="E221" s="249" t="s">
        <v>269</v>
      </c>
      <c r="F221" s="249" t="s">
        <v>11</v>
      </c>
      <c r="G221" s="248" t="s">
        <v>12</v>
      </c>
      <c r="H221" s="248"/>
      <c r="I221" s="249"/>
    </row>
    <row r="222" ht="22.5" spans="1:9">
      <c r="A222" s="248">
        <v>656001</v>
      </c>
      <c r="B222" s="248">
        <v>216</v>
      </c>
      <c r="C222" s="249" t="s">
        <v>270</v>
      </c>
      <c r="D222" s="248"/>
      <c r="E222" s="249" t="s">
        <v>270</v>
      </c>
      <c r="F222" s="249" t="s">
        <v>11</v>
      </c>
      <c r="G222" s="248" t="s">
        <v>12</v>
      </c>
      <c r="H222" s="248"/>
      <c r="I222" s="249"/>
    </row>
    <row r="223" ht="22.5" spans="1:9">
      <c r="A223" s="248">
        <v>657001</v>
      </c>
      <c r="B223" s="248">
        <v>217</v>
      </c>
      <c r="C223" s="249" t="s">
        <v>271</v>
      </c>
      <c r="D223" s="248"/>
      <c r="E223" s="249" t="s">
        <v>271</v>
      </c>
      <c r="F223" s="249" t="s">
        <v>11</v>
      </c>
      <c r="G223" s="248" t="s">
        <v>12</v>
      </c>
      <c r="H223" s="248"/>
      <c r="I223" s="249"/>
    </row>
    <row r="224" ht="22.5" spans="1:9">
      <c r="A224" s="248">
        <v>658001</v>
      </c>
      <c r="B224" s="248">
        <v>218</v>
      </c>
      <c r="C224" s="249" t="s">
        <v>272</v>
      </c>
      <c r="D224" s="248"/>
      <c r="E224" s="249" t="s">
        <v>272</v>
      </c>
      <c r="F224" s="249" t="s">
        <v>11</v>
      </c>
      <c r="G224" s="248" t="s">
        <v>12</v>
      </c>
      <c r="H224" s="248"/>
      <c r="I224" s="249"/>
    </row>
    <row r="225" ht="22.5" spans="1:9">
      <c r="A225" s="248">
        <v>659001</v>
      </c>
      <c r="B225" s="248">
        <v>219</v>
      </c>
      <c r="C225" s="249" t="s">
        <v>273</v>
      </c>
      <c r="D225" s="248"/>
      <c r="E225" s="249" t="s">
        <v>273</v>
      </c>
      <c r="F225" s="249" t="s">
        <v>11</v>
      </c>
      <c r="G225" s="248" t="s">
        <v>12</v>
      </c>
      <c r="H225" s="248"/>
      <c r="I225" s="249"/>
    </row>
    <row r="226" ht="22.5" spans="1:9">
      <c r="A226" s="248">
        <v>660001</v>
      </c>
      <c r="B226" s="248">
        <v>220</v>
      </c>
      <c r="C226" s="249" t="s">
        <v>274</v>
      </c>
      <c r="D226" s="248"/>
      <c r="E226" s="249" t="s">
        <v>274</v>
      </c>
      <c r="F226" s="249" t="s">
        <v>11</v>
      </c>
      <c r="G226" s="248" t="s">
        <v>12</v>
      </c>
      <c r="H226" s="248"/>
      <c r="I226" s="249"/>
    </row>
    <row r="227" ht="22.5" spans="1:9">
      <c r="A227" s="248">
        <v>661001</v>
      </c>
      <c r="B227" s="248">
        <v>221</v>
      </c>
      <c r="C227" s="249" t="s">
        <v>275</v>
      </c>
      <c r="D227" s="248"/>
      <c r="E227" s="249" t="s">
        <v>275</v>
      </c>
      <c r="F227" s="249" t="s">
        <v>11</v>
      </c>
      <c r="G227" s="248" t="s">
        <v>12</v>
      </c>
      <c r="H227" s="248"/>
      <c r="I227" s="249"/>
    </row>
    <row r="228" ht="22.5" spans="1:9">
      <c r="A228" s="248">
        <v>662001</v>
      </c>
      <c r="B228" s="248">
        <v>222</v>
      </c>
      <c r="C228" s="249" t="s">
        <v>276</v>
      </c>
      <c r="D228" s="248"/>
      <c r="E228" s="249" t="s">
        <v>276</v>
      </c>
      <c r="F228" s="249" t="s">
        <v>11</v>
      </c>
      <c r="G228" s="248" t="s">
        <v>12</v>
      </c>
      <c r="H228" s="248"/>
      <c r="I228" s="249"/>
    </row>
    <row r="229" ht="22.5" spans="1:9">
      <c r="A229" s="248">
        <v>663001</v>
      </c>
      <c r="B229" s="248">
        <v>223</v>
      </c>
      <c r="C229" s="249" t="s">
        <v>277</v>
      </c>
      <c r="D229" s="248"/>
      <c r="E229" s="249" t="s">
        <v>277</v>
      </c>
      <c r="F229" s="249" t="s">
        <v>11</v>
      </c>
      <c r="G229" s="248" t="s">
        <v>12</v>
      </c>
      <c r="H229" s="248"/>
      <c r="I229" s="249"/>
    </row>
    <row r="230" ht="22.5" spans="1:9">
      <c r="A230" s="248">
        <v>664001</v>
      </c>
      <c r="B230" s="248">
        <v>224</v>
      </c>
      <c r="C230" s="249" t="s">
        <v>278</v>
      </c>
      <c r="D230" s="248"/>
      <c r="E230" s="249" t="s">
        <v>278</v>
      </c>
      <c r="F230" s="249" t="s">
        <v>11</v>
      </c>
      <c r="G230" s="248" t="s">
        <v>12</v>
      </c>
      <c r="H230" s="248"/>
      <c r="I230" s="249"/>
    </row>
    <row r="231" ht="22.5" spans="1:9">
      <c r="A231" s="248">
        <v>665001</v>
      </c>
      <c r="B231" s="248">
        <v>225</v>
      </c>
      <c r="C231" s="249" t="s">
        <v>279</v>
      </c>
      <c r="D231" s="248"/>
      <c r="E231" s="249" t="s">
        <v>279</v>
      </c>
      <c r="F231" s="249" t="s">
        <v>11</v>
      </c>
      <c r="G231" s="248" t="s">
        <v>12</v>
      </c>
      <c r="H231" s="248"/>
      <c r="I231" s="249"/>
    </row>
    <row r="232" ht="22.5" spans="1:9">
      <c r="A232" s="248">
        <v>666001</v>
      </c>
      <c r="B232" s="248">
        <v>226</v>
      </c>
      <c r="C232" s="249" t="s">
        <v>280</v>
      </c>
      <c r="D232" s="248"/>
      <c r="E232" s="249" t="s">
        <v>280</v>
      </c>
      <c r="F232" s="249" t="s">
        <v>11</v>
      </c>
      <c r="G232" s="248" t="s">
        <v>12</v>
      </c>
      <c r="H232" s="248"/>
      <c r="I232" s="249"/>
    </row>
    <row r="233" ht="22.5" spans="1:9">
      <c r="A233" s="248">
        <v>667001</v>
      </c>
      <c r="B233" s="248">
        <v>227</v>
      </c>
      <c r="C233" s="249" t="s">
        <v>281</v>
      </c>
      <c r="D233" s="248"/>
      <c r="E233" s="249" t="s">
        <v>281</v>
      </c>
      <c r="F233" s="249" t="s">
        <v>11</v>
      </c>
      <c r="G233" s="248" t="s">
        <v>12</v>
      </c>
      <c r="H233" s="248"/>
      <c r="I233" s="249"/>
    </row>
    <row r="234" ht="22.5" spans="1:9">
      <c r="A234" s="248">
        <v>668001</v>
      </c>
      <c r="B234" s="248">
        <v>228</v>
      </c>
      <c r="C234" s="249" t="s">
        <v>282</v>
      </c>
      <c r="D234" s="248"/>
      <c r="E234" s="249" t="s">
        <v>282</v>
      </c>
      <c r="F234" s="249" t="s">
        <v>11</v>
      </c>
      <c r="G234" s="248" t="s">
        <v>12</v>
      </c>
      <c r="H234" s="248"/>
      <c r="I234" s="249"/>
    </row>
    <row r="235" ht="22.5" spans="1:9">
      <c r="A235" s="248">
        <v>669001</v>
      </c>
      <c r="B235" s="248">
        <v>229</v>
      </c>
      <c r="C235" s="249" t="s">
        <v>283</v>
      </c>
      <c r="D235" s="248"/>
      <c r="E235" s="249" t="s">
        <v>283</v>
      </c>
      <c r="F235" s="249" t="s">
        <v>11</v>
      </c>
      <c r="G235" s="248" t="s">
        <v>12</v>
      </c>
      <c r="H235" s="248"/>
      <c r="I235" s="249"/>
    </row>
    <row r="236" ht="22.5" spans="1:9">
      <c r="A236" s="248">
        <v>670001</v>
      </c>
      <c r="B236" s="248">
        <v>230</v>
      </c>
      <c r="C236" s="249" t="s">
        <v>284</v>
      </c>
      <c r="D236" s="248"/>
      <c r="E236" s="249" t="s">
        <v>284</v>
      </c>
      <c r="F236" s="249" t="s">
        <v>11</v>
      </c>
      <c r="G236" s="248" t="s">
        <v>12</v>
      </c>
      <c r="H236" s="248"/>
      <c r="I236" s="249"/>
    </row>
    <row r="237" ht="22.5" spans="1:9">
      <c r="A237" s="248">
        <v>671001</v>
      </c>
      <c r="B237" s="248">
        <v>231</v>
      </c>
      <c r="C237" s="249" t="s">
        <v>285</v>
      </c>
      <c r="D237" s="248"/>
      <c r="E237" s="249" t="s">
        <v>285</v>
      </c>
      <c r="F237" s="249" t="s">
        <v>11</v>
      </c>
      <c r="G237" s="248" t="s">
        <v>12</v>
      </c>
      <c r="H237" s="248"/>
      <c r="I237" s="249"/>
    </row>
    <row r="238" ht="22.5" spans="1:9">
      <c r="A238" s="248">
        <v>672001</v>
      </c>
      <c r="B238" s="248">
        <v>232</v>
      </c>
      <c r="C238" s="249" t="s">
        <v>286</v>
      </c>
      <c r="D238" s="248"/>
      <c r="E238" s="249" t="s">
        <v>286</v>
      </c>
      <c r="F238" s="249" t="s">
        <v>11</v>
      </c>
      <c r="G238" s="248" t="s">
        <v>12</v>
      </c>
      <c r="H238" s="248"/>
      <c r="I238" s="249"/>
    </row>
    <row r="239" ht="22.5" spans="1:9">
      <c r="A239" s="248">
        <v>673001</v>
      </c>
      <c r="B239" s="248">
        <v>233</v>
      </c>
      <c r="C239" s="249" t="s">
        <v>287</v>
      </c>
      <c r="D239" s="248"/>
      <c r="E239" s="249" t="s">
        <v>287</v>
      </c>
      <c r="F239" s="249" t="s">
        <v>11</v>
      </c>
      <c r="G239" s="248" t="s">
        <v>12</v>
      </c>
      <c r="H239" s="248"/>
      <c r="I239" s="249"/>
    </row>
    <row r="240" ht="22.5" spans="1:9">
      <c r="A240" s="248">
        <v>674001</v>
      </c>
      <c r="B240" s="248">
        <v>234</v>
      </c>
      <c r="C240" s="249" t="s">
        <v>288</v>
      </c>
      <c r="D240" s="248"/>
      <c r="E240" s="249" t="s">
        <v>288</v>
      </c>
      <c r="F240" s="249" t="s">
        <v>11</v>
      </c>
      <c r="G240" s="248" t="s">
        <v>12</v>
      </c>
      <c r="H240" s="248"/>
      <c r="I240" s="249"/>
    </row>
    <row r="241" ht="22.5" spans="1:9">
      <c r="A241" s="248">
        <v>675001</v>
      </c>
      <c r="B241" s="248">
        <v>235</v>
      </c>
      <c r="C241" s="249" t="s">
        <v>289</v>
      </c>
      <c r="D241" s="248"/>
      <c r="E241" s="249" t="s">
        <v>289</v>
      </c>
      <c r="F241" s="249" t="s">
        <v>11</v>
      </c>
      <c r="G241" s="248" t="s">
        <v>12</v>
      </c>
      <c r="H241" s="248"/>
      <c r="I241" s="249"/>
    </row>
    <row r="242" ht="22.5" spans="1:9">
      <c r="A242" s="248">
        <v>676001</v>
      </c>
      <c r="B242" s="248">
        <v>236</v>
      </c>
      <c r="C242" s="249" t="s">
        <v>290</v>
      </c>
      <c r="D242" s="248"/>
      <c r="E242" s="249" t="s">
        <v>290</v>
      </c>
      <c r="F242" s="249" t="s">
        <v>11</v>
      </c>
      <c r="G242" s="248" t="s">
        <v>12</v>
      </c>
      <c r="H242" s="248"/>
      <c r="I242" s="249"/>
    </row>
    <row r="243" ht="22.5" spans="1:9">
      <c r="A243" s="248">
        <v>677001</v>
      </c>
      <c r="B243" s="248">
        <v>237</v>
      </c>
      <c r="C243" s="249" t="s">
        <v>291</v>
      </c>
      <c r="D243" s="248"/>
      <c r="E243" s="249" t="s">
        <v>291</v>
      </c>
      <c r="F243" s="249" t="s">
        <v>11</v>
      </c>
      <c r="G243" s="248" t="s">
        <v>12</v>
      </c>
      <c r="H243" s="248"/>
      <c r="I243" s="249"/>
    </row>
    <row r="244" ht="22.5" spans="1:9">
      <c r="A244" s="248">
        <v>678001</v>
      </c>
      <c r="B244" s="248">
        <v>238</v>
      </c>
      <c r="C244" s="249" t="s">
        <v>292</v>
      </c>
      <c r="D244" s="248"/>
      <c r="E244" s="249" t="s">
        <v>292</v>
      </c>
      <c r="F244" s="249" t="s">
        <v>11</v>
      </c>
      <c r="G244" s="248" t="s">
        <v>12</v>
      </c>
      <c r="H244" s="248"/>
      <c r="I244" s="249"/>
    </row>
    <row r="245" ht="22.5" spans="1:9">
      <c r="A245" s="248">
        <v>194001</v>
      </c>
      <c r="B245" s="248">
        <v>239</v>
      </c>
      <c r="C245" s="249" t="s">
        <v>293</v>
      </c>
      <c r="D245" s="248" t="s">
        <v>16</v>
      </c>
      <c r="E245" s="249" t="s">
        <v>294</v>
      </c>
      <c r="F245" s="249" t="s">
        <v>34</v>
      </c>
      <c r="G245" s="248" t="s">
        <v>12</v>
      </c>
      <c r="H245" s="248"/>
      <c r="I245" s="249"/>
    </row>
    <row r="246" ht="22.5" spans="1:9">
      <c r="A246" s="248">
        <v>701001</v>
      </c>
      <c r="B246" s="248">
        <v>240</v>
      </c>
      <c r="C246" s="249" t="s">
        <v>295</v>
      </c>
      <c r="D246" s="248"/>
      <c r="E246" s="249" t="s">
        <v>295</v>
      </c>
      <c r="F246" s="249" t="s">
        <v>296</v>
      </c>
      <c r="G246" s="248" t="s">
        <v>12</v>
      </c>
      <c r="H246" s="248"/>
      <c r="I246" s="249"/>
    </row>
    <row r="247" ht="22.5" spans="1:9">
      <c r="A247" s="248">
        <v>702001</v>
      </c>
      <c r="B247" s="248">
        <v>241</v>
      </c>
      <c r="C247" s="249" t="s">
        <v>297</v>
      </c>
      <c r="D247" s="248"/>
      <c r="E247" s="249" t="s">
        <v>297</v>
      </c>
      <c r="F247" s="249" t="s">
        <v>296</v>
      </c>
      <c r="G247" s="248" t="s">
        <v>12</v>
      </c>
      <c r="H247" s="248"/>
      <c r="I247" s="249"/>
    </row>
    <row r="248" ht="22.5" spans="1:9">
      <c r="A248" s="248">
        <v>703001</v>
      </c>
      <c r="B248" s="248">
        <v>242</v>
      </c>
      <c r="C248" s="249" t="s">
        <v>298</v>
      </c>
      <c r="D248" s="248"/>
      <c r="E248" s="249" t="s">
        <v>298</v>
      </c>
      <c r="F248" s="249" t="s">
        <v>296</v>
      </c>
      <c r="G248" s="248" t="s">
        <v>12</v>
      </c>
      <c r="H248" s="248"/>
      <c r="I248" s="249"/>
    </row>
    <row r="249" ht="22.5" spans="1:9">
      <c r="A249" s="248">
        <v>250062</v>
      </c>
      <c r="B249" s="248">
        <v>243</v>
      </c>
      <c r="C249" s="249" t="s">
        <v>299</v>
      </c>
      <c r="D249" s="248"/>
      <c r="E249" s="249" t="s">
        <v>299</v>
      </c>
      <c r="F249" s="249" t="s">
        <v>20</v>
      </c>
      <c r="G249" s="248" t="s">
        <v>175</v>
      </c>
      <c r="H249" s="248"/>
      <c r="I249" s="249"/>
    </row>
    <row r="250" ht="22.5" spans="1:9">
      <c r="A250" s="248">
        <v>250063</v>
      </c>
      <c r="B250" s="248">
        <v>244</v>
      </c>
      <c r="C250" s="249" t="s">
        <v>300</v>
      </c>
      <c r="D250" s="248"/>
      <c r="E250" s="249" t="s">
        <v>300</v>
      </c>
      <c r="F250" s="249" t="s">
        <v>20</v>
      </c>
      <c r="G250" s="248" t="s">
        <v>175</v>
      </c>
      <c r="H250" s="248"/>
      <c r="I250" s="249"/>
    </row>
    <row r="251" ht="22.5" spans="1:9">
      <c r="A251" s="248">
        <v>429001</v>
      </c>
      <c r="B251" s="248">
        <v>245</v>
      </c>
      <c r="C251" s="249" t="s">
        <v>301</v>
      </c>
      <c r="D251" s="248"/>
      <c r="E251" s="249" t="s">
        <v>301</v>
      </c>
      <c r="F251" s="249" t="s">
        <v>31</v>
      </c>
      <c r="G251" s="248" t="s">
        <v>12</v>
      </c>
      <c r="H251" s="248"/>
      <c r="I251" s="249"/>
    </row>
    <row r="252" ht="22.5" spans="1:9">
      <c r="A252" s="248">
        <v>145001</v>
      </c>
      <c r="B252" s="248">
        <v>246</v>
      </c>
      <c r="C252" s="249" t="s">
        <v>302</v>
      </c>
      <c r="D252" s="248"/>
      <c r="E252" s="249" t="s">
        <v>302</v>
      </c>
      <c r="F252" s="249" t="s">
        <v>11</v>
      </c>
      <c r="G252" s="248" t="s">
        <v>12</v>
      </c>
      <c r="H252" s="248"/>
      <c r="I252" s="249"/>
    </row>
    <row r="253" ht="22.5" spans="1:9">
      <c r="A253" s="248">
        <v>170001</v>
      </c>
      <c r="B253" s="248">
        <v>247</v>
      </c>
      <c r="C253" s="249" t="s">
        <v>303</v>
      </c>
      <c r="D253" s="248"/>
      <c r="E253" s="249" t="s">
        <v>303</v>
      </c>
      <c r="F253" s="249" t="s">
        <v>11</v>
      </c>
      <c r="G253" s="248" t="s">
        <v>12</v>
      </c>
      <c r="H253" s="248"/>
      <c r="I253" s="249"/>
    </row>
    <row r="254" ht="22.5" spans="1:9">
      <c r="A254" s="248">
        <v>171001</v>
      </c>
      <c r="B254" s="248">
        <v>248</v>
      </c>
      <c r="C254" s="249" t="s">
        <v>304</v>
      </c>
      <c r="D254" s="248"/>
      <c r="E254" s="249" t="s">
        <v>304</v>
      </c>
      <c r="F254" s="249" t="s">
        <v>11</v>
      </c>
      <c r="G254" s="248" t="s">
        <v>12</v>
      </c>
      <c r="H254" s="248"/>
      <c r="I254" s="249"/>
    </row>
    <row r="255" ht="22.5" spans="1:9">
      <c r="A255" s="248">
        <v>156001</v>
      </c>
      <c r="B255" s="248">
        <v>249</v>
      </c>
      <c r="C255" s="249" t="s">
        <v>305</v>
      </c>
      <c r="D255" s="248" t="s">
        <v>16</v>
      </c>
      <c r="E255" s="249" t="s">
        <v>306</v>
      </c>
      <c r="F255" s="249" t="s">
        <v>11</v>
      </c>
      <c r="G255" s="248" t="s">
        <v>12</v>
      </c>
      <c r="H255" s="248"/>
      <c r="I255" s="249"/>
    </row>
    <row r="256" ht="22.5" spans="1:9">
      <c r="A256" s="250">
        <v>177001</v>
      </c>
      <c r="B256" s="250">
        <v>250</v>
      </c>
      <c r="C256" s="251"/>
      <c r="D256" s="250"/>
      <c r="E256" s="251" t="s">
        <v>307</v>
      </c>
      <c r="F256" s="251" t="s">
        <v>11</v>
      </c>
      <c r="G256" s="250" t="s">
        <v>12</v>
      </c>
      <c r="H256" s="250"/>
      <c r="I256" s="251" t="s">
        <v>308</v>
      </c>
    </row>
    <row r="257" ht="22.5" spans="1:9">
      <c r="A257" s="250">
        <v>302001</v>
      </c>
      <c r="B257" s="250">
        <v>251</v>
      </c>
      <c r="C257" s="251"/>
      <c r="D257" s="250"/>
      <c r="E257" s="251" t="s">
        <v>309</v>
      </c>
      <c r="F257" s="251" t="s">
        <v>44</v>
      </c>
      <c r="G257" s="250" t="s">
        <v>12</v>
      </c>
      <c r="H257" s="250"/>
      <c r="I257" s="251" t="s">
        <v>308</v>
      </c>
    </row>
    <row r="258" ht="22.5" spans="1:9">
      <c r="A258" s="250">
        <v>313001</v>
      </c>
      <c r="B258" s="250">
        <v>252</v>
      </c>
      <c r="C258" s="251"/>
      <c r="D258" s="250"/>
      <c r="E258" s="251" t="s">
        <v>310</v>
      </c>
      <c r="F258" s="251" t="s">
        <v>44</v>
      </c>
      <c r="G258" s="250" t="s">
        <v>12</v>
      </c>
      <c r="H258" s="250"/>
      <c r="I258" s="251"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zoomScaleSheetLayoutView="60" workbookViewId="0">
      <selection activeCell="F11" sqref="F1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16384" width="31.125" customWidth="1"/>
  </cols>
  <sheetData>
    <row r="1" ht="18" customHeight="1" spans="1:6">
      <c r="A1" s="95" t="s">
        <v>610</v>
      </c>
      <c r="B1" s="96"/>
      <c r="C1" s="96"/>
      <c r="D1" s="96"/>
      <c r="E1" s="96"/>
      <c r="F1" s="96"/>
    </row>
    <row r="2" ht="40.5" customHeight="1" spans="1:11">
      <c r="A2" s="97" t="s">
        <v>611</v>
      </c>
      <c r="B2" s="97"/>
      <c r="C2" s="97"/>
      <c r="D2" s="97"/>
      <c r="E2" s="97"/>
      <c r="F2" s="97"/>
      <c r="G2" s="97"/>
      <c r="H2" s="97"/>
      <c r="I2" s="97"/>
      <c r="J2" s="97"/>
      <c r="K2" s="97"/>
    </row>
    <row r="3" ht="21.75" customHeight="1" spans="1:11">
      <c r="A3" s="96"/>
      <c r="B3" s="96"/>
      <c r="C3" s="96"/>
      <c r="D3" s="96"/>
      <c r="E3" s="96"/>
      <c r="F3" s="96"/>
      <c r="K3" t="s">
        <v>313</v>
      </c>
    </row>
    <row r="4" ht="22.5" customHeight="1" spans="1:11">
      <c r="A4" s="98" t="s">
        <v>316</v>
      </c>
      <c r="B4" s="99" t="s">
        <v>318</v>
      </c>
      <c r="C4" s="99" t="s">
        <v>500</v>
      </c>
      <c r="D4" s="99" t="s">
        <v>490</v>
      </c>
      <c r="E4" s="99" t="s">
        <v>491</v>
      </c>
      <c r="F4" s="99" t="s">
        <v>492</v>
      </c>
      <c r="G4" s="99" t="s">
        <v>493</v>
      </c>
      <c r="H4" s="99"/>
      <c r="I4" s="99" t="s">
        <v>494</v>
      </c>
      <c r="J4" s="99" t="s">
        <v>495</v>
      </c>
      <c r="K4" s="99" t="s">
        <v>498</v>
      </c>
    </row>
    <row r="5" s="93" customFormat="1" ht="57" customHeight="1" spans="1:11">
      <c r="A5" s="98"/>
      <c r="B5" s="99"/>
      <c r="C5" s="99"/>
      <c r="D5" s="99"/>
      <c r="E5" s="99"/>
      <c r="F5" s="99"/>
      <c r="G5" s="99" t="s">
        <v>506</v>
      </c>
      <c r="H5" s="99" t="s">
        <v>612</v>
      </c>
      <c r="I5" s="99"/>
      <c r="J5" s="99"/>
      <c r="K5" s="99"/>
    </row>
    <row r="6" s="94" customFormat="1" ht="30" customHeight="1" spans="1:11">
      <c r="A6" s="100" t="s">
        <v>318</v>
      </c>
      <c r="B6" s="101">
        <f t="shared" ref="B6:B9" si="0">SUM(C6:K6)</f>
        <v>422.54</v>
      </c>
      <c r="C6" s="101">
        <f>SUM(C7:C9)</f>
        <v>385.54</v>
      </c>
      <c r="D6" s="101">
        <f>SUM(D7:D9)</f>
        <v>37</v>
      </c>
      <c r="E6" s="102"/>
      <c r="F6" s="102"/>
      <c r="G6" s="102"/>
      <c r="H6" s="102"/>
      <c r="I6" s="102"/>
      <c r="J6" s="102"/>
      <c r="K6" s="102"/>
    </row>
    <row r="7" s="94" customFormat="1" ht="48" customHeight="1" spans="1:11">
      <c r="A7" s="103" t="s">
        <v>613</v>
      </c>
      <c r="B7" s="101">
        <f t="shared" si="0"/>
        <v>41.82</v>
      </c>
      <c r="C7" s="101">
        <v>8.82</v>
      </c>
      <c r="D7" s="101">
        <v>33</v>
      </c>
      <c r="E7" s="102"/>
      <c r="F7" s="102"/>
      <c r="G7" s="102"/>
      <c r="H7" s="102"/>
      <c r="I7" s="102"/>
      <c r="J7" s="102"/>
      <c r="K7" s="102"/>
    </row>
    <row r="8" s="94" customFormat="1" ht="48" customHeight="1" spans="1:11">
      <c r="A8" s="103" t="s">
        <v>614</v>
      </c>
      <c r="B8" s="101">
        <f t="shared" si="0"/>
        <v>242.5</v>
      </c>
      <c r="C8" s="101">
        <v>238.5</v>
      </c>
      <c r="D8" s="101">
        <v>4</v>
      </c>
      <c r="E8" s="102"/>
      <c r="F8" s="102"/>
      <c r="G8" s="102"/>
      <c r="H8" s="102"/>
      <c r="I8" s="102"/>
      <c r="J8" s="102"/>
      <c r="K8" s="102"/>
    </row>
    <row r="9" s="94" customFormat="1" ht="49.5" customHeight="1" spans="1:11">
      <c r="A9" s="103" t="s">
        <v>615</v>
      </c>
      <c r="B9" s="101">
        <f t="shared" si="0"/>
        <v>138.22</v>
      </c>
      <c r="C9" s="101">
        <v>138.22</v>
      </c>
      <c r="D9" s="101"/>
      <c r="E9" s="102"/>
      <c r="F9" s="102"/>
      <c r="G9" s="102"/>
      <c r="H9" s="102"/>
      <c r="I9" s="102"/>
      <c r="J9" s="102"/>
      <c r="K9" s="10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57"/>
  <sheetViews>
    <sheetView zoomScaleSheetLayoutView="60" workbookViewId="0">
      <selection activeCell="F11" sqref="F11"/>
    </sheetView>
  </sheetViews>
  <sheetFormatPr defaultColWidth="9" defaultRowHeight="12.75" outlineLevelCol="5"/>
  <cols>
    <col min="1" max="1" width="19" style="73" customWidth="1"/>
    <col min="2" max="2" width="34.625" style="73" customWidth="1"/>
    <col min="3" max="6" width="19.5" style="73" customWidth="1"/>
    <col min="7" max="255" width="9" style="73"/>
    <col min="256" max="16384" width="1.125" style="73" customWidth="1"/>
  </cols>
  <sheetData>
    <row r="1" ht="21" customHeight="1" spans="1:1">
      <c r="A1" s="74" t="s">
        <v>616</v>
      </c>
    </row>
    <row r="2" ht="47.25" customHeight="1" spans="1:6">
      <c r="A2" s="75" t="s">
        <v>617</v>
      </c>
      <c r="B2" s="75"/>
      <c r="C2" s="75"/>
      <c r="D2" s="75"/>
      <c r="E2" s="75"/>
      <c r="F2" s="75"/>
    </row>
    <row r="3" ht="19.5" customHeight="1" spans="1:6">
      <c r="A3" s="76"/>
      <c r="B3" s="76"/>
      <c r="C3" s="76"/>
      <c r="D3" s="76"/>
      <c r="E3" s="76"/>
      <c r="F3" s="77" t="s">
        <v>313</v>
      </c>
    </row>
    <row r="4" ht="36" customHeight="1" spans="1:6">
      <c r="A4" s="78" t="s">
        <v>618</v>
      </c>
      <c r="B4" s="78" t="s">
        <v>619</v>
      </c>
      <c r="C4" s="78"/>
      <c r="D4" s="78" t="s">
        <v>620</v>
      </c>
      <c r="E4" s="79">
        <v>4197.18</v>
      </c>
      <c r="F4" s="79"/>
    </row>
    <row r="5" ht="36" customHeight="1" spans="1:6">
      <c r="A5" s="78"/>
      <c r="B5" s="78"/>
      <c r="C5" s="78"/>
      <c r="D5" s="78" t="s">
        <v>621</v>
      </c>
      <c r="E5" s="79">
        <v>4197.18</v>
      </c>
      <c r="F5" s="79"/>
    </row>
    <row r="6" s="72" customFormat="1" ht="100" customHeight="1" spans="1:6">
      <c r="A6" s="78" t="s">
        <v>622</v>
      </c>
      <c r="B6" s="80" t="s">
        <v>623</v>
      </c>
      <c r="C6" s="80"/>
      <c r="D6" s="80"/>
      <c r="E6" s="80"/>
      <c r="F6" s="80"/>
    </row>
    <row r="7" ht="26.25" customHeight="1" spans="1:6">
      <c r="A7" s="81" t="s">
        <v>624</v>
      </c>
      <c r="B7" s="78" t="s">
        <v>625</v>
      </c>
      <c r="C7" s="78" t="s">
        <v>626</v>
      </c>
      <c r="D7" s="78" t="s">
        <v>627</v>
      </c>
      <c r="E7" s="78" t="s">
        <v>628</v>
      </c>
      <c r="F7" s="78" t="s">
        <v>629</v>
      </c>
    </row>
    <row r="8" ht="26.25" customHeight="1" spans="1:6">
      <c r="A8" s="81"/>
      <c r="B8" s="78" t="s">
        <v>630</v>
      </c>
      <c r="C8" s="78">
        <v>10</v>
      </c>
      <c r="D8" s="82" t="s">
        <v>631</v>
      </c>
      <c r="E8" s="78" t="s">
        <v>632</v>
      </c>
      <c r="F8" s="78">
        <v>60</v>
      </c>
    </row>
    <row r="9" ht="26.25" customHeight="1" spans="1:6">
      <c r="A9" s="81"/>
      <c r="B9" s="78" t="s">
        <v>633</v>
      </c>
      <c r="C9" s="78">
        <v>10</v>
      </c>
      <c r="D9" s="82" t="s">
        <v>634</v>
      </c>
      <c r="E9" s="78" t="s">
        <v>632</v>
      </c>
      <c r="F9" s="78">
        <v>20</v>
      </c>
    </row>
    <row r="10" ht="26.25" customHeight="1" spans="1:6">
      <c r="A10" s="81"/>
      <c r="B10" s="78" t="s">
        <v>635</v>
      </c>
      <c r="C10" s="83">
        <v>10</v>
      </c>
      <c r="D10" s="83" t="s">
        <v>634</v>
      </c>
      <c r="E10" s="83" t="s">
        <v>632</v>
      </c>
      <c r="F10" s="83">
        <v>2</v>
      </c>
    </row>
    <row r="11" ht="26.25" customHeight="1" spans="1:6">
      <c r="A11" s="81"/>
      <c r="B11" s="78" t="s">
        <v>636</v>
      </c>
      <c r="C11" s="83">
        <v>10</v>
      </c>
      <c r="D11" s="83" t="s">
        <v>637</v>
      </c>
      <c r="E11" s="83" t="s">
        <v>632</v>
      </c>
      <c r="F11" s="83">
        <v>5</v>
      </c>
    </row>
    <row r="12" ht="26.25" customHeight="1" spans="1:6">
      <c r="A12" s="81"/>
      <c r="B12" s="78" t="s">
        <v>638</v>
      </c>
      <c r="C12" s="83">
        <v>10</v>
      </c>
      <c r="D12" s="83" t="s">
        <v>634</v>
      </c>
      <c r="E12" s="83" t="s">
        <v>632</v>
      </c>
      <c r="F12" s="83">
        <v>3</v>
      </c>
    </row>
    <row r="13" ht="26.25" customHeight="1" spans="1:6">
      <c r="A13" s="81"/>
      <c r="B13" s="78" t="s">
        <v>639</v>
      </c>
      <c r="C13" s="83">
        <v>10</v>
      </c>
      <c r="D13" s="83" t="s">
        <v>640</v>
      </c>
      <c r="E13" s="83" t="s">
        <v>632</v>
      </c>
      <c r="F13" s="84">
        <v>108</v>
      </c>
    </row>
    <row r="14" ht="26.25" customHeight="1" spans="1:6">
      <c r="A14" s="81"/>
      <c r="B14" s="78" t="s">
        <v>641</v>
      </c>
      <c r="C14" s="83">
        <v>10</v>
      </c>
      <c r="D14" s="83" t="s">
        <v>637</v>
      </c>
      <c r="E14" s="83" t="s">
        <v>632</v>
      </c>
      <c r="F14" s="83">
        <v>380</v>
      </c>
    </row>
    <row r="15" ht="26.25" customHeight="1" spans="1:6">
      <c r="A15" s="81"/>
      <c r="B15" s="78" t="s">
        <v>642</v>
      </c>
      <c r="C15" s="83">
        <v>10</v>
      </c>
      <c r="D15" s="83" t="s">
        <v>634</v>
      </c>
      <c r="E15" s="83" t="s">
        <v>632</v>
      </c>
      <c r="F15" s="84">
        <v>3</v>
      </c>
    </row>
    <row r="16" ht="26.25" customHeight="1" spans="1:6">
      <c r="A16" s="81"/>
      <c r="B16" s="78" t="s">
        <v>643</v>
      </c>
      <c r="C16" s="83">
        <v>10</v>
      </c>
      <c r="D16" s="83" t="s">
        <v>634</v>
      </c>
      <c r="E16" s="83" t="s">
        <v>632</v>
      </c>
      <c r="F16" s="84">
        <v>1</v>
      </c>
    </row>
    <row r="17" ht="26.25" customHeight="1" spans="1:6">
      <c r="A17" s="81"/>
      <c r="B17" s="78" t="s">
        <v>644</v>
      </c>
      <c r="C17" s="83">
        <v>10</v>
      </c>
      <c r="D17" s="83" t="s">
        <v>634</v>
      </c>
      <c r="E17" s="83" t="s">
        <v>632</v>
      </c>
      <c r="F17" s="83">
        <v>3</v>
      </c>
    </row>
    <row r="18" spans="1:6">
      <c r="A18" s="85" t="s">
        <v>645</v>
      </c>
      <c r="B18" s="86"/>
      <c r="C18" s="86"/>
      <c r="D18" s="86"/>
      <c r="E18" s="86"/>
      <c r="F18" s="86"/>
    </row>
    <row r="19" spans="1:6">
      <c r="A19" s="87"/>
      <c r="B19" s="87"/>
      <c r="C19" s="87"/>
      <c r="D19" s="87"/>
      <c r="E19" s="87"/>
      <c r="F19" s="87"/>
    </row>
    <row r="20" spans="1:6">
      <c r="A20" s="88"/>
      <c r="B20" s="89"/>
      <c r="C20" s="90"/>
      <c r="D20" s="90"/>
      <c r="E20" s="90"/>
      <c r="F20" s="89"/>
    </row>
    <row r="21" spans="1:6">
      <c r="A21" s="88"/>
      <c r="B21" s="89"/>
      <c r="C21" s="90"/>
      <c r="D21" s="90"/>
      <c r="E21" s="90"/>
      <c r="F21" s="89"/>
    </row>
    <row r="22" spans="1:6">
      <c r="A22" s="88"/>
      <c r="B22" s="89"/>
      <c r="C22" s="90"/>
      <c r="D22" s="90"/>
      <c r="E22" s="90"/>
      <c r="F22" s="89"/>
    </row>
    <row r="23" spans="1:6">
      <c r="A23" s="88"/>
      <c r="B23" s="89"/>
      <c r="C23" s="90"/>
      <c r="D23" s="90"/>
      <c r="E23" s="90"/>
      <c r="F23" s="89"/>
    </row>
    <row r="24" spans="1:6">
      <c r="A24" s="88"/>
      <c r="B24" s="89"/>
      <c r="C24" s="90"/>
      <c r="D24" s="90"/>
      <c r="E24" s="90"/>
      <c r="F24" s="89"/>
    </row>
    <row r="25" spans="1:6">
      <c r="A25" s="88"/>
      <c r="B25" s="89"/>
      <c r="C25" s="90"/>
      <c r="D25" s="90"/>
      <c r="E25" s="90"/>
      <c r="F25" s="89"/>
    </row>
    <row r="26" spans="1:6">
      <c r="A26" s="88"/>
      <c r="B26" s="89"/>
      <c r="C26" s="90"/>
      <c r="D26" s="90"/>
      <c r="E26" s="90"/>
      <c r="F26" s="89"/>
    </row>
    <row r="27" spans="1:6">
      <c r="A27" s="88"/>
      <c r="B27" s="89"/>
      <c r="C27" s="90"/>
      <c r="D27" s="90"/>
      <c r="E27" s="90"/>
      <c r="F27" s="89"/>
    </row>
    <row r="28" spans="1:6">
      <c r="A28" s="88"/>
      <c r="B28" s="89"/>
      <c r="C28" s="90"/>
      <c r="D28" s="90"/>
      <c r="E28" s="90"/>
      <c r="F28" s="89"/>
    </row>
    <row r="29" spans="1:6">
      <c r="A29" s="88"/>
      <c r="B29" s="89"/>
      <c r="C29" s="90"/>
      <c r="D29" s="90"/>
      <c r="E29" s="90"/>
      <c r="F29" s="89"/>
    </row>
    <row r="30" spans="1:6">
      <c r="A30" s="88"/>
      <c r="B30" s="89"/>
      <c r="C30" s="90"/>
      <c r="D30" s="90"/>
      <c r="E30" s="90"/>
      <c r="F30" s="89"/>
    </row>
    <row r="31" spans="1:6">
      <c r="A31" s="88"/>
      <c r="B31" s="89"/>
      <c r="C31" s="90"/>
      <c r="D31" s="90"/>
      <c r="E31" s="90"/>
      <c r="F31" s="89"/>
    </row>
    <row r="32" spans="1:6">
      <c r="A32" s="88"/>
      <c r="B32" s="89"/>
      <c r="C32" s="90"/>
      <c r="D32" s="90"/>
      <c r="E32" s="90"/>
      <c r="F32" s="89"/>
    </row>
    <row r="33" spans="1:6">
      <c r="A33" s="88"/>
      <c r="B33" s="89"/>
      <c r="C33" s="90"/>
      <c r="D33" s="90"/>
      <c r="E33" s="90"/>
      <c r="F33" s="89"/>
    </row>
    <row r="34" spans="1:6">
      <c r="A34" s="88"/>
      <c r="B34" s="89"/>
      <c r="C34" s="90"/>
      <c r="D34" s="90"/>
      <c r="E34" s="90"/>
      <c r="F34" s="89"/>
    </row>
    <row r="35" spans="1:6">
      <c r="A35" s="88"/>
      <c r="B35" s="89"/>
      <c r="C35" s="90"/>
      <c r="D35" s="90"/>
      <c r="E35" s="90"/>
      <c r="F35" s="89"/>
    </row>
    <row r="36" spans="1:6">
      <c r="A36" s="88"/>
      <c r="B36" s="89"/>
      <c r="C36" s="90"/>
      <c r="D36" s="90"/>
      <c r="E36" s="90"/>
      <c r="F36" s="89"/>
    </row>
    <row r="37" spans="2:6">
      <c r="B37" s="91"/>
      <c r="C37" s="92"/>
      <c r="D37" s="92"/>
      <c r="E37" s="92"/>
      <c r="F37" s="91"/>
    </row>
    <row r="38" spans="2:6">
      <c r="B38" s="91"/>
      <c r="C38" s="92"/>
      <c r="D38" s="92"/>
      <c r="E38" s="92"/>
      <c r="F38" s="91"/>
    </row>
    <row r="39" spans="2:6">
      <c r="B39" s="91"/>
      <c r="C39" s="91"/>
      <c r="D39" s="91"/>
      <c r="E39" s="91"/>
      <c r="F39" s="91"/>
    </row>
    <row r="40" spans="2:6">
      <c r="B40" s="91"/>
      <c r="C40" s="91"/>
      <c r="D40" s="91"/>
      <c r="E40" s="91"/>
      <c r="F40" s="91"/>
    </row>
    <row r="41" spans="2:6">
      <c r="B41" s="91"/>
      <c r="C41" s="91"/>
      <c r="D41" s="91"/>
      <c r="E41" s="91"/>
      <c r="F41" s="91"/>
    </row>
    <row r="42" spans="2:6">
      <c r="B42" s="91"/>
      <c r="C42" s="91"/>
      <c r="D42" s="91"/>
      <c r="E42" s="91"/>
      <c r="F42" s="91"/>
    </row>
    <row r="43" spans="2:6">
      <c r="B43" s="91"/>
      <c r="C43" s="91"/>
      <c r="D43" s="91"/>
      <c r="E43" s="91"/>
      <c r="F43" s="91"/>
    </row>
    <row r="44" spans="2:6">
      <c r="B44" s="91"/>
      <c r="C44" s="91"/>
      <c r="D44" s="91"/>
      <c r="E44" s="91"/>
      <c r="F44" s="91"/>
    </row>
    <row r="45" spans="2:6">
      <c r="B45" s="91"/>
      <c r="C45" s="91"/>
      <c r="D45" s="91"/>
      <c r="E45" s="91"/>
      <c r="F45" s="91"/>
    </row>
    <row r="46" spans="2:6">
      <c r="B46" s="91"/>
      <c r="C46" s="91"/>
      <c r="D46" s="91"/>
      <c r="E46" s="91"/>
      <c r="F46" s="91"/>
    </row>
    <row r="47" spans="2:6">
      <c r="B47" s="91"/>
      <c r="C47" s="91"/>
      <c r="D47" s="91"/>
      <c r="E47" s="91"/>
      <c r="F47" s="91"/>
    </row>
    <row r="48" spans="2:6">
      <c r="B48" s="91"/>
      <c r="C48" s="91"/>
      <c r="D48" s="91"/>
      <c r="E48" s="91"/>
      <c r="F48" s="91"/>
    </row>
    <row r="49" spans="2:6">
      <c r="B49" s="91"/>
      <c r="C49" s="91"/>
      <c r="D49" s="91"/>
      <c r="E49" s="91"/>
      <c r="F49" s="91"/>
    </row>
    <row r="50" spans="2:6">
      <c r="B50" s="91"/>
      <c r="C50" s="91"/>
      <c r="D50" s="91"/>
      <c r="E50" s="91"/>
      <c r="F50" s="91"/>
    </row>
    <row r="51" spans="2:6">
      <c r="B51" s="91"/>
      <c r="C51" s="91"/>
      <c r="D51" s="91"/>
      <c r="E51" s="91"/>
      <c r="F51" s="91"/>
    </row>
    <row r="52" spans="2:6">
      <c r="B52" s="91"/>
      <c r="C52" s="91"/>
      <c r="D52" s="91"/>
      <c r="E52" s="91"/>
      <c r="F52" s="91"/>
    </row>
    <row r="53" spans="2:6">
      <c r="B53" s="91"/>
      <c r="C53" s="91"/>
      <c r="D53" s="91"/>
      <c r="E53" s="91"/>
      <c r="F53" s="91"/>
    </row>
    <row r="54" spans="2:6">
      <c r="B54" s="91"/>
      <c r="C54" s="91"/>
      <c r="D54" s="91"/>
      <c r="E54" s="91"/>
      <c r="F54" s="91"/>
    </row>
    <row r="55" spans="2:6">
      <c r="B55" s="91"/>
      <c r="C55" s="91"/>
      <c r="D55" s="91"/>
      <c r="E55" s="91"/>
      <c r="F55" s="91"/>
    </row>
    <row r="56" spans="2:6">
      <c r="B56" s="91"/>
      <c r="C56" s="91"/>
      <c r="D56" s="91"/>
      <c r="E56" s="91"/>
      <c r="F56" s="91"/>
    </row>
    <row r="57" spans="2:6">
      <c r="B57" s="91"/>
      <c r="C57" s="91"/>
      <c r="D57" s="91"/>
      <c r="E57" s="91"/>
      <c r="F57" s="91"/>
    </row>
  </sheetData>
  <mergeCells count="8">
    <mergeCell ref="A2:F2"/>
    <mergeCell ref="E4:F4"/>
    <mergeCell ref="E5:F5"/>
    <mergeCell ref="B6:F6"/>
    <mergeCell ref="A4:A5"/>
    <mergeCell ref="A7:A17"/>
    <mergeCell ref="B4:C5"/>
    <mergeCell ref="A18:F19"/>
  </mergeCells>
  <printOptions horizontalCentered="1"/>
  <pageMargins left="0.708333333333333" right="0.708333333333333" top="0.747916666666667" bottom="0.747916666666667" header="0.314583333333333" footer="0.314583333333333"/>
  <pageSetup paperSize="9" fitToHeight="0" orientation="landscape" horizontalDpi="600" vertic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B1:P63"/>
  <sheetViews>
    <sheetView workbookViewId="0">
      <selection activeCell="N12" sqref="N12"/>
    </sheetView>
  </sheetViews>
  <sheetFormatPr defaultColWidth="9" defaultRowHeight="13.5"/>
  <cols>
    <col min="1" max="1" width="1.375" style="1" customWidth="1"/>
    <col min="2" max="2" width="4.125" style="1" customWidth="1"/>
    <col min="3" max="3" width="15" style="1" customWidth="1"/>
    <col min="4" max="4" width="9.625" style="1" customWidth="1"/>
    <col min="5" max="5" width="9.5" style="1" customWidth="1"/>
    <col min="6" max="6" width="11.75" style="1" customWidth="1"/>
    <col min="7" max="7" width="4.125" style="1" customWidth="1"/>
    <col min="8" max="8" width="4.75" style="1" customWidth="1"/>
    <col min="9" max="9" width="8.875" style="1" customWidth="1"/>
    <col min="10" max="10" width="10.625" style="1" customWidth="1"/>
    <col min="11" max="11" width="4.75" style="1" customWidth="1"/>
    <col min="12" max="12" width="8.875" style="1" customWidth="1"/>
    <col min="13" max="13" width="10.625" style="1" customWidth="1"/>
    <col min="14" max="14" width="4.75" style="1" customWidth="1"/>
    <col min="15" max="16384" width="9" style="1"/>
  </cols>
  <sheetData>
    <row r="1" ht="30" customHeight="1" spans="2:14">
      <c r="B1" s="4" t="s">
        <v>646</v>
      </c>
      <c r="C1" s="4"/>
      <c r="D1" s="4"/>
      <c r="E1" s="4"/>
      <c r="F1" s="4"/>
      <c r="G1" s="4"/>
      <c r="H1" s="4"/>
      <c r="I1" s="4"/>
      <c r="J1" s="4"/>
      <c r="K1" s="4"/>
      <c r="L1" s="4"/>
      <c r="M1" s="4"/>
      <c r="N1" s="4"/>
    </row>
    <row r="2" s="1" customFormat="1" ht="27.75" customHeight="1" spans="2:14">
      <c r="B2" s="5" t="s">
        <v>647</v>
      </c>
      <c r="C2" s="5"/>
      <c r="D2" s="6" t="s">
        <v>619</v>
      </c>
      <c r="E2" s="6"/>
      <c r="F2" s="6"/>
      <c r="G2" s="6"/>
      <c r="H2" s="6"/>
      <c r="I2" s="50" t="s">
        <v>648</v>
      </c>
      <c r="J2" s="50"/>
      <c r="K2" s="50"/>
      <c r="L2" s="51" t="s">
        <v>649</v>
      </c>
      <c r="M2" s="51"/>
      <c r="N2" s="51"/>
    </row>
    <row r="3" s="2" customFormat="1" ht="33.95" customHeight="1" spans="2:14">
      <c r="B3" s="7" t="s">
        <v>650</v>
      </c>
      <c r="C3" s="8"/>
      <c r="D3" s="8" t="s">
        <v>651</v>
      </c>
      <c r="E3" s="8"/>
      <c r="F3" s="8"/>
      <c r="G3" s="8"/>
      <c r="H3" s="8"/>
      <c r="I3" s="8"/>
      <c r="J3" s="8"/>
      <c r="K3" s="8"/>
      <c r="L3" s="8"/>
      <c r="M3" s="8"/>
      <c r="N3" s="52"/>
    </row>
    <row r="4" s="2" customFormat="1" ht="33.95" customHeight="1" spans="2:14">
      <c r="B4" s="9" t="s">
        <v>652</v>
      </c>
      <c r="C4" s="10"/>
      <c r="D4" s="11" t="s">
        <v>653</v>
      </c>
      <c r="E4" s="11"/>
      <c r="F4" s="11"/>
      <c r="G4" s="11"/>
      <c r="H4" s="11"/>
      <c r="I4" s="10" t="s">
        <v>654</v>
      </c>
      <c r="J4" s="10"/>
      <c r="K4" s="10"/>
      <c r="L4" s="11" t="s">
        <v>655</v>
      </c>
      <c r="M4" s="11"/>
      <c r="N4" s="53"/>
    </row>
    <row r="5" s="2" customFormat="1" ht="33.95" customHeight="1" spans="2:14">
      <c r="B5" s="9" t="s">
        <v>656</v>
      </c>
      <c r="C5" s="10"/>
      <c r="D5" s="11" t="s">
        <v>657</v>
      </c>
      <c r="E5" s="11"/>
      <c r="F5" s="11"/>
      <c r="G5" s="11"/>
      <c r="H5" s="11"/>
      <c r="I5" s="10" t="s">
        <v>658</v>
      </c>
      <c r="J5" s="10"/>
      <c r="K5" s="10"/>
      <c r="L5" s="11" t="s">
        <v>659</v>
      </c>
      <c r="M5" s="11"/>
      <c r="N5" s="53"/>
    </row>
    <row r="6" s="2" customFormat="1" ht="33.95" customHeight="1" spans="2:14">
      <c r="B6" s="9" t="s">
        <v>660</v>
      </c>
      <c r="C6" s="10"/>
      <c r="D6" s="11" t="s">
        <v>661</v>
      </c>
      <c r="E6" s="11"/>
      <c r="F6" s="11"/>
      <c r="G6" s="11"/>
      <c r="H6" s="11"/>
      <c r="I6" s="10" t="s">
        <v>662</v>
      </c>
      <c r="J6" s="10"/>
      <c r="K6" s="10"/>
      <c r="L6" s="11" t="s">
        <v>663</v>
      </c>
      <c r="M6" s="11"/>
      <c r="N6" s="53"/>
    </row>
    <row r="7" s="2" customFormat="1" ht="33.95" customHeight="1" spans="2:14">
      <c r="B7" s="9" t="s">
        <v>664</v>
      </c>
      <c r="C7" s="10"/>
      <c r="D7" s="12" t="s">
        <v>665</v>
      </c>
      <c r="E7" s="12"/>
      <c r="F7" s="12"/>
      <c r="G7" s="12"/>
      <c r="H7" s="12"/>
      <c r="I7" s="10" t="s">
        <v>666</v>
      </c>
      <c r="J7" s="10"/>
      <c r="K7" s="10"/>
      <c r="L7" s="11" t="s">
        <v>665</v>
      </c>
      <c r="M7" s="11"/>
      <c r="N7" s="53"/>
    </row>
    <row r="8" s="2" customFormat="1" ht="33.95" customHeight="1" spans="2:14">
      <c r="B8" s="9" t="s">
        <v>667</v>
      </c>
      <c r="C8" s="10"/>
      <c r="D8" s="11" t="s">
        <v>668</v>
      </c>
      <c r="E8" s="11"/>
      <c r="F8" s="11"/>
      <c r="G8" s="11"/>
      <c r="H8" s="11"/>
      <c r="I8" s="10"/>
      <c r="J8" s="10"/>
      <c r="K8" s="10"/>
      <c r="L8" s="11"/>
      <c r="M8" s="11"/>
      <c r="N8" s="53"/>
    </row>
    <row r="9" s="2" customFormat="1" ht="33.95" customHeight="1" spans="2:14">
      <c r="B9" s="9" t="s">
        <v>669</v>
      </c>
      <c r="C9" s="10"/>
      <c r="D9" s="11" t="s">
        <v>670</v>
      </c>
      <c r="E9" s="11"/>
      <c r="F9" s="11"/>
      <c r="G9" s="11"/>
      <c r="H9" s="11"/>
      <c r="I9" s="11"/>
      <c r="J9" s="11"/>
      <c r="K9" s="11"/>
      <c r="L9" s="11"/>
      <c r="M9" s="11"/>
      <c r="N9" s="53"/>
    </row>
    <row r="10" s="2" customFormat="1" ht="33.95" customHeight="1" spans="2:14">
      <c r="B10" s="9" t="s">
        <v>671</v>
      </c>
      <c r="C10" s="10"/>
      <c r="D10" s="11" t="s">
        <v>672</v>
      </c>
      <c r="E10" s="11"/>
      <c r="F10" s="11"/>
      <c r="G10" s="11"/>
      <c r="H10" s="11"/>
      <c r="I10" s="11"/>
      <c r="J10" s="11"/>
      <c r="K10" s="11"/>
      <c r="L10" s="11"/>
      <c r="M10" s="11"/>
      <c r="N10" s="53"/>
    </row>
    <row r="11" s="2" customFormat="1" ht="17.1" customHeight="1" spans="2:14">
      <c r="B11" s="9" t="s">
        <v>673</v>
      </c>
      <c r="C11" s="10"/>
      <c r="D11" s="10" t="s">
        <v>674</v>
      </c>
      <c r="E11" s="13">
        <f>IFERROR(VALUE(F13)+VALUE(F14)+VALUE(F15),0)</f>
        <v>100000</v>
      </c>
      <c r="F11" s="13"/>
      <c r="G11" s="13"/>
      <c r="H11" s="13"/>
      <c r="I11" s="54" t="s">
        <v>675</v>
      </c>
      <c r="J11" s="55"/>
      <c r="K11" s="55"/>
      <c r="L11" s="55"/>
      <c r="M11" s="55"/>
      <c r="N11" s="56"/>
    </row>
    <row r="12" s="2" customFormat="1" ht="17.1" customHeight="1" spans="2:14">
      <c r="B12" s="9"/>
      <c r="C12" s="10"/>
      <c r="D12" s="10"/>
      <c r="E12" s="13"/>
      <c r="F12" s="13"/>
      <c r="G12" s="13"/>
      <c r="H12" s="13"/>
      <c r="I12" s="57" t="s">
        <v>676</v>
      </c>
      <c r="J12" s="58">
        <f>IFERROR(VALUE(J13)+VALUE(J14)+VALUE(J15),0)</f>
        <v>100000</v>
      </c>
      <c r="K12" s="59" t="s">
        <v>677</v>
      </c>
      <c r="L12" s="60" t="s">
        <v>678</v>
      </c>
      <c r="M12" s="58">
        <f>IFERROR(VALUE(M13)+VALUE(M14)+VALUE(M15),0)</f>
        <v>0</v>
      </c>
      <c r="N12" s="61" t="s">
        <v>677</v>
      </c>
    </row>
    <row r="13" s="2" customFormat="1" ht="33.95" customHeight="1" spans="2:14">
      <c r="B13" s="9"/>
      <c r="C13" s="10"/>
      <c r="D13" s="10" t="s">
        <v>679</v>
      </c>
      <c r="E13" s="14" t="s">
        <v>680</v>
      </c>
      <c r="F13" s="15">
        <f t="shared" ref="F13:F15" si="0">IFERROR(VALUE(J13)+VALUE(M13),0)</f>
        <v>0</v>
      </c>
      <c r="G13" s="16"/>
      <c r="H13" s="17" t="s">
        <v>677</v>
      </c>
      <c r="I13" s="62" t="s">
        <v>676</v>
      </c>
      <c r="J13" s="13" t="s">
        <v>681</v>
      </c>
      <c r="K13" s="11" t="s">
        <v>677</v>
      </c>
      <c r="L13" s="62" t="s">
        <v>678</v>
      </c>
      <c r="M13" s="13" t="s">
        <v>681</v>
      </c>
      <c r="N13" s="53" t="s">
        <v>677</v>
      </c>
    </row>
    <row r="14" s="2" customFormat="1" ht="33.95" customHeight="1" spans="2:14">
      <c r="B14" s="9"/>
      <c r="C14" s="10"/>
      <c r="D14" s="10" t="s">
        <v>682</v>
      </c>
      <c r="E14" s="14" t="s">
        <v>680</v>
      </c>
      <c r="F14" s="15">
        <f t="shared" si="0"/>
        <v>100000</v>
      </c>
      <c r="G14" s="16"/>
      <c r="H14" s="17" t="s">
        <v>677</v>
      </c>
      <c r="I14" s="62" t="s">
        <v>676</v>
      </c>
      <c r="J14" s="13">
        <v>100000</v>
      </c>
      <c r="K14" s="11" t="s">
        <v>677</v>
      </c>
      <c r="L14" s="62" t="s">
        <v>678</v>
      </c>
      <c r="M14" s="13">
        <v>0</v>
      </c>
      <c r="N14" s="53" t="s">
        <v>677</v>
      </c>
    </row>
    <row r="15" s="2" customFormat="1" ht="33.95" customHeight="1" spans="2:14">
      <c r="B15" s="9"/>
      <c r="C15" s="10"/>
      <c r="D15" s="10" t="s">
        <v>683</v>
      </c>
      <c r="E15" s="14" t="s">
        <v>680</v>
      </c>
      <c r="F15" s="15">
        <f t="shared" si="0"/>
        <v>0</v>
      </c>
      <c r="G15" s="16"/>
      <c r="H15" s="17" t="s">
        <v>677</v>
      </c>
      <c r="I15" s="62" t="s">
        <v>676</v>
      </c>
      <c r="J15" s="13" t="s">
        <v>681</v>
      </c>
      <c r="K15" s="11" t="s">
        <v>677</v>
      </c>
      <c r="L15" s="62" t="s">
        <v>678</v>
      </c>
      <c r="M15" s="13" t="s">
        <v>681</v>
      </c>
      <c r="N15" s="53" t="s">
        <v>677</v>
      </c>
    </row>
    <row r="16" s="2" customFormat="1" ht="33.95" customHeight="1" spans="2:14">
      <c r="B16" s="9" t="s">
        <v>684</v>
      </c>
      <c r="C16" s="10"/>
      <c r="D16" s="11" t="s">
        <v>685</v>
      </c>
      <c r="E16" s="11"/>
      <c r="F16" s="11"/>
      <c r="G16" s="11"/>
      <c r="H16" s="11"/>
      <c r="I16" s="11"/>
      <c r="J16" s="11"/>
      <c r="K16" s="11"/>
      <c r="L16" s="11"/>
      <c r="M16" s="11"/>
      <c r="N16" s="53"/>
    </row>
    <row r="17" s="2" customFormat="1" ht="33.95" customHeight="1" spans="2:14">
      <c r="B17" s="18" t="s">
        <v>686</v>
      </c>
      <c r="C17" s="19"/>
      <c r="D17" s="20" t="s">
        <v>685</v>
      </c>
      <c r="E17" s="20"/>
      <c r="F17" s="20"/>
      <c r="G17" s="20"/>
      <c r="H17" s="20"/>
      <c r="I17" s="20"/>
      <c r="J17" s="20"/>
      <c r="K17" s="20"/>
      <c r="L17" s="20"/>
      <c r="M17" s="20"/>
      <c r="N17" s="63"/>
    </row>
    <row r="18" s="3" customFormat="1" ht="20.1" customHeight="1" spans="2:14">
      <c r="B18" s="21" t="s">
        <v>687</v>
      </c>
      <c r="C18" s="22" t="s">
        <v>688</v>
      </c>
      <c r="D18" s="22" t="s">
        <v>689</v>
      </c>
      <c r="E18" s="23" t="s">
        <v>690</v>
      </c>
      <c r="F18" s="23" t="s">
        <v>691</v>
      </c>
      <c r="G18" s="24" t="s">
        <v>626</v>
      </c>
      <c r="H18" s="24"/>
      <c r="I18" s="64" t="s">
        <v>627</v>
      </c>
      <c r="J18" s="64" t="s">
        <v>628</v>
      </c>
      <c r="K18" s="65" t="s">
        <v>692</v>
      </c>
      <c r="L18" s="66"/>
      <c r="M18" s="65" t="s">
        <v>693</v>
      </c>
      <c r="N18" s="67"/>
    </row>
    <row r="19" s="3" customFormat="1" ht="20.1" customHeight="1" spans="2:14">
      <c r="B19" s="25"/>
      <c r="C19" s="26" t="s">
        <v>694</v>
      </c>
      <c r="D19" s="26" t="s">
        <v>695</v>
      </c>
      <c r="E19" s="27" t="s">
        <v>696</v>
      </c>
      <c r="F19" s="27" t="s">
        <v>697</v>
      </c>
      <c r="G19" s="27">
        <v>25</v>
      </c>
      <c r="H19" s="28"/>
      <c r="I19" s="27" t="s">
        <v>631</v>
      </c>
      <c r="J19" s="27" t="s">
        <v>698</v>
      </c>
      <c r="K19" s="27" t="s">
        <v>699</v>
      </c>
      <c r="L19" s="28"/>
      <c r="M19" s="27"/>
      <c r="N19" s="68"/>
    </row>
    <row r="20" s="3" customFormat="1" ht="20.1" customHeight="1" spans="2:14">
      <c r="B20" s="25"/>
      <c r="C20" s="26"/>
      <c r="D20" s="26"/>
      <c r="E20" s="27" t="s">
        <v>700</v>
      </c>
      <c r="F20" s="27" t="s">
        <v>697</v>
      </c>
      <c r="G20" s="27">
        <v>25</v>
      </c>
      <c r="H20" s="28"/>
      <c r="I20" s="27" t="s">
        <v>631</v>
      </c>
      <c r="J20" s="27" t="s">
        <v>698</v>
      </c>
      <c r="K20" s="27" t="s">
        <v>699</v>
      </c>
      <c r="L20" s="28"/>
      <c r="M20" s="27"/>
      <c r="N20" s="68"/>
    </row>
    <row r="21" s="3" customFormat="1" ht="20.1" customHeight="1" spans="2:14">
      <c r="B21" s="25"/>
      <c r="C21" s="26"/>
      <c r="D21" s="26"/>
      <c r="E21" s="27"/>
      <c r="F21" s="27"/>
      <c r="G21" s="27" t="s">
        <v>701</v>
      </c>
      <c r="H21" s="28"/>
      <c r="I21" s="27"/>
      <c r="J21" s="27"/>
      <c r="K21" s="27"/>
      <c r="L21" s="28"/>
      <c r="M21" s="27"/>
      <c r="N21" s="68"/>
    </row>
    <row r="22" s="3" customFormat="1" ht="20.1" customHeight="1" spans="2:14">
      <c r="B22" s="25"/>
      <c r="C22" s="26"/>
      <c r="D22" s="26" t="s">
        <v>702</v>
      </c>
      <c r="E22" s="29"/>
      <c r="F22" s="27"/>
      <c r="G22" s="27" t="s">
        <v>701</v>
      </c>
      <c r="H22" s="28"/>
      <c r="I22" s="27"/>
      <c r="J22" s="27"/>
      <c r="K22" s="27"/>
      <c r="L22" s="28"/>
      <c r="M22" s="27"/>
      <c r="N22" s="68"/>
    </row>
    <row r="23" s="3" customFormat="1" ht="20.1" customHeight="1" spans="2:14">
      <c r="B23" s="25"/>
      <c r="C23" s="26"/>
      <c r="D23" s="26"/>
      <c r="E23" s="29"/>
      <c r="F23" s="27"/>
      <c r="G23" s="27" t="s">
        <v>701</v>
      </c>
      <c r="H23" s="28"/>
      <c r="I23" s="27"/>
      <c r="J23" s="27"/>
      <c r="K23" s="27"/>
      <c r="L23" s="28"/>
      <c r="M23" s="27"/>
      <c r="N23" s="68"/>
    </row>
    <row r="24" s="3" customFormat="1" ht="20.1" customHeight="1" spans="2:14">
      <c r="B24" s="25"/>
      <c r="C24" s="26"/>
      <c r="D24" s="26"/>
      <c r="E24" s="29"/>
      <c r="F24" s="27"/>
      <c r="G24" s="27" t="s">
        <v>701</v>
      </c>
      <c r="H24" s="28"/>
      <c r="I24" s="27"/>
      <c r="J24" s="27"/>
      <c r="K24" s="27"/>
      <c r="L24" s="28"/>
      <c r="M24" s="27"/>
      <c r="N24" s="68"/>
    </row>
    <row r="25" s="3" customFormat="1" ht="20.1" customHeight="1" spans="2:14">
      <c r="B25" s="25"/>
      <c r="C25" s="26"/>
      <c r="D25" s="26" t="s">
        <v>703</v>
      </c>
      <c r="E25" s="29" t="s">
        <v>704</v>
      </c>
      <c r="F25" s="27" t="s">
        <v>697</v>
      </c>
      <c r="G25" s="27">
        <v>10</v>
      </c>
      <c r="H25" s="28"/>
      <c r="I25" s="27" t="s">
        <v>631</v>
      </c>
      <c r="J25" s="27" t="s">
        <v>698</v>
      </c>
      <c r="K25" s="27" t="s">
        <v>699</v>
      </c>
      <c r="L25" s="28"/>
      <c r="M25" s="27"/>
      <c r="N25" s="68"/>
    </row>
    <row r="26" s="3" customFormat="1" ht="20.1" customHeight="1" spans="2:14">
      <c r="B26" s="25"/>
      <c r="C26" s="26"/>
      <c r="D26" s="26"/>
      <c r="E26" s="29"/>
      <c r="F26" s="27"/>
      <c r="G26" s="27" t="s">
        <v>701</v>
      </c>
      <c r="H26" s="28"/>
      <c r="I26" s="27"/>
      <c r="J26" s="27"/>
      <c r="K26" s="27"/>
      <c r="L26" s="28"/>
      <c r="M26" s="27"/>
      <c r="N26" s="68"/>
    </row>
    <row r="27" s="3" customFormat="1" ht="20.1" customHeight="1" spans="2:14">
      <c r="B27" s="25"/>
      <c r="C27" s="26"/>
      <c r="D27" s="26"/>
      <c r="E27" s="29"/>
      <c r="F27" s="27"/>
      <c r="G27" s="27" t="s">
        <v>701</v>
      </c>
      <c r="H27" s="28"/>
      <c r="I27" s="27"/>
      <c r="J27" s="27"/>
      <c r="K27" s="27"/>
      <c r="L27" s="28"/>
      <c r="M27" s="27"/>
      <c r="N27" s="68"/>
    </row>
    <row r="28" s="3" customFormat="1" ht="20.1" customHeight="1" spans="2:14">
      <c r="B28" s="25"/>
      <c r="C28" s="26"/>
      <c r="D28" s="26" t="s">
        <v>705</v>
      </c>
      <c r="E28" s="29" t="s">
        <v>706</v>
      </c>
      <c r="F28" s="27" t="s">
        <v>707</v>
      </c>
      <c r="G28" s="27">
        <v>10</v>
      </c>
      <c r="H28" s="28"/>
      <c r="I28" s="27" t="s">
        <v>631</v>
      </c>
      <c r="J28" s="27" t="s">
        <v>698</v>
      </c>
      <c r="K28" s="27" t="s">
        <v>699</v>
      </c>
      <c r="L28" s="28"/>
      <c r="M28" s="27"/>
      <c r="N28" s="68"/>
    </row>
    <row r="29" s="2" customFormat="1" ht="20.1" customHeight="1" spans="2:16">
      <c r="B29" s="25"/>
      <c r="C29" s="26"/>
      <c r="D29" s="26"/>
      <c r="E29" s="29"/>
      <c r="F29" s="27"/>
      <c r="G29" s="27" t="s">
        <v>701</v>
      </c>
      <c r="H29" s="28"/>
      <c r="I29" s="27"/>
      <c r="J29" s="27"/>
      <c r="K29" s="27"/>
      <c r="L29" s="28"/>
      <c r="M29" s="27"/>
      <c r="N29" s="68"/>
      <c r="P29" s="3"/>
    </row>
    <row r="30" s="2" customFormat="1" ht="20.1" customHeight="1" spans="2:16">
      <c r="B30" s="30"/>
      <c r="C30" s="31"/>
      <c r="D30" s="31"/>
      <c r="E30" s="32"/>
      <c r="F30" s="33"/>
      <c r="G30" s="33" t="s">
        <v>701</v>
      </c>
      <c r="H30" s="34"/>
      <c r="I30" s="33"/>
      <c r="J30" s="33"/>
      <c r="K30" s="33"/>
      <c r="L30" s="34"/>
      <c r="M30" s="33"/>
      <c r="N30" s="69"/>
      <c r="P30" s="3"/>
    </row>
    <row r="31" s="2" customFormat="1" ht="20.1" customHeight="1" spans="2:16">
      <c r="B31" s="35" t="s">
        <v>687</v>
      </c>
      <c r="C31" s="36" t="s">
        <v>708</v>
      </c>
      <c r="D31" s="36" t="s">
        <v>709</v>
      </c>
      <c r="E31" s="37"/>
      <c r="F31" s="38"/>
      <c r="G31" s="38" t="s">
        <v>701</v>
      </c>
      <c r="H31" s="39"/>
      <c r="I31" s="38"/>
      <c r="J31" s="38"/>
      <c r="K31" s="38"/>
      <c r="L31" s="39"/>
      <c r="M31" s="38"/>
      <c r="N31" s="70"/>
      <c r="P31" s="3"/>
    </row>
    <row r="32" s="2" customFormat="1" ht="20.1" customHeight="1" spans="2:16">
      <c r="B32" s="40"/>
      <c r="C32" s="41"/>
      <c r="D32" s="41"/>
      <c r="E32" s="42"/>
      <c r="F32" s="27"/>
      <c r="G32" s="27" t="s">
        <v>701</v>
      </c>
      <c r="H32" s="28"/>
      <c r="I32" s="27"/>
      <c r="J32" s="27"/>
      <c r="K32" s="27"/>
      <c r="L32" s="28"/>
      <c r="M32" s="27"/>
      <c r="N32" s="68"/>
      <c r="P32" s="3"/>
    </row>
    <row r="33" s="2" customFormat="1" ht="20.1" customHeight="1" spans="2:16">
      <c r="B33" s="40"/>
      <c r="C33" s="41"/>
      <c r="D33" s="41"/>
      <c r="E33" s="42"/>
      <c r="F33" s="27"/>
      <c r="G33" s="27" t="s">
        <v>701</v>
      </c>
      <c r="H33" s="28"/>
      <c r="I33" s="27"/>
      <c r="J33" s="27"/>
      <c r="K33" s="27"/>
      <c r="L33" s="28"/>
      <c r="M33" s="27"/>
      <c r="N33" s="68"/>
      <c r="P33" s="3"/>
    </row>
    <row r="34" s="2" customFormat="1" ht="20.1" customHeight="1" spans="2:16">
      <c r="B34" s="40"/>
      <c r="C34" s="41"/>
      <c r="D34" s="41" t="s">
        <v>710</v>
      </c>
      <c r="E34" s="43" t="s">
        <v>711</v>
      </c>
      <c r="F34" s="27" t="s">
        <v>707</v>
      </c>
      <c r="G34" s="27">
        <v>10</v>
      </c>
      <c r="H34" s="28"/>
      <c r="I34" s="27" t="s">
        <v>631</v>
      </c>
      <c r="J34" s="27" t="s">
        <v>698</v>
      </c>
      <c r="K34" s="27" t="s">
        <v>699</v>
      </c>
      <c r="L34" s="28"/>
      <c r="M34" s="27"/>
      <c r="N34" s="68"/>
      <c r="P34" s="3"/>
    </row>
    <row r="35" s="2" customFormat="1" ht="20.1" customHeight="1" spans="2:16">
      <c r="B35" s="40"/>
      <c r="C35" s="41"/>
      <c r="D35" s="41"/>
      <c r="E35" s="43"/>
      <c r="F35" s="27"/>
      <c r="G35" s="27" t="s">
        <v>701</v>
      </c>
      <c r="H35" s="28"/>
      <c r="I35" s="27"/>
      <c r="J35" s="27"/>
      <c r="K35" s="27"/>
      <c r="L35" s="28"/>
      <c r="M35" s="27"/>
      <c r="N35" s="68"/>
      <c r="P35" s="3"/>
    </row>
    <row r="36" s="2" customFormat="1" ht="20.1" customHeight="1" spans="2:16">
      <c r="B36" s="40"/>
      <c r="C36" s="41"/>
      <c r="D36" s="41"/>
      <c r="E36" s="43"/>
      <c r="F36" s="27"/>
      <c r="G36" s="27" t="s">
        <v>701</v>
      </c>
      <c r="H36" s="28"/>
      <c r="I36" s="27"/>
      <c r="J36" s="27"/>
      <c r="K36" s="27"/>
      <c r="L36" s="28"/>
      <c r="M36" s="27"/>
      <c r="N36" s="68"/>
      <c r="P36" s="3"/>
    </row>
    <row r="37" s="2" customFormat="1" ht="20.1" customHeight="1" spans="2:16">
      <c r="B37" s="40"/>
      <c r="C37" s="41"/>
      <c r="D37" s="41" t="s">
        <v>712</v>
      </c>
      <c r="E37" s="43"/>
      <c r="F37" s="27"/>
      <c r="G37" s="27" t="s">
        <v>701</v>
      </c>
      <c r="H37" s="28"/>
      <c r="I37" s="27"/>
      <c r="J37" s="27"/>
      <c r="K37" s="27"/>
      <c r="L37" s="28"/>
      <c r="M37" s="27"/>
      <c r="N37" s="68"/>
      <c r="P37" s="3"/>
    </row>
    <row r="38" s="2" customFormat="1" ht="20.1" customHeight="1" spans="2:16">
      <c r="B38" s="40"/>
      <c r="C38" s="41"/>
      <c r="D38" s="41"/>
      <c r="E38" s="43"/>
      <c r="F38" s="27"/>
      <c r="G38" s="27" t="s">
        <v>701</v>
      </c>
      <c r="H38" s="28"/>
      <c r="I38" s="27"/>
      <c r="J38" s="27"/>
      <c r="K38" s="27"/>
      <c r="L38" s="28"/>
      <c r="M38" s="27"/>
      <c r="N38" s="68"/>
      <c r="P38" s="3"/>
    </row>
    <row r="39" s="2" customFormat="1" ht="20.1" customHeight="1" spans="2:16">
      <c r="B39" s="40"/>
      <c r="C39" s="41"/>
      <c r="D39" s="41"/>
      <c r="E39" s="43"/>
      <c r="F39" s="27"/>
      <c r="G39" s="27" t="s">
        <v>701</v>
      </c>
      <c r="H39" s="28"/>
      <c r="I39" s="27"/>
      <c r="J39" s="27"/>
      <c r="K39" s="27"/>
      <c r="L39" s="28"/>
      <c r="M39" s="27"/>
      <c r="N39" s="68"/>
      <c r="P39" s="3"/>
    </row>
    <row r="40" s="2" customFormat="1" ht="20.1" customHeight="1" spans="2:16">
      <c r="B40" s="40"/>
      <c r="C40" s="41"/>
      <c r="D40" s="41" t="s">
        <v>713</v>
      </c>
      <c r="E40" s="43"/>
      <c r="F40" s="27"/>
      <c r="G40" s="27" t="s">
        <v>701</v>
      </c>
      <c r="H40" s="28"/>
      <c r="I40" s="27"/>
      <c r="J40" s="27"/>
      <c r="K40" s="27"/>
      <c r="L40" s="28"/>
      <c r="M40" s="27"/>
      <c r="N40" s="68"/>
      <c r="P40" s="3"/>
    </row>
    <row r="41" s="2" customFormat="1" ht="20.1" customHeight="1" spans="2:16">
      <c r="B41" s="40"/>
      <c r="C41" s="41"/>
      <c r="D41" s="41"/>
      <c r="E41" s="43"/>
      <c r="F41" s="27"/>
      <c r="G41" s="27" t="s">
        <v>701</v>
      </c>
      <c r="H41" s="28"/>
      <c r="I41" s="27"/>
      <c r="J41" s="27"/>
      <c r="K41" s="27"/>
      <c r="L41" s="28"/>
      <c r="M41" s="27"/>
      <c r="N41" s="68"/>
      <c r="P41" s="3"/>
    </row>
    <row r="42" s="2" customFormat="1" ht="20.1" customHeight="1" spans="2:16">
      <c r="B42" s="40"/>
      <c r="C42" s="41"/>
      <c r="D42" s="41"/>
      <c r="E42" s="43"/>
      <c r="F42" s="27"/>
      <c r="G42" s="27" t="s">
        <v>701</v>
      </c>
      <c r="H42" s="28"/>
      <c r="I42" s="27"/>
      <c r="J42" s="27"/>
      <c r="K42" s="27"/>
      <c r="L42" s="28"/>
      <c r="M42" s="27"/>
      <c r="N42" s="68"/>
      <c r="P42" s="3"/>
    </row>
    <row r="43" s="2" customFormat="1" ht="20.1" customHeight="1" spans="2:16">
      <c r="B43" s="40"/>
      <c r="C43" s="41" t="s">
        <v>714</v>
      </c>
      <c r="D43" s="41" t="s">
        <v>715</v>
      </c>
      <c r="E43" s="43" t="s">
        <v>716</v>
      </c>
      <c r="F43" s="27" t="s">
        <v>707</v>
      </c>
      <c r="G43" s="27">
        <v>10</v>
      </c>
      <c r="H43" s="28"/>
      <c r="I43" s="27" t="s">
        <v>631</v>
      </c>
      <c r="J43" s="27" t="s">
        <v>717</v>
      </c>
      <c r="K43" s="27" t="s">
        <v>718</v>
      </c>
      <c r="L43" s="28"/>
      <c r="M43" s="27"/>
      <c r="N43" s="68"/>
      <c r="P43" s="3"/>
    </row>
    <row r="44" s="2" customFormat="1" ht="20.1" customHeight="1" spans="2:16">
      <c r="B44" s="40"/>
      <c r="C44" s="41"/>
      <c r="D44" s="41"/>
      <c r="E44" s="43"/>
      <c r="F44" s="27"/>
      <c r="G44" s="27" t="s">
        <v>701</v>
      </c>
      <c r="H44" s="28"/>
      <c r="I44" s="27"/>
      <c r="J44" s="27"/>
      <c r="K44" s="27"/>
      <c r="L44" s="28"/>
      <c r="M44" s="27"/>
      <c r="N44" s="68"/>
      <c r="P44" s="3"/>
    </row>
    <row r="45" s="2" customFormat="1" ht="20.1" customHeight="1" spans="2:16">
      <c r="B45" s="40"/>
      <c r="C45" s="41"/>
      <c r="D45" s="41"/>
      <c r="E45" s="43"/>
      <c r="F45" s="27"/>
      <c r="G45" s="27" t="s">
        <v>701</v>
      </c>
      <c r="H45" s="28"/>
      <c r="I45" s="27"/>
      <c r="J45" s="27"/>
      <c r="K45" s="27"/>
      <c r="L45" s="28"/>
      <c r="M45" s="27"/>
      <c r="N45" s="68"/>
      <c r="P45" s="3"/>
    </row>
    <row r="46" s="2" customFormat="1" ht="20.1" customHeight="1" spans="2:16">
      <c r="B46" s="40"/>
      <c r="C46" s="41" t="s">
        <v>719</v>
      </c>
      <c r="D46" s="41" t="s">
        <v>720</v>
      </c>
      <c r="E46" s="43"/>
      <c r="F46" s="27"/>
      <c r="G46" s="27" t="s">
        <v>701</v>
      </c>
      <c r="H46" s="28"/>
      <c r="I46" s="27"/>
      <c r="J46" s="27"/>
      <c r="K46" s="27"/>
      <c r="L46" s="28"/>
      <c r="M46" s="27"/>
      <c r="N46" s="68"/>
      <c r="P46" s="3"/>
    </row>
    <row r="47" s="2" customFormat="1" ht="20.1" customHeight="1" spans="2:16">
      <c r="B47" s="40"/>
      <c r="C47" s="41"/>
      <c r="D47" s="41"/>
      <c r="E47" s="43"/>
      <c r="F47" s="27"/>
      <c r="G47" s="27" t="s">
        <v>701</v>
      </c>
      <c r="H47" s="28"/>
      <c r="I47" s="27"/>
      <c r="J47" s="27"/>
      <c r="K47" s="27"/>
      <c r="L47" s="28"/>
      <c r="M47" s="27"/>
      <c r="N47" s="68"/>
      <c r="P47" s="3"/>
    </row>
    <row r="48" s="2" customFormat="1" ht="20.1" customHeight="1" spans="2:16">
      <c r="B48" s="40"/>
      <c r="C48" s="41"/>
      <c r="D48" s="41"/>
      <c r="E48" s="43"/>
      <c r="F48" s="27"/>
      <c r="G48" s="27" t="s">
        <v>701</v>
      </c>
      <c r="H48" s="28"/>
      <c r="I48" s="27"/>
      <c r="J48" s="27"/>
      <c r="K48" s="27"/>
      <c r="L48" s="28"/>
      <c r="M48" s="27"/>
      <c r="N48" s="68"/>
      <c r="P48" s="3"/>
    </row>
    <row r="49" s="2" customFormat="1" ht="20.1" customHeight="1" spans="2:16">
      <c r="B49" s="40"/>
      <c r="C49" s="41"/>
      <c r="D49" s="41" t="s">
        <v>721</v>
      </c>
      <c r="E49" s="43" t="s">
        <v>722</v>
      </c>
      <c r="F49" s="27" t="s">
        <v>707</v>
      </c>
      <c r="G49" s="27">
        <v>10</v>
      </c>
      <c r="H49" s="28"/>
      <c r="I49" s="27" t="s">
        <v>631</v>
      </c>
      <c r="J49" s="27" t="s">
        <v>698</v>
      </c>
      <c r="K49" s="27" t="s">
        <v>699</v>
      </c>
      <c r="L49" s="28"/>
      <c r="M49" s="27"/>
      <c r="N49" s="68"/>
      <c r="P49" s="3"/>
    </row>
    <row r="50" s="2" customFormat="1" ht="20.1" customHeight="1" spans="2:16">
      <c r="B50" s="40"/>
      <c r="C50" s="41"/>
      <c r="D50" s="41"/>
      <c r="E50" s="43"/>
      <c r="F50" s="27"/>
      <c r="G50" s="27" t="s">
        <v>701</v>
      </c>
      <c r="H50" s="28"/>
      <c r="I50" s="27"/>
      <c r="J50" s="27"/>
      <c r="K50" s="27"/>
      <c r="L50" s="28"/>
      <c r="M50" s="27"/>
      <c r="N50" s="68"/>
      <c r="P50" s="3"/>
    </row>
    <row r="51" s="2" customFormat="1" ht="20.1" customHeight="1" spans="2:16">
      <c r="B51" s="40"/>
      <c r="C51" s="41"/>
      <c r="D51" s="41"/>
      <c r="E51" s="43"/>
      <c r="F51" s="27"/>
      <c r="G51" s="27" t="s">
        <v>701</v>
      </c>
      <c r="H51" s="28"/>
      <c r="I51" s="27"/>
      <c r="J51" s="27"/>
      <c r="K51" s="27"/>
      <c r="L51" s="28"/>
      <c r="M51" s="27"/>
      <c r="N51" s="68"/>
      <c r="P51" s="3"/>
    </row>
    <row r="52" s="2" customFormat="1" ht="20.1" customHeight="1" spans="2:16">
      <c r="B52" s="40"/>
      <c r="C52" s="41"/>
      <c r="D52" s="41" t="s">
        <v>723</v>
      </c>
      <c r="E52" s="43"/>
      <c r="F52" s="27"/>
      <c r="G52" s="27" t="s">
        <v>701</v>
      </c>
      <c r="H52" s="28"/>
      <c r="I52" s="27"/>
      <c r="J52" s="27"/>
      <c r="K52" s="27"/>
      <c r="L52" s="28"/>
      <c r="M52" s="27"/>
      <c r="N52" s="68"/>
      <c r="P52" s="3"/>
    </row>
    <row r="53" s="2" customFormat="1" ht="20.1" customHeight="1" spans="2:16">
      <c r="B53" s="40"/>
      <c r="C53" s="41"/>
      <c r="D53" s="41"/>
      <c r="E53" s="43"/>
      <c r="F53" s="27"/>
      <c r="G53" s="27" t="s">
        <v>701</v>
      </c>
      <c r="H53" s="28"/>
      <c r="I53" s="27"/>
      <c r="J53" s="27"/>
      <c r="K53" s="27"/>
      <c r="L53" s="28"/>
      <c r="M53" s="27"/>
      <c r="N53" s="68"/>
      <c r="P53" s="3"/>
    </row>
    <row r="54" s="2" customFormat="1" ht="20.1" customHeight="1" spans="2:16">
      <c r="B54" s="18"/>
      <c r="C54" s="19"/>
      <c r="D54" s="19"/>
      <c r="E54" s="44"/>
      <c r="F54" s="45"/>
      <c r="G54" s="46" t="s">
        <v>701</v>
      </c>
      <c r="H54" s="46"/>
      <c r="I54" s="45"/>
      <c r="J54" s="45"/>
      <c r="K54" s="33"/>
      <c r="L54" s="34"/>
      <c r="M54" s="33"/>
      <c r="N54" s="69"/>
      <c r="P54" s="3"/>
    </row>
    <row r="55" s="2" customFormat="1" ht="39" customHeight="1" spans="2:14">
      <c r="B55" s="7" t="s">
        <v>724</v>
      </c>
      <c r="C55" s="8"/>
      <c r="D55" s="47" t="s">
        <v>725</v>
      </c>
      <c r="E55" s="47"/>
      <c r="F55" s="47"/>
      <c r="G55" s="47"/>
      <c r="H55" s="47"/>
      <c r="I55" s="47"/>
      <c r="J55" s="47"/>
      <c r="K55" s="47"/>
      <c r="L55" s="47"/>
      <c r="M55" s="47"/>
      <c r="N55" s="71"/>
    </row>
    <row r="56" s="2" customFormat="1" ht="39" customHeight="1" spans="2:14">
      <c r="B56" s="9" t="s">
        <v>726</v>
      </c>
      <c r="C56" s="10"/>
      <c r="D56" s="11"/>
      <c r="E56" s="11"/>
      <c r="F56" s="11"/>
      <c r="G56" s="11"/>
      <c r="H56" s="11"/>
      <c r="I56" s="11"/>
      <c r="J56" s="11"/>
      <c r="K56" s="11"/>
      <c r="L56" s="11"/>
      <c r="M56" s="11"/>
      <c r="N56" s="53"/>
    </row>
    <row r="57" s="2" customFormat="1" ht="39" customHeight="1" spans="2:14">
      <c r="B57" s="9" t="s">
        <v>727</v>
      </c>
      <c r="C57" s="10"/>
      <c r="D57" s="11"/>
      <c r="E57" s="11"/>
      <c r="F57" s="11"/>
      <c r="G57" s="11"/>
      <c r="H57" s="11"/>
      <c r="I57" s="11"/>
      <c r="J57" s="11"/>
      <c r="K57" s="11"/>
      <c r="L57" s="11"/>
      <c r="M57" s="11"/>
      <c r="N57" s="53"/>
    </row>
    <row r="58" s="2" customFormat="1" ht="39" customHeight="1" spans="2:14">
      <c r="B58" s="9" t="s">
        <v>728</v>
      </c>
      <c r="C58" s="10"/>
      <c r="D58" s="11"/>
      <c r="E58" s="11"/>
      <c r="F58" s="11"/>
      <c r="G58" s="11"/>
      <c r="H58" s="11"/>
      <c r="I58" s="11"/>
      <c r="J58" s="11"/>
      <c r="K58" s="11"/>
      <c r="L58" s="11"/>
      <c r="M58" s="11"/>
      <c r="N58" s="53"/>
    </row>
    <row r="59" s="2" customFormat="1" ht="39" customHeight="1" spans="2:14">
      <c r="B59" s="48" t="s">
        <v>729</v>
      </c>
      <c r="C59" s="49"/>
      <c r="D59" s="20"/>
      <c r="E59" s="20"/>
      <c r="F59" s="20"/>
      <c r="G59" s="20"/>
      <c r="H59" s="20"/>
      <c r="I59" s="20"/>
      <c r="J59" s="20"/>
      <c r="K59" s="20"/>
      <c r="L59" s="20"/>
      <c r="M59" s="20"/>
      <c r="N59" s="63"/>
    </row>
    <row r="60" s="2" customFormat="1" ht="19.5" customHeight="1" spans="2:14">
      <c r="B60" s="7" t="s">
        <v>730</v>
      </c>
      <c r="C60" s="8"/>
      <c r="D60" s="8"/>
      <c r="E60" s="8"/>
      <c r="F60" s="8"/>
      <c r="G60" s="8"/>
      <c r="H60" s="8"/>
      <c r="I60" s="8"/>
      <c r="J60" s="8"/>
      <c r="K60" s="8"/>
      <c r="L60" s="8"/>
      <c r="M60" s="8"/>
      <c r="N60" s="52"/>
    </row>
    <row r="61" s="2" customFormat="1" ht="39" customHeight="1" spans="2:14">
      <c r="B61" s="9" t="s">
        <v>731</v>
      </c>
      <c r="C61" s="10"/>
      <c r="D61" s="11"/>
      <c r="E61" s="11"/>
      <c r="F61" s="11"/>
      <c r="G61" s="11"/>
      <c r="H61" s="11"/>
      <c r="I61" s="11"/>
      <c r="J61" s="11"/>
      <c r="K61" s="11"/>
      <c r="L61" s="11"/>
      <c r="M61" s="11"/>
      <c r="N61" s="53"/>
    </row>
    <row r="62" s="2" customFormat="1" ht="39" customHeight="1" spans="2:14">
      <c r="B62" s="9" t="s">
        <v>732</v>
      </c>
      <c r="C62" s="10"/>
      <c r="D62" s="11"/>
      <c r="E62" s="11"/>
      <c r="F62" s="11"/>
      <c r="G62" s="11"/>
      <c r="H62" s="11"/>
      <c r="I62" s="11"/>
      <c r="J62" s="11"/>
      <c r="K62" s="11"/>
      <c r="L62" s="11"/>
      <c r="M62" s="11"/>
      <c r="N62" s="53"/>
    </row>
    <row r="63" s="2" customFormat="1" ht="39" customHeight="1" spans="2:14">
      <c r="B63" s="48" t="s">
        <v>733</v>
      </c>
      <c r="C63" s="49"/>
      <c r="D63" s="20"/>
      <c r="E63" s="20"/>
      <c r="F63" s="20"/>
      <c r="G63" s="20"/>
      <c r="H63" s="20"/>
      <c r="I63" s="20"/>
      <c r="J63" s="20"/>
      <c r="K63" s="20"/>
      <c r="L63" s="20"/>
      <c r="M63" s="20"/>
      <c r="N63" s="63"/>
    </row>
  </sheetData>
  <mergeCells count="188">
    <mergeCell ref="B1:N1"/>
    <mergeCell ref="B2:C2"/>
    <mergeCell ref="D2:H2"/>
    <mergeCell ref="I2:K2"/>
    <mergeCell ref="L2:N2"/>
    <mergeCell ref="B3:C3"/>
    <mergeCell ref="D3:N3"/>
    <mergeCell ref="B4:C4"/>
    <mergeCell ref="D4:H4"/>
    <mergeCell ref="I4:K4"/>
    <mergeCell ref="L4:N4"/>
    <mergeCell ref="B5:C5"/>
    <mergeCell ref="D5:H5"/>
    <mergeCell ref="I5:K5"/>
    <mergeCell ref="L5:N5"/>
    <mergeCell ref="B6:C6"/>
    <mergeCell ref="D6:H6"/>
    <mergeCell ref="I6:K6"/>
    <mergeCell ref="L6:N6"/>
    <mergeCell ref="B7:C7"/>
    <mergeCell ref="D7:H7"/>
    <mergeCell ref="I7:K7"/>
    <mergeCell ref="L7:N7"/>
    <mergeCell ref="B8:C8"/>
    <mergeCell ref="D8:H8"/>
    <mergeCell ref="I8:K8"/>
    <mergeCell ref="L8:N8"/>
    <mergeCell ref="B9:C9"/>
    <mergeCell ref="D9:N9"/>
    <mergeCell ref="B10:C10"/>
    <mergeCell ref="D10:N10"/>
    <mergeCell ref="I11:N11"/>
    <mergeCell ref="F13:G13"/>
    <mergeCell ref="F14:G14"/>
    <mergeCell ref="F15:G15"/>
    <mergeCell ref="B16:C16"/>
    <mergeCell ref="D16:N16"/>
    <mergeCell ref="B17:C17"/>
    <mergeCell ref="D17:N17"/>
    <mergeCell ref="G18:H18"/>
    <mergeCell ref="K18:L18"/>
    <mergeCell ref="M18:N18"/>
    <mergeCell ref="G19:H19"/>
    <mergeCell ref="K19:L19"/>
    <mergeCell ref="M19:N19"/>
    <mergeCell ref="G20:H20"/>
    <mergeCell ref="K20:L20"/>
    <mergeCell ref="M20:N20"/>
    <mergeCell ref="G21:H21"/>
    <mergeCell ref="K21:L21"/>
    <mergeCell ref="M21:N21"/>
    <mergeCell ref="G22:H22"/>
    <mergeCell ref="K22:L22"/>
    <mergeCell ref="M22:N22"/>
    <mergeCell ref="G23:H23"/>
    <mergeCell ref="K23:L23"/>
    <mergeCell ref="M23:N23"/>
    <mergeCell ref="G24:H24"/>
    <mergeCell ref="K24:L24"/>
    <mergeCell ref="M24:N24"/>
    <mergeCell ref="G25:H25"/>
    <mergeCell ref="K25:L25"/>
    <mergeCell ref="M25:N25"/>
    <mergeCell ref="G26:H26"/>
    <mergeCell ref="K26:L26"/>
    <mergeCell ref="M26:N26"/>
    <mergeCell ref="G27:H27"/>
    <mergeCell ref="K27:L27"/>
    <mergeCell ref="M27:N27"/>
    <mergeCell ref="G28:H28"/>
    <mergeCell ref="K28:L28"/>
    <mergeCell ref="M28:N28"/>
    <mergeCell ref="G29:H29"/>
    <mergeCell ref="K29:L29"/>
    <mergeCell ref="M29:N29"/>
    <mergeCell ref="G30:H30"/>
    <mergeCell ref="K30:L30"/>
    <mergeCell ref="M30:N30"/>
    <mergeCell ref="G31:H31"/>
    <mergeCell ref="K31:L31"/>
    <mergeCell ref="M31:N31"/>
    <mergeCell ref="G32:H32"/>
    <mergeCell ref="K32:L32"/>
    <mergeCell ref="M32:N32"/>
    <mergeCell ref="G33:H33"/>
    <mergeCell ref="K33:L33"/>
    <mergeCell ref="M33:N33"/>
    <mergeCell ref="G34:H34"/>
    <mergeCell ref="K34:L34"/>
    <mergeCell ref="M34:N34"/>
    <mergeCell ref="G35:H35"/>
    <mergeCell ref="K35:L35"/>
    <mergeCell ref="M35:N35"/>
    <mergeCell ref="G36:H36"/>
    <mergeCell ref="K36:L36"/>
    <mergeCell ref="M36:N36"/>
    <mergeCell ref="G37:H37"/>
    <mergeCell ref="K37:L37"/>
    <mergeCell ref="M37:N37"/>
    <mergeCell ref="G38:H38"/>
    <mergeCell ref="K38:L38"/>
    <mergeCell ref="M38:N38"/>
    <mergeCell ref="G39:H39"/>
    <mergeCell ref="K39:L39"/>
    <mergeCell ref="M39:N39"/>
    <mergeCell ref="G40:H40"/>
    <mergeCell ref="K40:L40"/>
    <mergeCell ref="M40:N40"/>
    <mergeCell ref="G41:H41"/>
    <mergeCell ref="K41:L41"/>
    <mergeCell ref="M41:N41"/>
    <mergeCell ref="G42:H42"/>
    <mergeCell ref="K42:L42"/>
    <mergeCell ref="M42:N42"/>
    <mergeCell ref="G43:H43"/>
    <mergeCell ref="K43:L43"/>
    <mergeCell ref="M43:N43"/>
    <mergeCell ref="G44:H44"/>
    <mergeCell ref="K44:L44"/>
    <mergeCell ref="M44:N44"/>
    <mergeCell ref="G45:H45"/>
    <mergeCell ref="K45:L45"/>
    <mergeCell ref="M45:N45"/>
    <mergeCell ref="G46:H46"/>
    <mergeCell ref="K46:L46"/>
    <mergeCell ref="M46:N46"/>
    <mergeCell ref="G47:H47"/>
    <mergeCell ref="K47:L47"/>
    <mergeCell ref="M47:N47"/>
    <mergeCell ref="G48:H48"/>
    <mergeCell ref="K48:L48"/>
    <mergeCell ref="M48:N48"/>
    <mergeCell ref="G49:H49"/>
    <mergeCell ref="K49:L49"/>
    <mergeCell ref="M49:N49"/>
    <mergeCell ref="G50:H50"/>
    <mergeCell ref="K50:L50"/>
    <mergeCell ref="M50:N50"/>
    <mergeCell ref="G51:H51"/>
    <mergeCell ref="K51:L51"/>
    <mergeCell ref="M51:N51"/>
    <mergeCell ref="G52:H52"/>
    <mergeCell ref="K52:L52"/>
    <mergeCell ref="M52:N52"/>
    <mergeCell ref="G53:H53"/>
    <mergeCell ref="K53:L53"/>
    <mergeCell ref="M53:N53"/>
    <mergeCell ref="G54:H54"/>
    <mergeCell ref="K54:L54"/>
    <mergeCell ref="M54:N54"/>
    <mergeCell ref="B55:C55"/>
    <mergeCell ref="D55:N55"/>
    <mergeCell ref="B56:C56"/>
    <mergeCell ref="D56:N56"/>
    <mergeCell ref="B57:C57"/>
    <mergeCell ref="D57:N57"/>
    <mergeCell ref="B58:C58"/>
    <mergeCell ref="D58:N58"/>
    <mergeCell ref="B59:C59"/>
    <mergeCell ref="D59:N59"/>
    <mergeCell ref="B60:N60"/>
    <mergeCell ref="B61:C61"/>
    <mergeCell ref="D61:N61"/>
    <mergeCell ref="B62:C62"/>
    <mergeCell ref="D62:N62"/>
    <mergeCell ref="B63:C63"/>
    <mergeCell ref="D63:N63"/>
    <mergeCell ref="B18:B30"/>
    <mergeCell ref="B31:B54"/>
    <mergeCell ref="C19:C30"/>
    <mergeCell ref="C31:C42"/>
    <mergeCell ref="C43:C45"/>
    <mergeCell ref="C46:C54"/>
    <mergeCell ref="D11:D12"/>
    <mergeCell ref="D19:D21"/>
    <mergeCell ref="D22:D24"/>
    <mergeCell ref="D25:D27"/>
    <mergeCell ref="D28:D30"/>
    <mergeCell ref="D31:D33"/>
    <mergeCell ref="D34:D36"/>
    <mergeCell ref="D37:D39"/>
    <mergeCell ref="D40:D42"/>
    <mergeCell ref="D43:D45"/>
    <mergeCell ref="D46:D48"/>
    <mergeCell ref="D49:D51"/>
    <mergeCell ref="D52:D54"/>
    <mergeCell ref="B11:C15"/>
    <mergeCell ref="E11:H12"/>
  </mergeCells>
  <printOptions horizontalCentered="1"/>
  <pageMargins left="0.118110236220472" right="0.118110236220472" top="0.15748031496063" bottom="0.15748031496063" header="0.31496062992126" footer="0.31496062992126"/>
  <pageSetup paperSize="9" scale="94"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B1:P63"/>
  <sheetViews>
    <sheetView workbookViewId="0">
      <selection activeCell="O16" sqref="O16"/>
    </sheetView>
  </sheetViews>
  <sheetFormatPr defaultColWidth="9" defaultRowHeight="13.5"/>
  <cols>
    <col min="1" max="1" width="1.375" style="1" customWidth="1"/>
    <col min="2" max="2" width="4.125" style="1" customWidth="1"/>
    <col min="3" max="3" width="15" style="1" customWidth="1"/>
    <col min="4" max="4" width="9.625" style="1" customWidth="1"/>
    <col min="5" max="5" width="9.5" style="1" customWidth="1"/>
    <col min="6" max="6" width="11.75" style="1" customWidth="1"/>
    <col min="7" max="7" width="4.125" style="1" customWidth="1"/>
    <col min="8" max="8" width="4.75" style="1" customWidth="1"/>
    <col min="9" max="9" width="8.875" style="1" customWidth="1"/>
    <col min="10" max="10" width="10.625" style="1" customWidth="1"/>
    <col min="11" max="11" width="4.75" style="1" customWidth="1"/>
    <col min="12" max="12" width="8.875" style="1" customWidth="1"/>
    <col min="13" max="13" width="10.625" style="1" customWidth="1"/>
    <col min="14" max="14" width="4.75" style="1" customWidth="1"/>
    <col min="15" max="16384" width="9" style="1"/>
  </cols>
  <sheetData>
    <row r="1" ht="30" customHeight="1" spans="2:14">
      <c r="B1" s="4" t="s">
        <v>646</v>
      </c>
      <c r="C1" s="4"/>
      <c r="D1" s="4"/>
      <c r="E1" s="4"/>
      <c r="F1" s="4"/>
      <c r="G1" s="4"/>
      <c r="H1" s="4"/>
      <c r="I1" s="4"/>
      <c r="J1" s="4"/>
      <c r="K1" s="4"/>
      <c r="L1" s="4"/>
      <c r="M1" s="4"/>
      <c r="N1" s="4"/>
    </row>
    <row r="2" s="1" customFormat="1" ht="27.75" customHeight="1" spans="2:14">
      <c r="B2" s="5" t="s">
        <v>647</v>
      </c>
      <c r="C2" s="5"/>
      <c r="D2" s="6" t="s">
        <v>619</v>
      </c>
      <c r="E2" s="6"/>
      <c r="F2" s="6"/>
      <c r="G2" s="6"/>
      <c r="H2" s="6"/>
      <c r="I2" s="50" t="s">
        <v>648</v>
      </c>
      <c r="J2" s="50"/>
      <c r="K2" s="50"/>
      <c r="L2" s="51" t="s">
        <v>649</v>
      </c>
      <c r="M2" s="51"/>
      <c r="N2" s="51"/>
    </row>
    <row r="3" s="2" customFormat="1" ht="33.95" customHeight="1" spans="2:14">
      <c r="B3" s="7" t="s">
        <v>650</v>
      </c>
      <c r="C3" s="8"/>
      <c r="D3" s="8" t="s">
        <v>734</v>
      </c>
      <c r="E3" s="8"/>
      <c r="F3" s="8"/>
      <c r="G3" s="8"/>
      <c r="H3" s="8"/>
      <c r="I3" s="8"/>
      <c r="J3" s="8"/>
      <c r="K3" s="8"/>
      <c r="L3" s="8"/>
      <c r="M3" s="8"/>
      <c r="N3" s="52"/>
    </row>
    <row r="4" s="2" customFormat="1" ht="33.95" customHeight="1" spans="2:14">
      <c r="B4" s="9" t="s">
        <v>652</v>
      </c>
      <c r="C4" s="10"/>
      <c r="D4" s="11" t="s">
        <v>653</v>
      </c>
      <c r="E4" s="11"/>
      <c r="F4" s="11"/>
      <c r="G4" s="11"/>
      <c r="H4" s="11"/>
      <c r="I4" s="10" t="s">
        <v>654</v>
      </c>
      <c r="J4" s="10"/>
      <c r="K4" s="10"/>
      <c r="L4" s="11" t="s">
        <v>655</v>
      </c>
      <c r="M4" s="11"/>
      <c r="N4" s="53"/>
    </row>
    <row r="5" s="2" customFormat="1" ht="33.95" customHeight="1" spans="2:14">
      <c r="B5" s="9" t="s">
        <v>656</v>
      </c>
      <c r="C5" s="10"/>
      <c r="D5" s="11" t="s">
        <v>657</v>
      </c>
      <c r="E5" s="11"/>
      <c r="F5" s="11"/>
      <c r="G5" s="11"/>
      <c r="H5" s="11"/>
      <c r="I5" s="10" t="s">
        <v>658</v>
      </c>
      <c r="J5" s="10"/>
      <c r="K5" s="10"/>
      <c r="L5" s="11" t="s">
        <v>659</v>
      </c>
      <c r="M5" s="11"/>
      <c r="N5" s="53"/>
    </row>
    <row r="6" s="2" customFormat="1" ht="33.95" customHeight="1" spans="2:14">
      <c r="B6" s="9" t="s">
        <v>660</v>
      </c>
      <c r="C6" s="10"/>
      <c r="D6" s="11" t="s">
        <v>661</v>
      </c>
      <c r="E6" s="11"/>
      <c r="F6" s="11"/>
      <c r="G6" s="11"/>
      <c r="H6" s="11"/>
      <c r="I6" s="10" t="s">
        <v>662</v>
      </c>
      <c r="J6" s="10"/>
      <c r="K6" s="10"/>
      <c r="L6" s="11" t="s">
        <v>663</v>
      </c>
      <c r="M6" s="11"/>
      <c r="N6" s="53"/>
    </row>
    <row r="7" s="2" customFormat="1" ht="33.95" customHeight="1" spans="2:14">
      <c r="B7" s="9" t="s">
        <v>664</v>
      </c>
      <c r="C7" s="10"/>
      <c r="D7" s="12" t="s">
        <v>665</v>
      </c>
      <c r="E7" s="12"/>
      <c r="F7" s="12"/>
      <c r="G7" s="12"/>
      <c r="H7" s="12"/>
      <c r="I7" s="10" t="s">
        <v>666</v>
      </c>
      <c r="J7" s="10"/>
      <c r="K7" s="10"/>
      <c r="L7" s="11" t="s">
        <v>665</v>
      </c>
      <c r="M7" s="11"/>
      <c r="N7" s="53"/>
    </row>
    <row r="8" s="2" customFormat="1" ht="33.95" customHeight="1" spans="2:14">
      <c r="B8" s="9" t="s">
        <v>667</v>
      </c>
      <c r="C8" s="10"/>
      <c r="D8" s="11" t="s">
        <v>668</v>
      </c>
      <c r="E8" s="11"/>
      <c r="F8" s="11"/>
      <c r="G8" s="11"/>
      <c r="H8" s="11"/>
      <c r="I8" s="10"/>
      <c r="J8" s="10"/>
      <c r="K8" s="10"/>
      <c r="L8" s="11"/>
      <c r="M8" s="11"/>
      <c r="N8" s="53"/>
    </row>
    <row r="9" s="2" customFormat="1" ht="33.95" customHeight="1" spans="2:14">
      <c r="B9" s="9" t="s">
        <v>669</v>
      </c>
      <c r="C9" s="10"/>
      <c r="D9" s="11" t="s">
        <v>670</v>
      </c>
      <c r="E9" s="11"/>
      <c r="F9" s="11"/>
      <c r="G9" s="11"/>
      <c r="H9" s="11"/>
      <c r="I9" s="11"/>
      <c r="J9" s="11"/>
      <c r="K9" s="11"/>
      <c r="L9" s="11"/>
      <c r="M9" s="11"/>
      <c r="N9" s="53"/>
    </row>
    <row r="10" s="2" customFormat="1" ht="33.95" customHeight="1" spans="2:14">
      <c r="B10" s="9" t="s">
        <v>671</v>
      </c>
      <c r="C10" s="10"/>
      <c r="D10" s="11" t="s">
        <v>672</v>
      </c>
      <c r="E10" s="11"/>
      <c r="F10" s="11"/>
      <c r="G10" s="11"/>
      <c r="H10" s="11"/>
      <c r="I10" s="11"/>
      <c r="J10" s="11"/>
      <c r="K10" s="11"/>
      <c r="L10" s="11"/>
      <c r="M10" s="11"/>
      <c r="N10" s="53"/>
    </row>
    <row r="11" s="2" customFormat="1" ht="17.1" customHeight="1" spans="2:14">
      <c r="B11" s="9" t="s">
        <v>673</v>
      </c>
      <c r="C11" s="10"/>
      <c r="D11" s="10" t="s">
        <v>674</v>
      </c>
      <c r="E11" s="13">
        <f>IFERROR(VALUE(F13)+VALUE(F14)+VALUE(F15),0)</f>
        <v>85000</v>
      </c>
      <c r="F11" s="13"/>
      <c r="G11" s="13"/>
      <c r="H11" s="13"/>
      <c r="I11" s="54" t="s">
        <v>675</v>
      </c>
      <c r="J11" s="55"/>
      <c r="K11" s="55"/>
      <c r="L11" s="55"/>
      <c r="M11" s="55"/>
      <c r="N11" s="56"/>
    </row>
    <row r="12" s="2" customFormat="1" ht="17.1" customHeight="1" spans="2:14">
      <c r="B12" s="9"/>
      <c r="C12" s="10"/>
      <c r="D12" s="10"/>
      <c r="E12" s="13"/>
      <c r="F12" s="13"/>
      <c r="G12" s="13"/>
      <c r="H12" s="13"/>
      <c r="I12" s="57" t="s">
        <v>676</v>
      </c>
      <c r="J12" s="58">
        <f>IFERROR(VALUE(J13)+VALUE(J14)+VALUE(J15),0)</f>
        <v>85000</v>
      </c>
      <c r="K12" s="59" t="s">
        <v>677</v>
      </c>
      <c r="L12" s="60" t="s">
        <v>678</v>
      </c>
      <c r="M12" s="58">
        <f>IFERROR(VALUE(M13)+VALUE(M14)+VALUE(M15),0)</f>
        <v>0</v>
      </c>
      <c r="N12" s="61" t="s">
        <v>677</v>
      </c>
    </row>
    <row r="13" s="2" customFormat="1" ht="33.95" customHeight="1" spans="2:14">
      <c r="B13" s="9"/>
      <c r="C13" s="10"/>
      <c r="D13" s="10" t="s">
        <v>679</v>
      </c>
      <c r="E13" s="14" t="s">
        <v>680</v>
      </c>
      <c r="F13" s="15">
        <f t="shared" ref="F13:F15" si="0">IFERROR(VALUE(J13)+VALUE(M13),0)</f>
        <v>0</v>
      </c>
      <c r="G13" s="16"/>
      <c r="H13" s="17" t="s">
        <v>677</v>
      </c>
      <c r="I13" s="62" t="s">
        <v>676</v>
      </c>
      <c r="J13" s="13" t="s">
        <v>681</v>
      </c>
      <c r="K13" s="11" t="s">
        <v>677</v>
      </c>
      <c r="L13" s="62" t="s">
        <v>678</v>
      </c>
      <c r="M13" s="13" t="s">
        <v>681</v>
      </c>
      <c r="N13" s="53" t="s">
        <v>677</v>
      </c>
    </row>
    <row r="14" s="2" customFormat="1" ht="33.95" customHeight="1" spans="2:14">
      <c r="B14" s="9"/>
      <c r="C14" s="10"/>
      <c r="D14" s="10" t="s">
        <v>682</v>
      </c>
      <c r="E14" s="14" t="s">
        <v>680</v>
      </c>
      <c r="F14" s="15">
        <f t="shared" si="0"/>
        <v>85000</v>
      </c>
      <c r="G14" s="16"/>
      <c r="H14" s="17" t="s">
        <v>677</v>
      </c>
      <c r="I14" s="62" t="s">
        <v>676</v>
      </c>
      <c r="J14" s="13">
        <v>85000</v>
      </c>
      <c r="K14" s="11" t="s">
        <v>677</v>
      </c>
      <c r="L14" s="62" t="s">
        <v>678</v>
      </c>
      <c r="M14" s="13">
        <v>0</v>
      </c>
      <c r="N14" s="53" t="s">
        <v>677</v>
      </c>
    </row>
    <row r="15" s="2" customFormat="1" ht="33.95" customHeight="1" spans="2:14">
      <c r="B15" s="9"/>
      <c r="C15" s="10"/>
      <c r="D15" s="10" t="s">
        <v>683</v>
      </c>
      <c r="E15" s="14" t="s">
        <v>680</v>
      </c>
      <c r="F15" s="15">
        <f t="shared" si="0"/>
        <v>0</v>
      </c>
      <c r="G15" s="16"/>
      <c r="H15" s="17" t="s">
        <v>677</v>
      </c>
      <c r="I15" s="62" t="s">
        <v>676</v>
      </c>
      <c r="J15" s="13" t="s">
        <v>681</v>
      </c>
      <c r="K15" s="11" t="s">
        <v>677</v>
      </c>
      <c r="L15" s="62" t="s">
        <v>678</v>
      </c>
      <c r="M15" s="13" t="s">
        <v>681</v>
      </c>
      <c r="N15" s="53" t="s">
        <v>677</v>
      </c>
    </row>
    <row r="16" s="2" customFormat="1" ht="33.95" customHeight="1" spans="2:14">
      <c r="B16" s="9" t="s">
        <v>684</v>
      </c>
      <c r="C16" s="10"/>
      <c r="D16" s="11" t="s">
        <v>685</v>
      </c>
      <c r="E16" s="11"/>
      <c r="F16" s="11"/>
      <c r="G16" s="11"/>
      <c r="H16" s="11"/>
      <c r="I16" s="11"/>
      <c r="J16" s="11"/>
      <c r="K16" s="11"/>
      <c r="L16" s="11"/>
      <c r="M16" s="11"/>
      <c r="N16" s="53"/>
    </row>
    <row r="17" s="2" customFormat="1" ht="33.95" customHeight="1" spans="2:14">
      <c r="B17" s="18" t="s">
        <v>686</v>
      </c>
      <c r="C17" s="19"/>
      <c r="D17" s="20" t="s">
        <v>685</v>
      </c>
      <c r="E17" s="20"/>
      <c r="F17" s="20"/>
      <c r="G17" s="20"/>
      <c r="H17" s="20"/>
      <c r="I17" s="20"/>
      <c r="J17" s="20"/>
      <c r="K17" s="20"/>
      <c r="L17" s="20"/>
      <c r="M17" s="20"/>
      <c r="N17" s="63"/>
    </row>
    <row r="18" s="3" customFormat="1" ht="20.1" customHeight="1" spans="2:14">
      <c r="B18" s="21" t="s">
        <v>687</v>
      </c>
      <c r="C18" s="22" t="s">
        <v>688</v>
      </c>
      <c r="D18" s="22" t="s">
        <v>689</v>
      </c>
      <c r="E18" s="23" t="s">
        <v>690</v>
      </c>
      <c r="F18" s="23" t="s">
        <v>691</v>
      </c>
      <c r="G18" s="24" t="s">
        <v>626</v>
      </c>
      <c r="H18" s="24"/>
      <c r="I18" s="64" t="s">
        <v>627</v>
      </c>
      <c r="J18" s="64" t="s">
        <v>628</v>
      </c>
      <c r="K18" s="65" t="s">
        <v>692</v>
      </c>
      <c r="L18" s="66"/>
      <c r="M18" s="65" t="s">
        <v>693</v>
      </c>
      <c r="N18" s="67"/>
    </row>
    <row r="19" s="3" customFormat="1" ht="20.1" customHeight="1" spans="2:14">
      <c r="B19" s="25"/>
      <c r="C19" s="26" t="s">
        <v>694</v>
      </c>
      <c r="D19" s="26" t="s">
        <v>695</v>
      </c>
      <c r="E19" s="27" t="s">
        <v>696</v>
      </c>
      <c r="F19" s="27" t="s">
        <v>697</v>
      </c>
      <c r="G19" s="27">
        <v>25</v>
      </c>
      <c r="H19" s="28"/>
      <c r="I19" s="27" t="s">
        <v>631</v>
      </c>
      <c r="J19" s="27" t="s">
        <v>698</v>
      </c>
      <c r="K19" s="27" t="s">
        <v>699</v>
      </c>
      <c r="L19" s="28"/>
      <c r="M19" s="27"/>
      <c r="N19" s="68"/>
    </row>
    <row r="20" s="3" customFormat="1" ht="20.1" customHeight="1" spans="2:14">
      <c r="B20" s="25"/>
      <c r="C20" s="26"/>
      <c r="D20" s="26"/>
      <c r="E20" s="27" t="s">
        <v>700</v>
      </c>
      <c r="F20" s="27" t="s">
        <v>697</v>
      </c>
      <c r="G20" s="27">
        <v>25</v>
      </c>
      <c r="H20" s="28"/>
      <c r="I20" s="27" t="s">
        <v>631</v>
      </c>
      <c r="J20" s="27" t="s">
        <v>698</v>
      </c>
      <c r="K20" s="27" t="s">
        <v>699</v>
      </c>
      <c r="L20" s="28"/>
      <c r="M20" s="27"/>
      <c r="N20" s="68"/>
    </row>
    <row r="21" s="3" customFormat="1" ht="20.1" customHeight="1" spans="2:14">
      <c r="B21" s="25"/>
      <c r="C21" s="26"/>
      <c r="D21" s="26"/>
      <c r="E21" s="27"/>
      <c r="F21" s="27"/>
      <c r="G21" s="27" t="s">
        <v>701</v>
      </c>
      <c r="H21" s="28"/>
      <c r="I21" s="27"/>
      <c r="J21" s="27"/>
      <c r="K21" s="27"/>
      <c r="L21" s="28"/>
      <c r="M21" s="27"/>
      <c r="N21" s="68"/>
    </row>
    <row r="22" s="3" customFormat="1" ht="20.1" customHeight="1" spans="2:14">
      <c r="B22" s="25"/>
      <c r="C22" s="26"/>
      <c r="D22" s="26" t="s">
        <v>702</v>
      </c>
      <c r="E22" s="29"/>
      <c r="F22" s="27"/>
      <c r="G22" s="27" t="s">
        <v>701</v>
      </c>
      <c r="H22" s="28"/>
      <c r="I22" s="27"/>
      <c r="J22" s="27"/>
      <c r="K22" s="27"/>
      <c r="L22" s="28"/>
      <c r="M22" s="27"/>
      <c r="N22" s="68"/>
    </row>
    <row r="23" s="3" customFormat="1" ht="20.1" customHeight="1" spans="2:14">
      <c r="B23" s="25"/>
      <c r="C23" s="26"/>
      <c r="D23" s="26"/>
      <c r="E23" s="29"/>
      <c r="F23" s="27"/>
      <c r="G23" s="27" t="s">
        <v>701</v>
      </c>
      <c r="H23" s="28"/>
      <c r="I23" s="27"/>
      <c r="J23" s="27"/>
      <c r="K23" s="27"/>
      <c r="L23" s="28"/>
      <c r="M23" s="27"/>
      <c r="N23" s="68"/>
    </row>
    <row r="24" s="3" customFormat="1" ht="20.1" customHeight="1" spans="2:14">
      <c r="B24" s="25"/>
      <c r="C24" s="26"/>
      <c r="D24" s="26"/>
      <c r="E24" s="29"/>
      <c r="F24" s="27"/>
      <c r="G24" s="27" t="s">
        <v>701</v>
      </c>
      <c r="H24" s="28"/>
      <c r="I24" s="27"/>
      <c r="J24" s="27"/>
      <c r="K24" s="27"/>
      <c r="L24" s="28"/>
      <c r="M24" s="27"/>
      <c r="N24" s="68"/>
    </row>
    <row r="25" s="3" customFormat="1" ht="20.1" customHeight="1" spans="2:14">
      <c r="B25" s="25"/>
      <c r="C25" s="26"/>
      <c r="D25" s="26" t="s">
        <v>703</v>
      </c>
      <c r="E25" s="29" t="s">
        <v>704</v>
      </c>
      <c r="F25" s="27" t="s">
        <v>697</v>
      </c>
      <c r="G25" s="27">
        <v>10</v>
      </c>
      <c r="H25" s="28"/>
      <c r="I25" s="27" t="s">
        <v>631</v>
      </c>
      <c r="J25" s="27" t="s">
        <v>698</v>
      </c>
      <c r="K25" s="27" t="s">
        <v>699</v>
      </c>
      <c r="L25" s="28"/>
      <c r="M25" s="27"/>
      <c r="N25" s="68"/>
    </row>
    <row r="26" s="3" customFormat="1" ht="20.1" customHeight="1" spans="2:14">
      <c r="B26" s="25"/>
      <c r="C26" s="26"/>
      <c r="D26" s="26"/>
      <c r="E26" s="29"/>
      <c r="F26" s="27"/>
      <c r="G26" s="27" t="s">
        <v>701</v>
      </c>
      <c r="H26" s="28"/>
      <c r="I26" s="27"/>
      <c r="J26" s="27"/>
      <c r="K26" s="27"/>
      <c r="L26" s="28"/>
      <c r="M26" s="27"/>
      <c r="N26" s="68"/>
    </row>
    <row r="27" s="3" customFormat="1" ht="20.1" customHeight="1" spans="2:14">
      <c r="B27" s="25"/>
      <c r="C27" s="26"/>
      <c r="D27" s="26"/>
      <c r="E27" s="29"/>
      <c r="F27" s="27"/>
      <c r="G27" s="27" t="s">
        <v>701</v>
      </c>
      <c r="H27" s="28"/>
      <c r="I27" s="27"/>
      <c r="J27" s="27"/>
      <c r="K27" s="27"/>
      <c r="L27" s="28"/>
      <c r="M27" s="27"/>
      <c r="N27" s="68"/>
    </row>
    <row r="28" s="3" customFormat="1" ht="20.1" customHeight="1" spans="2:14">
      <c r="B28" s="25"/>
      <c r="C28" s="26"/>
      <c r="D28" s="26" t="s">
        <v>705</v>
      </c>
      <c r="E28" s="29" t="s">
        <v>706</v>
      </c>
      <c r="F28" s="27" t="s">
        <v>707</v>
      </c>
      <c r="G28" s="27">
        <v>10</v>
      </c>
      <c r="H28" s="28"/>
      <c r="I28" s="27" t="s">
        <v>631</v>
      </c>
      <c r="J28" s="27" t="s">
        <v>698</v>
      </c>
      <c r="K28" s="27" t="s">
        <v>699</v>
      </c>
      <c r="L28" s="28"/>
      <c r="M28" s="27"/>
      <c r="N28" s="68"/>
    </row>
    <row r="29" s="2" customFormat="1" ht="20.1" customHeight="1" spans="2:16">
      <c r="B29" s="25"/>
      <c r="C29" s="26"/>
      <c r="D29" s="26"/>
      <c r="E29" s="29"/>
      <c r="F29" s="27"/>
      <c r="G29" s="27" t="s">
        <v>701</v>
      </c>
      <c r="H29" s="28"/>
      <c r="I29" s="27"/>
      <c r="J29" s="27"/>
      <c r="K29" s="27"/>
      <c r="L29" s="28"/>
      <c r="M29" s="27"/>
      <c r="N29" s="68"/>
      <c r="P29" s="3"/>
    </row>
    <row r="30" s="2" customFormat="1" ht="20.1" customHeight="1" spans="2:16">
      <c r="B30" s="30"/>
      <c r="C30" s="31"/>
      <c r="D30" s="31"/>
      <c r="E30" s="32"/>
      <c r="F30" s="33"/>
      <c r="G30" s="33" t="s">
        <v>701</v>
      </c>
      <c r="H30" s="34"/>
      <c r="I30" s="33"/>
      <c r="J30" s="33"/>
      <c r="K30" s="33"/>
      <c r="L30" s="34"/>
      <c r="M30" s="33"/>
      <c r="N30" s="69"/>
      <c r="P30" s="3"/>
    </row>
    <row r="31" s="2" customFormat="1" ht="20.1" customHeight="1" spans="2:16">
      <c r="B31" s="35" t="s">
        <v>687</v>
      </c>
      <c r="C31" s="36" t="s">
        <v>708</v>
      </c>
      <c r="D31" s="36" t="s">
        <v>709</v>
      </c>
      <c r="E31" s="37"/>
      <c r="F31" s="38"/>
      <c r="G31" s="38" t="s">
        <v>701</v>
      </c>
      <c r="H31" s="39"/>
      <c r="I31" s="38"/>
      <c r="J31" s="38"/>
      <c r="K31" s="38"/>
      <c r="L31" s="39"/>
      <c r="M31" s="38"/>
      <c r="N31" s="70"/>
      <c r="P31" s="3"/>
    </row>
    <row r="32" s="2" customFormat="1" ht="20.1" customHeight="1" spans="2:16">
      <c r="B32" s="40"/>
      <c r="C32" s="41"/>
      <c r="D32" s="41"/>
      <c r="E32" s="42"/>
      <c r="F32" s="27"/>
      <c r="G32" s="27" t="s">
        <v>701</v>
      </c>
      <c r="H32" s="28"/>
      <c r="I32" s="27"/>
      <c r="J32" s="27"/>
      <c r="K32" s="27"/>
      <c r="L32" s="28"/>
      <c r="M32" s="27"/>
      <c r="N32" s="68"/>
      <c r="P32" s="3"/>
    </row>
    <row r="33" s="2" customFormat="1" ht="20.1" customHeight="1" spans="2:16">
      <c r="B33" s="40"/>
      <c r="C33" s="41"/>
      <c r="D33" s="41"/>
      <c r="E33" s="42"/>
      <c r="F33" s="27"/>
      <c r="G33" s="27" t="s">
        <v>701</v>
      </c>
      <c r="H33" s="28"/>
      <c r="I33" s="27"/>
      <c r="J33" s="27"/>
      <c r="K33" s="27"/>
      <c r="L33" s="28"/>
      <c r="M33" s="27"/>
      <c r="N33" s="68"/>
      <c r="P33" s="3"/>
    </row>
    <row r="34" s="2" customFormat="1" ht="20.1" customHeight="1" spans="2:16">
      <c r="B34" s="40"/>
      <c r="C34" s="41"/>
      <c r="D34" s="41" t="s">
        <v>710</v>
      </c>
      <c r="E34" s="43" t="s">
        <v>711</v>
      </c>
      <c r="F34" s="27" t="s">
        <v>707</v>
      </c>
      <c r="G34" s="27">
        <v>10</v>
      </c>
      <c r="H34" s="28"/>
      <c r="I34" s="27" t="s">
        <v>631</v>
      </c>
      <c r="J34" s="27" t="s">
        <v>698</v>
      </c>
      <c r="K34" s="27" t="s">
        <v>699</v>
      </c>
      <c r="L34" s="28"/>
      <c r="M34" s="27"/>
      <c r="N34" s="68"/>
      <c r="P34" s="3"/>
    </row>
    <row r="35" s="2" customFormat="1" ht="20.1" customHeight="1" spans="2:16">
      <c r="B35" s="40"/>
      <c r="C35" s="41"/>
      <c r="D35" s="41"/>
      <c r="E35" s="43"/>
      <c r="F35" s="27"/>
      <c r="G35" s="27" t="s">
        <v>701</v>
      </c>
      <c r="H35" s="28"/>
      <c r="I35" s="27"/>
      <c r="J35" s="27"/>
      <c r="K35" s="27"/>
      <c r="L35" s="28"/>
      <c r="M35" s="27"/>
      <c r="N35" s="68"/>
      <c r="P35" s="3"/>
    </row>
    <row r="36" s="2" customFormat="1" ht="20.1" customHeight="1" spans="2:16">
      <c r="B36" s="40"/>
      <c r="C36" s="41"/>
      <c r="D36" s="41"/>
      <c r="E36" s="43"/>
      <c r="F36" s="27"/>
      <c r="G36" s="27" t="s">
        <v>701</v>
      </c>
      <c r="H36" s="28"/>
      <c r="I36" s="27"/>
      <c r="J36" s="27"/>
      <c r="K36" s="27"/>
      <c r="L36" s="28"/>
      <c r="M36" s="27"/>
      <c r="N36" s="68"/>
      <c r="P36" s="3"/>
    </row>
    <row r="37" s="2" customFormat="1" ht="20.1" customHeight="1" spans="2:16">
      <c r="B37" s="40"/>
      <c r="C37" s="41"/>
      <c r="D37" s="41" t="s">
        <v>712</v>
      </c>
      <c r="E37" s="43"/>
      <c r="F37" s="27"/>
      <c r="G37" s="27" t="s">
        <v>701</v>
      </c>
      <c r="H37" s="28"/>
      <c r="I37" s="27"/>
      <c r="J37" s="27"/>
      <c r="K37" s="27"/>
      <c r="L37" s="28"/>
      <c r="M37" s="27"/>
      <c r="N37" s="68"/>
      <c r="P37" s="3"/>
    </row>
    <row r="38" s="2" customFormat="1" ht="20.1" customHeight="1" spans="2:16">
      <c r="B38" s="40"/>
      <c r="C38" s="41"/>
      <c r="D38" s="41"/>
      <c r="E38" s="43"/>
      <c r="F38" s="27"/>
      <c r="G38" s="27" t="s">
        <v>701</v>
      </c>
      <c r="H38" s="28"/>
      <c r="I38" s="27"/>
      <c r="J38" s="27"/>
      <c r="K38" s="27"/>
      <c r="L38" s="28"/>
      <c r="M38" s="27"/>
      <c r="N38" s="68"/>
      <c r="P38" s="3"/>
    </row>
    <row r="39" s="2" customFormat="1" ht="20.1" customHeight="1" spans="2:16">
      <c r="B39" s="40"/>
      <c r="C39" s="41"/>
      <c r="D39" s="41"/>
      <c r="E39" s="43"/>
      <c r="F39" s="27"/>
      <c r="G39" s="27" t="s">
        <v>701</v>
      </c>
      <c r="H39" s="28"/>
      <c r="I39" s="27"/>
      <c r="J39" s="27"/>
      <c r="K39" s="27"/>
      <c r="L39" s="28"/>
      <c r="M39" s="27"/>
      <c r="N39" s="68"/>
      <c r="P39" s="3"/>
    </row>
    <row r="40" s="2" customFormat="1" ht="20.1" customHeight="1" spans="2:16">
      <c r="B40" s="40"/>
      <c r="C40" s="41"/>
      <c r="D40" s="41" t="s">
        <v>713</v>
      </c>
      <c r="E40" s="43"/>
      <c r="F40" s="27"/>
      <c r="G40" s="27" t="s">
        <v>701</v>
      </c>
      <c r="H40" s="28"/>
      <c r="I40" s="27"/>
      <c r="J40" s="27"/>
      <c r="K40" s="27"/>
      <c r="L40" s="28"/>
      <c r="M40" s="27"/>
      <c r="N40" s="68"/>
      <c r="P40" s="3"/>
    </row>
    <row r="41" s="2" customFormat="1" ht="20.1" customHeight="1" spans="2:16">
      <c r="B41" s="40"/>
      <c r="C41" s="41"/>
      <c r="D41" s="41"/>
      <c r="E41" s="43"/>
      <c r="F41" s="27"/>
      <c r="G41" s="27" t="s">
        <v>701</v>
      </c>
      <c r="H41" s="28"/>
      <c r="I41" s="27"/>
      <c r="J41" s="27"/>
      <c r="K41" s="27"/>
      <c r="L41" s="28"/>
      <c r="M41" s="27"/>
      <c r="N41" s="68"/>
      <c r="P41" s="3"/>
    </row>
    <row r="42" s="2" customFormat="1" ht="20.1" customHeight="1" spans="2:16">
      <c r="B42" s="40"/>
      <c r="C42" s="41"/>
      <c r="D42" s="41"/>
      <c r="E42" s="43"/>
      <c r="F42" s="27"/>
      <c r="G42" s="27" t="s">
        <v>701</v>
      </c>
      <c r="H42" s="28"/>
      <c r="I42" s="27"/>
      <c r="J42" s="27"/>
      <c r="K42" s="27"/>
      <c r="L42" s="28"/>
      <c r="M42" s="27"/>
      <c r="N42" s="68"/>
      <c r="P42" s="3"/>
    </row>
    <row r="43" s="2" customFormat="1" ht="20.1" customHeight="1" spans="2:16">
      <c r="B43" s="40"/>
      <c r="C43" s="41" t="s">
        <v>714</v>
      </c>
      <c r="D43" s="41" t="s">
        <v>715</v>
      </c>
      <c r="E43" s="43" t="s">
        <v>716</v>
      </c>
      <c r="F43" s="27" t="s">
        <v>707</v>
      </c>
      <c r="G43" s="27">
        <v>10</v>
      </c>
      <c r="H43" s="28"/>
      <c r="I43" s="27" t="s">
        <v>631</v>
      </c>
      <c r="J43" s="27" t="s">
        <v>717</v>
      </c>
      <c r="K43" s="27" t="s">
        <v>718</v>
      </c>
      <c r="L43" s="28"/>
      <c r="M43" s="27"/>
      <c r="N43" s="68"/>
      <c r="P43" s="3"/>
    </row>
    <row r="44" s="2" customFormat="1" ht="20.1" customHeight="1" spans="2:16">
      <c r="B44" s="40"/>
      <c r="C44" s="41"/>
      <c r="D44" s="41"/>
      <c r="E44" s="43"/>
      <c r="F44" s="27"/>
      <c r="G44" s="27" t="s">
        <v>701</v>
      </c>
      <c r="H44" s="28"/>
      <c r="I44" s="27"/>
      <c r="J44" s="27"/>
      <c r="K44" s="27"/>
      <c r="L44" s="28"/>
      <c r="M44" s="27"/>
      <c r="N44" s="68"/>
      <c r="P44" s="3"/>
    </row>
    <row r="45" s="2" customFormat="1" ht="20.1" customHeight="1" spans="2:16">
      <c r="B45" s="40"/>
      <c r="C45" s="41"/>
      <c r="D45" s="41"/>
      <c r="E45" s="43"/>
      <c r="F45" s="27"/>
      <c r="G45" s="27" t="s">
        <v>701</v>
      </c>
      <c r="H45" s="28"/>
      <c r="I45" s="27"/>
      <c r="J45" s="27"/>
      <c r="K45" s="27"/>
      <c r="L45" s="28"/>
      <c r="M45" s="27"/>
      <c r="N45" s="68"/>
      <c r="P45" s="3"/>
    </row>
    <row r="46" s="2" customFormat="1" ht="20.1" customHeight="1" spans="2:16">
      <c r="B46" s="40"/>
      <c r="C46" s="41" t="s">
        <v>719</v>
      </c>
      <c r="D46" s="41" t="s">
        <v>720</v>
      </c>
      <c r="E46" s="43"/>
      <c r="F46" s="27"/>
      <c r="G46" s="27" t="s">
        <v>701</v>
      </c>
      <c r="H46" s="28"/>
      <c r="I46" s="27"/>
      <c r="J46" s="27"/>
      <c r="K46" s="27"/>
      <c r="L46" s="28"/>
      <c r="M46" s="27"/>
      <c r="N46" s="68"/>
      <c r="P46" s="3"/>
    </row>
    <row r="47" s="2" customFormat="1" ht="20.1" customHeight="1" spans="2:16">
      <c r="B47" s="40"/>
      <c r="C47" s="41"/>
      <c r="D47" s="41"/>
      <c r="E47" s="43"/>
      <c r="F47" s="27"/>
      <c r="G47" s="27" t="s">
        <v>701</v>
      </c>
      <c r="H47" s="28"/>
      <c r="I47" s="27"/>
      <c r="J47" s="27"/>
      <c r="K47" s="27"/>
      <c r="L47" s="28"/>
      <c r="M47" s="27"/>
      <c r="N47" s="68"/>
      <c r="P47" s="3"/>
    </row>
    <row r="48" s="2" customFormat="1" ht="20.1" customHeight="1" spans="2:16">
      <c r="B48" s="40"/>
      <c r="C48" s="41"/>
      <c r="D48" s="41"/>
      <c r="E48" s="43"/>
      <c r="F48" s="27"/>
      <c r="G48" s="27" t="s">
        <v>701</v>
      </c>
      <c r="H48" s="28"/>
      <c r="I48" s="27"/>
      <c r="J48" s="27"/>
      <c r="K48" s="27"/>
      <c r="L48" s="28"/>
      <c r="M48" s="27"/>
      <c r="N48" s="68"/>
      <c r="P48" s="3"/>
    </row>
    <row r="49" s="2" customFormat="1" ht="20.1" customHeight="1" spans="2:16">
      <c r="B49" s="40"/>
      <c r="C49" s="41"/>
      <c r="D49" s="41" t="s">
        <v>721</v>
      </c>
      <c r="E49" s="43" t="s">
        <v>722</v>
      </c>
      <c r="F49" s="27" t="s">
        <v>707</v>
      </c>
      <c r="G49" s="27">
        <v>10</v>
      </c>
      <c r="H49" s="28"/>
      <c r="I49" s="27" t="s">
        <v>631</v>
      </c>
      <c r="J49" s="27" t="s">
        <v>698</v>
      </c>
      <c r="K49" s="27" t="s">
        <v>699</v>
      </c>
      <c r="L49" s="28"/>
      <c r="M49" s="27"/>
      <c r="N49" s="68"/>
      <c r="P49" s="3"/>
    </row>
    <row r="50" s="2" customFormat="1" ht="20.1" customHeight="1" spans="2:16">
      <c r="B50" s="40"/>
      <c r="C50" s="41"/>
      <c r="D50" s="41"/>
      <c r="E50" s="43"/>
      <c r="F50" s="27"/>
      <c r="G50" s="27" t="s">
        <v>701</v>
      </c>
      <c r="H50" s="28"/>
      <c r="I50" s="27"/>
      <c r="J50" s="27"/>
      <c r="K50" s="27"/>
      <c r="L50" s="28"/>
      <c r="M50" s="27"/>
      <c r="N50" s="68"/>
      <c r="P50" s="3"/>
    </row>
    <row r="51" s="2" customFormat="1" ht="20.1" customHeight="1" spans="2:16">
      <c r="B51" s="40"/>
      <c r="C51" s="41"/>
      <c r="D51" s="41"/>
      <c r="E51" s="43"/>
      <c r="F51" s="27"/>
      <c r="G51" s="27" t="s">
        <v>701</v>
      </c>
      <c r="H51" s="28"/>
      <c r="I51" s="27"/>
      <c r="J51" s="27"/>
      <c r="K51" s="27"/>
      <c r="L51" s="28"/>
      <c r="M51" s="27"/>
      <c r="N51" s="68"/>
      <c r="P51" s="3"/>
    </row>
    <row r="52" s="2" customFormat="1" ht="20.1" customHeight="1" spans="2:16">
      <c r="B52" s="40"/>
      <c r="C52" s="41"/>
      <c r="D52" s="41" t="s">
        <v>723</v>
      </c>
      <c r="E52" s="43"/>
      <c r="F52" s="27"/>
      <c r="G52" s="27" t="s">
        <v>701</v>
      </c>
      <c r="H52" s="28"/>
      <c r="I52" s="27"/>
      <c r="J52" s="27"/>
      <c r="K52" s="27"/>
      <c r="L52" s="28"/>
      <c r="M52" s="27"/>
      <c r="N52" s="68"/>
      <c r="P52" s="3"/>
    </row>
    <row r="53" s="2" customFormat="1" ht="20.1" customHeight="1" spans="2:16">
      <c r="B53" s="40"/>
      <c r="C53" s="41"/>
      <c r="D53" s="41"/>
      <c r="E53" s="43"/>
      <c r="F53" s="27"/>
      <c r="G53" s="27" t="s">
        <v>701</v>
      </c>
      <c r="H53" s="28"/>
      <c r="I53" s="27"/>
      <c r="J53" s="27"/>
      <c r="K53" s="27"/>
      <c r="L53" s="28"/>
      <c r="M53" s="27"/>
      <c r="N53" s="68"/>
      <c r="P53" s="3"/>
    </row>
    <row r="54" s="2" customFormat="1" ht="20.1" customHeight="1" spans="2:16">
      <c r="B54" s="18"/>
      <c r="C54" s="19"/>
      <c r="D54" s="19"/>
      <c r="E54" s="44"/>
      <c r="F54" s="45"/>
      <c r="G54" s="46" t="s">
        <v>701</v>
      </c>
      <c r="H54" s="46"/>
      <c r="I54" s="45"/>
      <c r="J54" s="45"/>
      <c r="K54" s="33"/>
      <c r="L54" s="34"/>
      <c r="M54" s="33"/>
      <c r="N54" s="69"/>
      <c r="P54" s="3"/>
    </row>
    <row r="55" s="2" customFormat="1" ht="39" customHeight="1" spans="2:14">
      <c r="B55" s="7" t="s">
        <v>724</v>
      </c>
      <c r="C55" s="8"/>
      <c r="D55" s="47" t="s">
        <v>735</v>
      </c>
      <c r="E55" s="47"/>
      <c r="F55" s="47"/>
      <c r="G55" s="47"/>
      <c r="H55" s="47"/>
      <c r="I55" s="47"/>
      <c r="J55" s="47"/>
      <c r="K55" s="47"/>
      <c r="L55" s="47"/>
      <c r="M55" s="47"/>
      <c r="N55" s="71"/>
    </row>
    <row r="56" s="2" customFormat="1" ht="39" customHeight="1" spans="2:14">
      <c r="B56" s="9" t="s">
        <v>726</v>
      </c>
      <c r="C56" s="10"/>
      <c r="D56" s="11"/>
      <c r="E56" s="11"/>
      <c r="F56" s="11"/>
      <c r="G56" s="11"/>
      <c r="H56" s="11"/>
      <c r="I56" s="11"/>
      <c r="J56" s="11"/>
      <c r="K56" s="11"/>
      <c r="L56" s="11"/>
      <c r="M56" s="11"/>
      <c r="N56" s="53"/>
    </row>
    <row r="57" s="2" customFormat="1" ht="39" customHeight="1" spans="2:14">
      <c r="B57" s="9" t="s">
        <v>727</v>
      </c>
      <c r="C57" s="10"/>
      <c r="D57" s="11"/>
      <c r="E57" s="11"/>
      <c r="F57" s="11"/>
      <c r="G57" s="11"/>
      <c r="H57" s="11"/>
      <c r="I57" s="11"/>
      <c r="J57" s="11"/>
      <c r="K57" s="11"/>
      <c r="L57" s="11"/>
      <c r="M57" s="11"/>
      <c r="N57" s="53"/>
    </row>
    <row r="58" s="2" customFormat="1" ht="39" customHeight="1" spans="2:14">
      <c r="B58" s="9" t="s">
        <v>728</v>
      </c>
      <c r="C58" s="10"/>
      <c r="D58" s="11"/>
      <c r="E58" s="11"/>
      <c r="F58" s="11"/>
      <c r="G58" s="11"/>
      <c r="H58" s="11"/>
      <c r="I58" s="11"/>
      <c r="J58" s="11"/>
      <c r="K58" s="11"/>
      <c r="L58" s="11"/>
      <c r="M58" s="11"/>
      <c r="N58" s="53"/>
    </row>
    <row r="59" s="2" customFormat="1" ht="39" customHeight="1" spans="2:14">
      <c r="B59" s="48" t="s">
        <v>729</v>
      </c>
      <c r="C59" s="49"/>
      <c r="D59" s="20"/>
      <c r="E59" s="20"/>
      <c r="F59" s="20"/>
      <c r="G59" s="20"/>
      <c r="H59" s="20"/>
      <c r="I59" s="20"/>
      <c r="J59" s="20"/>
      <c r="K59" s="20"/>
      <c r="L59" s="20"/>
      <c r="M59" s="20"/>
      <c r="N59" s="63"/>
    </row>
    <row r="60" s="2" customFormat="1" ht="19.5" customHeight="1" spans="2:14">
      <c r="B60" s="7" t="s">
        <v>730</v>
      </c>
      <c r="C60" s="8"/>
      <c r="D60" s="8"/>
      <c r="E60" s="8"/>
      <c r="F60" s="8"/>
      <c r="G60" s="8"/>
      <c r="H60" s="8"/>
      <c r="I60" s="8"/>
      <c r="J60" s="8"/>
      <c r="K60" s="8"/>
      <c r="L60" s="8"/>
      <c r="M60" s="8"/>
      <c r="N60" s="52"/>
    </row>
    <row r="61" s="2" customFormat="1" ht="39" customHeight="1" spans="2:14">
      <c r="B61" s="9" t="s">
        <v>731</v>
      </c>
      <c r="C61" s="10"/>
      <c r="D61" s="11"/>
      <c r="E61" s="11"/>
      <c r="F61" s="11"/>
      <c r="G61" s="11"/>
      <c r="H61" s="11"/>
      <c r="I61" s="11"/>
      <c r="J61" s="11"/>
      <c r="K61" s="11"/>
      <c r="L61" s="11"/>
      <c r="M61" s="11"/>
      <c r="N61" s="53"/>
    </row>
    <row r="62" s="2" customFormat="1" ht="39" customHeight="1" spans="2:14">
      <c r="B62" s="9" t="s">
        <v>732</v>
      </c>
      <c r="C62" s="10"/>
      <c r="D62" s="11"/>
      <c r="E62" s="11"/>
      <c r="F62" s="11"/>
      <c r="G62" s="11"/>
      <c r="H62" s="11"/>
      <c r="I62" s="11"/>
      <c r="J62" s="11"/>
      <c r="K62" s="11"/>
      <c r="L62" s="11"/>
      <c r="M62" s="11"/>
      <c r="N62" s="53"/>
    </row>
    <row r="63" s="2" customFormat="1" ht="39" customHeight="1" spans="2:14">
      <c r="B63" s="48" t="s">
        <v>733</v>
      </c>
      <c r="C63" s="49"/>
      <c r="D63" s="20"/>
      <c r="E63" s="20"/>
      <c r="F63" s="20"/>
      <c r="G63" s="20"/>
      <c r="H63" s="20"/>
      <c r="I63" s="20"/>
      <c r="J63" s="20"/>
      <c r="K63" s="20"/>
      <c r="L63" s="20"/>
      <c r="M63" s="20"/>
      <c r="N63" s="63"/>
    </row>
  </sheetData>
  <mergeCells count="188">
    <mergeCell ref="B1:N1"/>
    <mergeCell ref="B2:C2"/>
    <mergeCell ref="D2:H2"/>
    <mergeCell ref="I2:K2"/>
    <mergeCell ref="L2:N2"/>
    <mergeCell ref="B3:C3"/>
    <mergeCell ref="D3:N3"/>
    <mergeCell ref="B4:C4"/>
    <mergeCell ref="D4:H4"/>
    <mergeCell ref="I4:K4"/>
    <mergeCell ref="L4:N4"/>
    <mergeCell ref="B5:C5"/>
    <mergeCell ref="D5:H5"/>
    <mergeCell ref="I5:K5"/>
    <mergeCell ref="L5:N5"/>
    <mergeCell ref="B6:C6"/>
    <mergeCell ref="D6:H6"/>
    <mergeCell ref="I6:K6"/>
    <mergeCell ref="L6:N6"/>
    <mergeCell ref="B7:C7"/>
    <mergeCell ref="D7:H7"/>
    <mergeCell ref="I7:K7"/>
    <mergeCell ref="L7:N7"/>
    <mergeCell ref="B8:C8"/>
    <mergeCell ref="D8:H8"/>
    <mergeCell ref="I8:K8"/>
    <mergeCell ref="L8:N8"/>
    <mergeCell ref="B9:C9"/>
    <mergeCell ref="D9:N9"/>
    <mergeCell ref="B10:C10"/>
    <mergeCell ref="D10:N10"/>
    <mergeCell ref="I11:N11"/>
    <mergeCell ref="F13:G13"/>
    <mergeCell ref="F14:G14"/>
    <mergeCell ref="F15:G15"/>
    <mergeCell ref="B16:C16"/>
    <mergeCell ref="D16:N16"/>
    <mergeCell ref="B17:C17"/>
    <mergeCell ref="D17:N17"/>
    <mergeCell ref="G18:H18"/>
    <mergeCell ref="K18:L18"/>
    <mergeCell ref="M18:N18"/>
    <mergeCell ref="G19:H19"/>
    <mergeCell ref="K19:L19"/>
    <mergeCell ref="M19:N19"/>
    <mergeCell ref="G20:H20"/>
    <mergeCell ref="K20:L20"/>
    <mergeCell ref="M20:N20"/>
    <mergeCell ref="G21:H21"/>
    <mergeCell ref="K21:L21"/>
    <mergeCell ref="M21:N21"/>
    <mergeCell ref="G22:H22"/>
    <mergeCell ref="K22:L22"/>
    <mergeCell ref="M22:N22"/>
    <mergeCell ref="G23:H23"/>
    <mergeCell ref="K23:L23"/>
    <mergeCell ref="M23:N23"/>
    <mergeCell ref="G24:H24"/>
    <mergeCell ref="K24:L24"/>
    <mergeCell ref="M24:N24"/>
    <mergeCell ref="G25:H25"/>
    <mergeCell ref="K25:L25"/>
    <mergeCell ref="M25:N25"/>
    <mergeCell ref="G26:H26"/>
    <mergeCell ref="K26:L26"/>
    <mergeCell ref="M26:N26"/>
    <mergeCell ref="G27:H27"/>
    <mergeCell ref="K27:L27"/>
    <mergeCell ref="M27:N27"/>
    <mergeCell ref="G28:H28"/>
    <mergeCell ref="K28:L28"/>
    <mergeCell ref="M28:N28"/>
    <mergeCell ref="G29:H29"/>
    <mergeCell ref="K29:L29"/>
    <mergeCell ref="M29:N29"/>
    <mergeCell ref="G30:H30"/>
    <mergeCell ref="K30:L30"/>
    <mergeCell ref="M30:N30"/>
    <mergeCell ref="G31:H31"/>
    <mergeCell ref="K31:L31"/>
    <mergeCell ref="M31:N31"/>
    <mergeCell ref="G32:H32"/>
    <mergeCell ref="K32:L32"/>
    <mergeCell ref="M32:N32"/>
    <mergeCell ref="G33:H33"/>
    <mergeCell ref="K33:L33"/>
    <mergeCell ref="M33:N33"/>
    <mergeCell ref="G34:H34"/>
    <mergeCell ref="K34:L34"/>
    <mergeCell ref="M34:N34"/>
    <mergeCell ref="G35:H35"/>
    <mergeCell ref="K35:L35"/>
    <mergeCell ref="M35:N35"/>
    <mergeCell ref="G36:H36"/>
    <mergeCell ref="K36:L36"/>
    <mergeCell ref="M36:N36"/>
    <mergeCell ref="G37:H37"/>
    <mergeCell ref="K37:L37"/>
    <mergeCell ref="M37:N37"/>
    <mergeCell ref="G38:H38"/>
    <mergeCell ref="K38:L38"/>
    <mergeCell ref="M38:N38"/>
    <mergeCell ref="G39:H39"/>
    <mergeCell ref="K39:L39"/>
    <mergeCell ref="M39:N39"/>
    <mergeCell ref="G40:H40"/>
    <mergeCell ref="K40:L40"/>
    <mergeCell ref="M40:N40"/>
    <mergeCell ref="G41:H41"/>
    <mergeCell ref="K41:L41"/>
    <mergeCell ref="M41:N41"/>
    <mergeCell ref="G42:H42"/>
    <mergeCell ref="K42:L42"/>
    <mergeCell ref="M42:N42"/>
    <mergeCell ref="G43:H43"/>
    <mergeCell ref="K43:L43"/>
    <mergeCell ref="M43:N43"/>
    <mergeCell ref="G44:H44"/>
    <mergeCell ref="K44:L44"/>
    <mergeCell ref="M44:N44"/>
    <mergeCell ref="G45:H45"/>
    <mergeCell ref="K45:L45"/>
    <mergeCell ref="M45:N45"/>
    <mergeCell ref="G46:H46"/>
    <mergeCell ref="K46:L46"/>
    <mergeCell ref="M46:N46"/>
    <mergeCell ref="G47:H47"/>
    <mergeCell ref="K47:L47"/>
    <mergeCell ref="M47:N47"/>
    <mergeCell ref="G48:H48"/>
    <mergeCell ref="K48:L48"/>
    <mergeCell ref="M48:N48"/>
    <mergeCell ref="G49:H49"/>
    <mergeCell ref="K49:L49"/>
    <mergeCell ref="M49:N49"/>
    <mergeCell ref="G50:H50"/>
    <mergeCell ref="K50:L50"/>
    <mergeCell ref="M50:N50"/>
    <mergeCell ref="G51:H51"/>
    <mergeCell ref="K51:L51"/>
    <mergeCell ref="M51:N51"/>
    <mergeCell ref="G52:H52"/>
    <mergeCell ref="K52:L52"/>
    <mergeCell ref="M52:N52"/>
    <mergeCell ref="G53:H53"/>
    <mergeCell ref="K53:L53"/>
    <mergeCell ref="M53:N53"/>
    <mergeCell ref="G54:H54"/>
    <mergeCell ref="K54:L54"/>
    <mergeCell ref="M54:N54"/>
    <mergeCell ref="B55:C55"/>
    <mergeCell ref="D55:N55"/>
    <mergeCell ref="B56:C56"/>
    <mergeCell ref="D56:N56"/>
    <mergeCell ref="B57:C57"/>
    <mergeCell ref="D57:N57"/>
    <mergeCell ref="B58:C58"/>
    <mergeCell ref="D58:N58"/>
    <mergeCell ref="B59:C59"/>
    <mergeCell ref="D59:N59"/>
    <mergeCell ref="B60:N60"/>
    <mergeCell ref="B61:C61"/>
    <mergeCell ref="D61:N61"/>
    <mergeCell ref="B62:C62"/>
    <mergeCell ref="D62:N62"/>
    <mergeCell ref="B63:C63"/>
    <mergeCell ref="D63:N63"/>
    <mergeCell ref="B18:B30"/>
    <mergeCell ref="B31:B54"/>
    <mergeCell ref="C19:C30"/>
    <mergeCell ref="C31:C42"/>
    <mergeCell ref="C43:C45"/>
    <mergeCell ref="C46:C54"/>
    <mergeCell ref="D11:D12"/>
    <mergeCell ref="D19:D21"/>
    <mergeCell ref="D22:D24"/>
    <mergeCell ref="D25:D27"/>
    <mergeCell ref="D28:D30"/>
    <mergeCell ref="D31:D33"/>
    <mergeCell ref="D34:D36"/>
    <mergeCell ref="D37:D39"/>
    <mergeCell ref="D40:D42"/>
    <mergeCell ref="D43:D45"/>
    <mergeCell ref="D46:D48"/>
    <mergeCell ref="D49:D51"/>
    <mergeCell ref="D52:D54"/>
    <mergeCell ref="B11:C15"/>
    <mergeCell ref="E11:H12"/>
  </mergeCells>
  <printOptions horizontalCentered="1"/>
  <pageMargins left="0.118110236220472" right="0.118110236220472" top="0.15748031496063" bottom="0.15748031496063" header="0.31496062992126" footer="0.31496062992126"/>
  <pageSetup paperSize="9" scale="9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N19"/>
  <sheetViews>
    <sheetView showGridLines="0" showZeros="0" zoomScaleSheetLayoutView="60" workbookViewId="0">
      <selection activeCell="A2" sqref="A2"/>
    </sheetView>
  </sheetViews>
  <sheetFormatPr defaultColWidth="6.875" defaultRowHeight="20.1" customHeight="1"/>
  <cols>
    <col min="1" max="1" width="22.875" style="213" customWidth="1"/>
    <col min="2" max="2" width="19" style="213" customWidth="1"/>
    <col min="3" max="3" width="20.5" style="213" customWidth="1"/>
    <col min="4" max="7" width="19" style="213" customWidth="1"/>
    <col min="8" max="10" width="6.875" style="214"/>
    <col min="11" max="11" width="10.125" style="214" customWidth="1"/>
    <col min="12" max="16384" width="6.875" style="214"/>
  </cols>
  <sheetData>
    <row r="1" s="212" customFormat="1" customHeight="1" spans="1:7">
      <c r="A1" s="95" t="s">
        <v>311</v>
      </c>
      <c r="B1" s="215"/>
      <c r="C1" s="215"/>
      <c r="D1" s="215"/>
      <c r="E1" s="215"/>
      <c r="F1" s="215"/>
      <c r="G1" s="215"/>
    </row>
    <row r="2" s="212" customFormat="1" ht="38.25" customHeight="1" spans="1:7">
      <c r="A2" s="216" t="s">
        <v>312</v>
      </c>
      <c r="B2" s="217"/>
      <c r="C2" s="217"/>
      <c r="D2" s="217"/>
      <c r="E2" s="217"/>
      <c r="F2" s="217"/>
      <c r="G2" s="217"/>
    </row>
    <row r="3" s="212" customFormat="1" customHeight="1" spans="1:7">
      <c r="A3" s="218"/>
      <c r="B3" s="215"/>
      <c r="C3" s="215"/>
      <c r="D3" s="215"/>
      <c r="E3" s="215"/>
      <c r="F3" s="215"/>
      <c r="G3" s="215"/>
    </row>
    <row r="4" s="212" customFormat="1" customHeight="1" spans="1:7">
      <c r="A4" s="219"/>
      <c r="B4" s="220"/>
      <c r="C4" s="220"/>
      <c r="D4" s="220"/>
      <c r="E4" s="220"/>
      <c r="F4" s="220"/>
      <c r="G4" s="221" t="s">
        <v>313</v>
      </c>
    </row>
    <row r="5" s="212" customFormat="1" customHeight="1" spans="1:7">
      <c r="A5" s="222" t="s">
        <v>314</v>
      </c>
      <c r="B5" s="222"/>
      <c r="C5" s="222" t="s">
        <v>315</v>
      </c>
      <c r="D5" s="222"/>
      <c r="E5" s="222"/>
      <c r="F5" s="222"/>
      <c r="G5" s="222"/>
    </row>
    <row r="6" s="212" customFormat="1" ht="45" customHeight="1" spans="1:7">
      <c r="A6" s="223" t="s">
        <v>316</v>
      </c>
      <c r="B6" s="223" t="s">
        <v>317</v>
      </c>
      <c r="C6" s="223" t="s">
        <v>316</v>
      </c>
      <c r="D6" s="223" t="s">
        <v>318</v>
      </c>
      <c r="E6" s="223" t="s">
        <v>319</v>
      </c>
      <c r="F6" s="223" t="s">
        <v>320</v>
      </c>
      <c r="G6" s="223" t="s">
        <v>321</v>
      </c>
    </row>
    <row r="7" s="212" customFormat="1" customHeight="1" spans="1:7">
      <c r="A7" s="224" t="s">
        <v>322</v>
      </c>
      <c r="B7" s="225">
        <f>SUM(B8:B10)</f>
        <v>74.01</v>
      </c>
      <c r="C7" s="226" t="s">
        <v>323</v>
      </c>
      <c r="D7" s="227">
        <f t="shared" ref="D7:D14" si="0">SUM(E7:G7)</f>
        <v>74.41</v>
      </c>
      <c r="E7" s="227">
        <f t="shared" ref="E7:G7" si="1">SUM(E8:E15)</f>
        <v>74.41</v>
      </c>
      <c r="F7" s="227">
        <f t="shared" si="1"/>
        <v>0</v>
      </c>
      <c r="G7" s="227">
        <f t="shared" si="1"/>
        <v>0</v>
      </c>
    </row>
    <row r="8" s="212" customFormat="1" customHeight="1" spans="1:7">
      <c r="A8" s="228" t="s">
        <v>324</v>
      </c>
      <c r="B8" s="229">
        <v>74.01</v>
      </c>
      <c r="C8" s="230" t="s">
        <v>325</v>
      </c>
      <c r="D8" s="227">
        <f t="shared" si="0"/>
        <v>4.38</v>
      </c>
      <c r="E8" s="231">
        <v>4.38</v>
      </c>
      <c r="F8" s="231"/>
      <c r="G8" s="231"/>
    </row>
    <row r="9" s="212" customFormat="1" customHeight="1" spans="1:7">
      <c r="A9" s="228" t="s">
        <v>326</v>
      </c>
      <c r="B9" s="232">
        <v>0</v>
      </c>
      <c r="C9" s="233" t="s">
        <v>327</v>
      </c>
      <c r="D9" s="227">
        <f t="shared" si="0"/>
        <v>2.21</v>
      </c>
      <c r="E9" s="231">
        <v>2.21</v>
      </c>
      <c r="F9" s="231"/>
      <c r="G9" s="231"/>
    </row>
    <row r="10" s="212" customFormat="1" customHeight="1" spans="1:14">
      <c r="A10" s="234" t="s">
        <v>328</v>
      </c>
      <c r="B10" s="235">
        <v>0</v>
      </c>
      <c r="C10" s="233" t="s">
        <v>329</v>
      </c>
      <c r="D10" s="227">
        <f t="shared" si="0"/>
        <v>0</v>
      </c>
      <c r="E10" s="231"/>
      <c r="F10" s="231"/>
      <c r="G10" s="231"/>
      <c r="I10" s="214"/>
      <c r="J10" s="214"/>
      <c r="K10" s="214"/>
      <c r="L10" s="214"/>
      <c r="M10" s="214"/>
      <c r="N10" s="214"/>
    </row>
    <row r="11" s="212" customFormat="1" customHeight="1" spans="1:14">
      <c r="A11" s="236" t="s">
        <v>330</v>
      </c>
      <c r="B11" s="225">
        <f>SUM(B12:B14)</f>
        <v>0.4</v>
      </c>
      <c r="C11" s="237" t="s">
        <v>331</v>
      </c>
      <c r="D11" s="227">
        <f t="shared" si="0"/>
        <v>0</v>
      </c>
      <c r="E11" s="231"/>
      <c r="F11" s="231"/>
      <c r="G11" s="231"/>
      <c r="I11" s="214"/>
      <c r="J11" s="214"/>
      <c r="K11" s="214"/>
      <c r="L11" s="214"/>
      <c r="M11" s="214"/>
      <c r="N11" s="214"/>
    </row>
    <row r="12" s="212" customFormat="1" customHeight="1" spans="1:14">
      <c r="A12" s="234" t="s">
        <v>324</v>
      </c>
      <c r="B12" s="232">
        <f>ROUND(4005/10000,2)</f>
        <v>0.4</v>
      </c>
      <c r="C12" s="233" t="s">
        <v>332</v>
      </c>
      <c r="D12" s="227">
        <f t="shared" si="0"/>
        <v>65.63</v>
      </c>
      <c r="E12" s="231">
        <v>65.63</v>
      </c>
      <c r="F12" s="231"/>
      <c r="G12" s="231"/>
      <c r="I12" s="214"/>
      <c r="J12" s="214"/>
      <c r="K12" s="214"/>
      <c r="L12" s="214"/>
      <c r="M12" s="214"/>
      <c r="N12" s="214"/>
    </row>
    <row r="13" s="212" customFormat="1" customHeight="1" spans="1:14">
      <c r="A13" s="234" t="s">
        <v>326</v>
      </c>
      <c r="B13" s="232"/>
      <c r="C13" s="237" t="s">
        <v>333</v>
      </c>
      <c r="D13" s="227">
        <f t="shared" si="0"/>
        <v>2.19</v>
      </c>
      <c r="E13" s="231">
        <v>2.19</v>
      </c>
      <c r="F13" s="231"/>
      <c r="G13" s="231"/>
      <c r="I13" s="214"/>
      <c r="J13" s="214"/>
      <c r="K13" s="214"/>
      <c r="L13" s="214"/>
      <c r="M13" s="214"/>
      <c r="N13" s="214"/>
    </row>
    <row r="14" s="212" customFormat="1" customHeight="1" spans="1:14">
      <c r="A14" s="228" t="s">
        <v>328</v>
      </c>
      <c r="B14" s="232">
        <v>0</v>
      </c>
      <c r="C14" s="230"/>
      <c r="D14" s="227"/>
      <c r="E14" s="231"/>
      <c r="F14" s="231"/>
      <c r="G14" s="231"/>
      <c r="I14" s="214"/>
      <c r="J14" s="214"/>
      <c r="K14" s="214"/>
      <c r="L14" s="214"/>
      <c r="M14" s="214"/>
      <c r="N14" s="214"/>
    </row>
    <row r="15" s="212" customFormat="1" customHeight="1" spans="1:14">
      <c r="A15" s="236"/>
      <c r="B15" s="238"/>
      <c r="C15" s="237"/>
      <c r="D15" s="239"/>
      <c r="E15" s="239"/>
      <c r="F15" s="239"/>
      <c r="G15" s="239"/>
      <c r="I15" s="214"/>
      <c r="J15" s="214"/>
      <c r="K15" s="214"/>
      <c r="L15" s="214"/>
      <c r="M15" s="214"/>
      <c r="N15" s="214"/>
    </row>
    <row r="16" s="212" customFormat="1" customHeight="1" spans="1:14">
      <c r="A16" s="236"/>
      <c r="B16" s="238"/>
      <c r="C16" s="238" t="s">
        <v>334</v>
      </c>
      <c r="D16" s="240">
        <f>E16+F16+G16</f>
        <v>0</v>
      </c>
      <c r="E16" s="241">
        <f>B8+B12-E7</f>
        <v>0</v>
      </c>
      <c r="F16" s="241">
        <f>B9+B13-F7</f>
        <v>0</v>
      </c>
      <c r="G16" s="241">
        <f>B10+B14-G7</f>
        <v>0</v>
      </c>
      <c r="I16" s="214"/>
      <c r="J16" s="214"/>
      <c r="K16" s="214"/>
      <c r="L16" s="214"/>
      <c r="M16" s="214"/>
      <c r="N16" s="214"/>
    </row>
    <row r="17" s="212" customFormat="1" customHeight="1" spans="1:14">
      <c r="A17" s="236"/>
      <c r="B17" s="238"/>
      <c r="C17" s="238"/>
      <c r="D17" s="241"/>
      <c r="E17" s="241"/>
      <c r="F17" s="241"/>
      <c r="G17" s="242"/>
      <c r="I17" s="214"/>
      <c r="J17" s="214"/>
      <c r="K17" s="214"/>
      <c r="L17" s="214"/>
      <c r="M17" s="214"/>
      <c r="N17" s="214"/>
    </row>
    <row r="18" s="212" customFormat="1" customHeight="1" spans="1:14">
      <c r="A18" s="236" t="s">
        <v>335</v>
      </c>
      <c r="B18" s="243">
        <f>B7+B11</f>
        <v>74.41</v>
      </c>
      <c r="C18" s="243" t="s">
        <v>336</v>
      </c>
      <c r="D18" s="241">
        <f>SUM(D7+D16)</f>
        <v>74.41</v>
      </c>
      <c r="E18" s="241">
        <f>SUM(E7+E16)</f>
        <v>74.41</v>
      </c>
      <c r="F18" s="241">
        <f>SUM(F7+F16)</f>
        <v>0</v>
      </c>
      <c r="G18" s="241">
        <f>SUM(G7+G16)</f>
        <v>0</v>
      </c>
      <c r="I18" s="214"/>
      <c r="J18" s="214"/>
      <c r="K18" s="214"/>
      <c r="L18" s="214"/>
      <c r="M18" s="214"/>
      <c r="N18" s="214"/>
    </row>
    <row r="19" customHeight="1" spans="1:6">
      <c r="A19" s="244"/>
      <c r="B19" s="244"/>
      <c r="C19" s="244"/>
      <c r="D19" s="244"/>
      <c r="E19" s="244"/>
      <c r="F19" s="244"/>
    </row>
  </sheetData>
  <mergeCells count="2">
    <mergeCell ref="A5:B5"/>
    <mergeCell ref="C5:G5"/>
  </mergeCells>
  <printOptions horizontalCentered="1"/>
  <pageMargins left="0" right="0" top="0" bottom="0" header="0.499999992490753" footer="0.499999992490753"/>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H39"/>
  <sheetViews>
    <sheetView showGridLines="0" showZeros="0" zoomScaleSheetLayoutView="60" workbookViewId="0">
      <selection activeCell="A2" sqref="A2"/>
    </sheetView>
  </sheetViews>
  <sheetFormatPr defaultColWidth="6.875" defaultRowHeight="12.75" customHeight="1" outlineLevelCol="7"/>
  <cols>
    <col min="1" max="1" width="23.625" style="198" customWidth="1"/>
    <col min="2" max="2" width="44.625" style="104" customWidth="1"/>
    <col min="3" max="5" width="17.875" style="104" customWidth="1"/>
    <col min="6" max="6" width="6.875" style="104"/>
    <col min="7" max="7" width="8.125" style="104" customWidth="1"/>
    <col min="8" max="251" width="6.875" style="104"/>
    <col min="252" max="252" width="23.625" style="104" customWidth="1"/>
    <col min="253" max="16384" width="6.875" style="104"/>
  </cols>
  <sheetData>
    <row r="1" ht="20.1" customHeight="1" spans="1:1">
      <c r="A1" s="199" t="s">
        <v>337</v>
      </c>
    </row>
    <row r="2" ht="36" customHeight="1" spans="1:5">
      <c r="A2" s="188" t="s">
        <v>338</v>
      </c>
      <c r="B2" s="168"/>
      <c r="C2" s="168"/>
      <c r="D2" s="168"/>
      <c r="E2" s="168"/>
    </row>
    <row r="3" ht="20.1" customHeight="1" spans="1:5">
      <c r="A3" s="200"/>
      <c r="B3" s="168"/>
      <c r="C3" s="168"/>
      <c r="D3" s="168"/>
      <c r="E3" s="168"/>
    </row>
    <row r="4" ht="20.1" customHeight="1" spans="1:5">
      <c r="A4" s="201"/>
      <c r="B4" s="112"/>
      <c r="C4" s="112"/>
      <c r="D4" s="112"/>
      <c r="E4" s="202" t="s">
        <v>313</v>
      </c>
    </row>
    <row r="5" ht="20.1" customHeight="1" spans="1:5">
      <c r="A5" s="203" t="s">
        <v>339</v>
      </c>
      <c r="B5" s="127"/>
      <c r="C5" s="127" t="s">
        <v>340</v>
      </c>
      <c r="D5" s="127"/>
      <c r="E5" s="127"/>
    </row>
    <row r="6" ht="20.1" customHeight="1" spans="1:5">
      <c r="A6" s="204" t="s">
        <v>341</v>
      </c>
      <c r="B6" s="146" t="s">
        <v>342</v>
      </c>
      <c r="C6" s="146" t="s">
        <v>343</v>
      </c>
      <c r="D6" s="146" t="s">
        <v>344</v>
      </c>
      <c r="E6" s="146" t="s">
        <v>345</v>
      </c>
    </row>
    <row r="7" ht="20.1" customHeight="1" spans="1:5">
      <c r="A7" s="204"/>
      <c r="B7" s="146" t="s">
        <v>318</v>
      </c>
      <c r="C7" s="205">
        <f t="shared" ref="C7:C14" si="0">D7+E7</f>
        <v>74.01</v>
      </c>
      <c r="D7" s="205">
        <f>D8+D12+D16+D20</f>
        <v>55.51</v>
      </c>
      <c r="E7" s="205">
        <f>E8+E12+E16+E20</f>
        <v>18.5</v>
      </c>
    </row>
    <row r="8" ht="20.1" customHeight="1" spans="1:8">
      <c r="A8" s="206">
        <v>208</v>
      </c>
      <c r="B8" s="122" t="s">
        <v>325</v>
      </c>
      <c r="C8" s="205">
        <f t="shared" si="0"/>
        <v>4.38</v>
      </c>
      <c r="D8" s="205">
        <v>4.38</v>
      </c>
      <c r="E8" s="205"/>
      <c r="G8" s="104">
        <f>SUMIFS([1]年初预算!$I:$I,[1]年初预算!$A:$A,"103001012_重庆市綦江区移民工作中心",[1]年初预算!$W:$W,A8)</f>
        <v>0</v>
      </c>
      <c r="H8" s="104">
        <f>SUMIFS([1]年初预算!$J:$J,[1]年初预算!$A:$A,"103001012_重庆市綦江区移民工作中心",[1]年初预算!$W:$W,A8)</f>
        <v>0</v>
      </c>
    </row>
    <row r="9" ht="20.1" customHeight="1" spans="1:8">
      <c r="A9" s="207">
        <v>20805</v>
      </c>
      <c r="B9" s="208" t="s">
        <v>346</v>
      </c>
      <c r="C9" s="205">
        <f t="shared" si="0"/>
        <v>4.38</v>
      </c>
      <c r="D9" s="205">
        <v>4.38</v>
      </c>
      <c r="E9" s="205"/>
      <c r="G9" s="104">
        <f>SUMIFS([1]年初预算!$I:$I,[1]年初预算!$A:$A,"103001012_重庆市綦江区移民工作中心",[1]年初预算!$W:$W,A9)</f>
        <v>0</v>
      </c>
      <c r="H9" s="104">
        <f>SUMIFS([1]年初预算!$J:$J,[1]年初预算!$A:$A,"103001012_重庆市綦江区移民工作中心",[1]年初预算!$W:$W,A9)</f>
        <v>0</v>
      </c>
    </row>
    <row r="10" ht="20.1" customHeight="1" spans="1:5">
      <c r="A10" s="207" t="s">
        <v>347</v>
      </c>
      <c r="B10" s="208" t="s">
        <v>348</v>
      </c>
      <c r="C10" s="205">
        <f t="shared" si="0"/>
        <v>2.92</v>
      </c>
      <c r="D10" s="205">
        <v>2.92</v>
      </c>
      <c r="E10" s="205">
        <v>0</v>
      </c>
    </row>
    <row r="11" ht="20.1" customHeight="1" spans="1:5">
      <c r="A11" s="207" t="s">
        <v>349</v>
      </c>
      <c r="B11" s="208" t="s">
        <v>350</v>
      </c>
      <c r="C11" s="205">
        <f t="shared" si="0"/>
        <v>1.46</v>
      </c>
      <c r="D11" s="205">
        <v>1.46</v>
      </c>
      <c r="E11" s="205">
        <v>0</v>
      </c>
    </row>
    <row r="12" ht="20.1" customHeight="1" spans="1:5">
      <c r="A12" s="206">
        <v>210</v>
      </c>
      <c r="B12" s="123" t="s">
        <v>351</v>
      </c>
      <c r="C12" s="205">
        <f t="shared" si="0"/>
        <v>2.21</v>
      </c>
      <c r="D12" s="205">
        <v>2.21</v>
      </c>
      <c r="E12" s="205">
        <v>0</v>
      </c>
    </row>
    <row r="13" ht="20.1" customHeight="1" spans="1:5">
      <c r="A13" s="207">
        <v>21011</v>
      </c>
      <c r="B13" s="209" t="s">
        <v>352</v>
      </c>
      <c r="C13" s="205">
        <f t="shared" si="0"/>
        <v>2.21</v>
      </c>
      <c r="D13" s="205">
        <v>2.21</v>
      </c>
      <c r="E13" s="205">
        <v>0</v>
      </c>
    </row>
    <row r="14" ht="20.1" customHeight="1" spans="1:5">
      <c r="A14" s="207" t="s">
        <v>353</v>
      </c>
      <c r="B14" s="208" t="s">
        <v>354</v>
      </c>
      <c r="C14" s="205">
        <f t="shared" si="0"/>
        <v>1.73</v>
      </c>
      <c r="D14" s="205">
        <v>1.73</v>
      </c>
      <c r="E14" s="205">
        <v>0</v>
      </c>
    </row>
    <row r="15" ht="20.1" customHeight="1" spans="1:5">
      <c r="A15" s="207" t="s">
        <v>355</v>
      </c>
      <c r="B15" s="208" t="s">
        <v>356</v>
      </c>
      <c r="C15" s="205">
        <f t="shared" ref="C15:C33" si="1">D15+E15</f>
        <v>0.48</v>
      </c>
      <c r="D15" s="205">
        <v>0.48</v>
      </c>
      <c r="E15" s="205">
        <v>0</v>
      </c>
    </row>
    <row r="16" ht="20.1" customHeight="1" spans="1:5">
      <c r="A16" s="206">
        <v>213</v>
      </c>
      <c r="B16" s="123" t="s">
        <v>332</v>
      </c>
      <c r="C16" s="205">
        <f t="shared" si="1"/>
        <v>65.23</v>
      </c>
      <c r="D16" s="205">
        <v>46.73</v>
      </c>
      <c r="E16" s="205">
        <v>18.5</v>
      </c>
    </row>
    <row r="17" ht="20.1" customHeight="1" spans="1:5">
      <c r="A17" s="207">
        <v>21303</v>
      </c>
      <c r="B17" s="209" t="s">
        <v>357</v>
      </c>
      <c r="C17" s="205">
        <f t="shared" si="1"/>
        <v>65.23</v>
      </c>
      <c r="D17" s="205">
        <v>46.73</v>
      </c>
      <c r="E17" s="205">
        <v>18.5</v>
      </c>
    </row>
    <row r="18" ht="20.1" customHeight="1" spans="1:5">
      <c r="A18" s="207" t="s">
        <v>358</v>
      </c>
      <c r="B18" s="208" t="s">
        <v>359</v>
      </c>
      <c r="C18" s="205">
        <f t="shared" si="1"/>
        <v>18.5</v>
      </c>
      <c r="D18" s="205">
        <v>0</v>
      </c>
      <c r="E18" s="205">
        <v>18.5</v>
      </c>
    </row>
    <row r="19" ht="20.1" customHeight="1" spans="1:5">
      <c r="A19" s="207" t="s">
        <v>360</v>
      </c>
      <c r="B19" s="209" t="s">
        <v>361</v>
      </c>
      <c r="C19" s="205">
        <f t="shared" si="1"/>
        <v>46.73</v>
      </c>
      <c r="D19" s="205">
        <v>46.73</v>
      </c>
      <c r="E19" s="205">
        <v>0</v>
      </c>
    </row>
    <row r="20" ht="20.1" customHeight="1" spans="1:5">
      <c r="A20" s="206">
        <v>221</v>
      </c>
      <c r="B20" s="122" t="s">
        <v>333</v>
      </c>
      <c r="C20" s="205">
        <f t="shared" si="1"/>
        <v>2.19</v>
      </c>
      <c r="D20" s="205">
        <v>2.19</v>
      </c>
      <c r="E20" s="205">
        <v>0</v>
      </c>
    </row>
    <row r="21" ht="20.1" customHeight="1" spans="1:5">
      <c r="A21" s="207">
        <v>22102</v>
      </c>
      <c r="B21" s="209" t="s">
        <v>362</v>
      </c>
      <c r="C21" s="205">
        <f t="shared" si="1"/>
        <v>2.19</v>
      </c>
      <c r="D21" s="205">
        <v>2.19</v>
      </c>
      <c r="E21" s="205">
        <v>0</v>
      </c>
    </row>
    <row r="22" ht="20.1" customHeight="1" spans="1:5">
      <c r="A22" s="207" t="s">
        <v>363</v>
      </c>
      <c r="B22" s="209" t="s">
        <v>364</v>
      </c>
      <c r="C22" s="205">
        <f t="shared" si="1"/>
        <v>2.19</v>
      </c>
      <c r="D22" s="205">
        <v>2.19</v>
      </c>
      <c r="E22" s="205">
        <v>0</v>
      </c>
    </row>
    <row r="23" ht="20.1" customHeight="1" spans="1:5">
      <c r="A23" s="210" t="s">
        <v>365</v>
      </c>
      <c r="B23" s="106"/>
      <c r="C23" s="106"/>
      <c r="D23" s="106"/>
      <c r="E23" s="106"/>
    </row>
    <row r="24" ht="20.1" customHeight="1" spans="1:5">
      <c r="A24" s="211"/>
      <c r="B24" s="106"/>
      <c r="C24" s="106"/>
      <c r="D24" s="106"/>
      <c r="E24" s="106"/>
    </row>
    <row r="25" customHeight="1" spans="1:5">
      <c r="A25" s="211"/>
      <c r="B25" s="106"/>
      <c r="C25" s="106"/>
      <c r="D25" s="106"/>
      <c r="E25" s="106"/>
    </row>
    <row r="26" customHeight="1" spans="1:5">
      <c r="A26" s="211"/>
      <c r="B26" s="106"/>
      <c r="C26" s="106"/>
      <c r="D26" s="106"/>
      <c r="E26" s="106"/>
    </row>
    <row r="27" customHeight="1" spans="1:5">
      <c r="A27" s="211"/>
      <c r="B27" s="106"/>
      <c r="D27" s="106"/>
      <c r="E27" s="106"/>
    </row>
    <row r="28" customHeight="1" spans="1:5">
      <c r="A28" s="211"/>
      <c r="B28" s="106"/>
      <c r="D28" s="106"/>
      <c r="E28" s="106"/>
    </row>
    <row r="29" customHeight="1" spans="1:5">
      <c r="A29" s="211"/>
      <c r="B29" s="106"/>
      <c r="C29" s="106"/>
      <c r="D29" s="106"/>
      <c r="E29" s="106"/>
    </row>
    <row r="30" s="106" customFormat="1" customHeight="1" spans="1:1">
      <c r="A30" s="211"/>
    </row>
    <row r="31" customHeight="1" spans="1:4">
      <c r="A31" s="211"/>
      <c r="B31" s="106"/>
      <c r="D31" s="106"/>
    </row>
    <row r="32" customHeight="1" spans="1:2">
      <c r="A32" s="211"/>
      <c r="B32" s="106"/>
    </row>
    <row r="33" customHeight="1" spans="1:2">
      <c r="A33" s="211"/>
      <c r="B33" s="106"/>
    </row>
    <row r="34" customHeight="1" spans="2:3">
      <c r="B34" s="106"/>
      <c r="C34" s="106"/>
    </row>
    <row r="36" customHeight="1" spans="1:1">
      <c r="A36" s="211"/>
    </row>
    <row r="38" customHeight="1" spans="2:2">
      <c r="B38" s="106"/>
    </row>
    <row r="39" customHeight="1" spans="2:2">
      <c r="B39" s="106"/>
    </row>
  </sheetData>
  <mergeCells count="2">
    <mergeCell ref="A5:B5"/>
    <mergeCell ref="C5:E5"/>
  </mergeCells>
  <printOptions horizontalCentered="1"/>
  <pageMargins left="0" right="0" top="1" bottom="1" header="0.5" footer="0.5"/>
  <pageSetup paperSize="9" fitToHeight="0" orientation="landscape" horizontalDpi="600" vertic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59"/>
  <sheetViews>
    <sheetView showGridLines="0" showZeros="0" zoomScaleSheetLayoutView="60" workbookViewId="0">
      <selection activeCell="C12" sqref="C12"/>
    </sheetView>
  </sheetViews>
  <sheetFormatPr defaultColWidth="6.875" defaultRowHeight="20.1" customHeight="1" outlineLevelCol="7"/>
  <cols>
    <col min="1" max="1" width="14.5" style="104" customWidth="1"/>
    <col min="2" max="2" width="33.375" style="104" customWidth="1"/>
    <col min="3" max="5" width="20.625" style="104" customWidth="1"/>
    <col min="6" max="16384" width="6.875" style="104"/>
  </cols>
  <sheetData>
    <row r="1" customHeight="1" spans="1:5">
      <c r="A1" s="105" t="s">
        <v>366</v>
      </c>
      <c r="E1" s="187"/>
    </row>
    <row r="2" ht="44.25" customHeight="1" spans="1:5">
      <c r="A2" s="188" t="s">
        <v>367</v>
      </c>
      <c r="B2" s="189"/>
      <c r="C2" s="189"/>
      <c r="D2" s="189"/>
      <c r="E2" s="189"/>
    </row>
    <row r="3" customHeight="1" spans="1:5">
      <c r="A3" s="189"/>
      <c r="B3" s="189"/>
      <c r="C3" s="189"/>
      <c r="D3" s="189"/>
      <c r="E3" s="189"/>
    </row>
    <row r="4" s="180" customFormat="1" customHeight="1" spans="1:5">
      <c r="A4" s="113"/>
      <c r="B4" s="112"/>
      <c r="C4" s="112"/>
      <c r="D4" s="112"/>
      <c r="E4" s="190" t="s">
        <v>313</v>
      </c>
    </row>
    <row r="5" s="180" customFormat="1" customHeight="1" spans="1:5">
      <c r="A5" s="127" t="s">
        <v>368</v>
      </c>
      <c r="B5" s="127"/>
      <c r="C5" s="127" t="s">
        <v>369</v>
      </c>
      <c r="D5" s="127"/>
      <c r="E5" s="127"/>
    </row>
    <row r="6" s="180" customFormat="1" customHeight="1" spans="1:5">
      <c r="A6" s="127" t="s">
        <v>341</v>
      </c>
      <c r="B6" s="127" t="s">
        <v>342</v>
      </c>
      <c r="C6" s="127" t="s">
        <v>318</v>
      </c>
      <c r="D6" s="127" t="s">
        <v>370</v>
      </c>
      <c r="E6" s="127" t="s">
        <v>371</v>
      </c>
    </row>
    <row r="7" s="180" customFormat="1" customHeight="1" spans="1:5">
      <c r="A7" s="191" t="s">
        <v>372</v>
      </c>
      <c r="B7" s="192" t="s">
        <v>373</v>
      </c>
      <c r="C7" s="119">
        <f t="shared" ref="C7:C59" si="0">D7+E7</f>
        <v>55.51</v>
      </c>
      <c r="D7" s="119">
        <f>SUM(D8,D21,D50,D58)</f>
        <v>44.88</v>
      </c>
      <c r="E7" s="119">
        <f>SUM(E8,E21,E50,E58)</f>
        <v>10.63</v>
      </c>
    </row>
    <row r="8" s="180" customFormat="1" customHeight="1" spans="1:5">
      <c r="A8" s="193" t="s">
        <v>374</v>
      </c>
      <c r="B8" s="194" t="s">
        <v>375</v>
      </c>
      <c r="C8" s="119">
        <f t="shared" si="0"/>
        <v>42.88</v>
      </c>
      <c r="D8" s="195">
        <v>42.88</v>
      </c>
      <c r="E8" s="195">
        <v>0</v>
      </c>
    </row>
    <row r="9" s="180" customFormat="1" customHeight="1" spans="1:5">
      <c r="A9" s="193" t="s">
        <v>376</v>
      </c>
      <c r="B9" s="194" t="s">
        <v>377</v>
      </c>
      <c r="C9" s="119">
        <f t="shared" si="0"/>
        <v>8.4</v>
      </c>
      <c r="D9" s="119">
        <v>8.4</v>
      </c>
      <c r="E9" s="119">
        <v>0</v>
      </c>
    </row>
    <row r="10" s="180" customFormat="1" customHeight="1" spans="1:5">
      <c r="A10" s="193" t="s">
        <v>378</v>
      </c>
      <c r="B10" s="194" t="s">
        <v>379</v>
      </c>
      <c r="C10" s="119">
        <f t="shared" si="0"/>
        <v>0.46</v>
      </c>
      <c r="D10" s="119">
        <v>0.46</v>
      </c>
      <c r="E10" s="119">
        <v>0</v>
      </c>
    </row>
    <row r="11" s="180" customFormat="1" customHeight="1" spans="1:5">
      <c r="A11" s="193" t="s">
        <v>380</v>
      </c>
      <c r="B11" s="194" t="s">
        <v>381</v>
      </c>
      <c r="C11" s="119">
        <f t="shared" si="0"/>
        <v>0</v>
      </c>
      <c r="D11" s="119">
        <v>0</v>
      </c>
      <c r="E11" s="119">
        <v>0</v>
      </c>
    </row>
    <row r="12" s="180" customFormat="1" customHeight="1" spans="1:5">
      <c r="A12" s="193" t="s">
        <v>382</v>
      </c>
      <c r="B12" s="194" t="s">
        <v>383</v>
      </c>
      <c r="C12" s="119">
        <f t="shared" si="0"/>
        <v>24.09</v>
      </c>
      <c r="D12" s="119">
        <v>24.09</v>
      </c>
      <c r="E12" s="119">
        <v>0</v>
      </c>
    </row>
    <row r="13" s="180" customFormat="1" customHeight="1" spans="1:5">
      <c r="A13" s="193" t="s">
        <v>384</v>
      </c>
      <c r="B13" s="194" t="s">
        <v>385</v>
      </c>
      <c r="C13" s="119">
        <f t="shared" si="0"/>
        <v>2.92</v>
      </c>
      <c r="D13" s="119">
        <v>2.92</v>
      </c>
      <c r="E13" s="119">
        <v>0</v>
      </c>
    </row>
    <row r="14" s="180" customFormat="1" customHeight="1" spans="1:5">
      <c r="A14" s="193" t="s">
        <v>386</v>
      </c>
      <c r="B14" s="194" t="s">
        <v>387</v>
      </c>
      <c r="C14" s="119">
        <f t="shared" si="0"/>
        <v>1.46</v>
      </c>
      <c r="D14" s="119">
        <v>1.46</v>
      </c>
      <c r="E14" s="119">
        <v>0</v>
      </c>
    </row>
    <row r="15" s="180" customFormat="1" customHeight="1" spans="1:5">
      <c r="A15" s="193" t="s">
        <v>388</v>
      </c>
      <c r="B15" s="194" t="s">
        <v>389</v>
      </c>
      <c r="C15" s="119">
        <f t="shared" si="0"/>
        <v>1.73</v>
      </c>
      <c r="D15" s="119">
        <v>1.73</v>
      </c>
      <c r="E15" s="119">
        <v>0</v>
      </c>
    </row>
    <row r="16" s="180" customFormat="1" customHeight="1" spans="1:5">
      <c r="A16" s="193" t="s">
        <v>390</v>
      </c>
      <c r="B16" s="194" t="s">
        <v>391</v>
      </c>
      <c r="C16" s="119">
        <f t="shared" si="0"/>
        <v>0</v>
      </c>
      <c r="D16" s="119">
        <v>0</v>
      </c>
      <c r="E16" s="119">
        <v>0</v>
      </c>
    </row>
    <row r="17" s="180" customFormat="1" customHeight="1" spans="1:5">
      <c r="A17" s="193" t="s">
        <v>392</v>
      </c>
      <c r="B17" s="194" t="s">
        <v>393</v>
      </c>
      <c r="C17" s="119">
        <f t="shared" si="0"/>
        <v>0.15</v>
      </c>
      <c r="D17" s="119">
        <v>0.15</v>
      </c>
      <c r="E17" s="119">
        <v>0</v>
      </c>
    </row>
    <row r="18" s="180" customFormat="1" customHeight="1" spans="1:5">
      <c r="A18" s="193" t="s">
        <v>394</v>
      </c>
      <c r="B18" s="194" t="s">
        <v>364</v>
      </c>
      <c r="C18" s="119">
        <f t="shared" si="0"/>
        <v>2.19</v>
      </c>
      <c r="D18" s="119">
        <v>2.19</v>
      </c>
      <c r="E18" s="119">
        <v>0</v>
      </c>
    </row>
    <row r="19" s="180" customFormat="1" customHeight="1" spans="1:5">
      <c r="A19" s="193" t="s">
        <v>395</v>
      </c>
      <c r="B19" s="194" t="s">
        <v>396</v>
      </c>
      <c r="C19" s="119">
        <f t="shared" si="0"/>
        <v>0.48</v>
      </c>
      <c r="D19" s="119">
        <v>0.48</v>
      </c>
      <c r="E19" s="119">
        <v>0</v>
      </c>
    </row>
    <row r="20" s="180" customFormat="1" customHeight="1" spans="1:5">
      <c r="A20" s="193" t="s">
        <v>397</v>
      </c>
      <c r="B20" s="194" t="s">
        <v>398</v>
      </c>
      <c r="C20" s="119">
        <f t="shared" si="0"/>
        <v>1</v>
      </c>
      <c r="D20" s="119">
        <v>1</v>
      </c>
      <c r="E20" s="119">
        <v>0</v>
      </c>
    </row>
    <row r="21" s="180" customFormat="1" customHeight="1" spans="1:5">
      <c r="A21" s="193" t="s">
        <v>399</v>
      </c>
      <c r="B21" s="194" t="s">
        <v>400</v>
      </c>
      <c r="C21" s="119">
        <f t="shared" si="0"/>
        <v>11.63</v>
      </c>
      <c r="D21" s="119">
        <v>1</v>
      </c>
      <c r="E21" s="119">
        <v>10.63</v>
      </c>
    </row>
    <row r="22" s="180" customFormat="1" customHeight="1" spans="1:5">
      <c r="A22" s="193" t="s">
        <v>401</v>
      </c>
      <c r="B22" s="196" t="s">
        <v>402</v>
      </c>
      <c r="C22" s="119">
        <f t="shared" si="0"/>
        <v>3</v>
      </c>
      <c r="D22" s="119">
        <v>0</v>
      </c>
      <c r="E22" s="119">
        <v>3</v>
      </c>
    </row>
    <row r="23" s="180" customFormat="1" customHeight="1" spans="1:5">
      <c r="A23" s="193" t="s">
        <v>403</v>
      </c>
      <c r="B23" s="197" t="s">
        <v>404</v>
      </c>
      <c r="C23" s="119">
        <f t="shared" si="0"/>
        <v>0</v>
      </c>
      <c r="D23" s="119">
        <v>0</v>
      </c>
      <c r="E23" s="119">
        <v>0</v>
      </c>
    </row>
    <row r="24" s="180" customFormat="1" customHeight="1" spans="1:5">
      <c r="A24" s="193" t="s">
        <v>405</v>
      </c>
      <c r="B24" s="197" t="s">
        <v>406</v>
      </c>
      <c r="C24" s="119">
        <f t="shared" si="0"/>
        <v>0</v>
      </c>
      <c r="D24" s="119">
        <v>0</v>
      </c>
      <c r="E24" s="119">
        <v>0</v>
      </c>
    </row>
    <row r="25" s="180" customFormat="1" customHeight="1" spans="1:5">
      <c r="A25" s="193" t="s">
        <v>407</v>
      </c>
      <c r="B25" s="197" t="s">
        <v>408</v>
      </c>
      <c r="C25" s="119">
        <f t="shared" si="0"/>
        <v>0</v>
      </c>
      <c r="D25" s="119">
        <v>0</v>
      </c>
      <c r="E25" s="119">
        <v>0</v>
      </c>
    </row>
    <row r="26" s="180" customFormat="1" customHeight="1" spans="1:5">
      <c r="A26" s="193" t="s">
        <v>409</v>
      </c>
      <c r="B26" s="197" t="s">
        <v>410</v>
      </c>
      <c r="C26" s="119">
        <f t="shared" si="0"/>
        <v>0</v>
      </c>
      <c r="D26" s="119">
        <v>0</v>
      </c>
      <c r="E26" s="119">
        <v>0</v>
      </c>
    </row>
    <row r="27" s="180" customFormat="1" customHeight="1" spans="1:5">
      <c r="A27" s="193" t="s">
        <v>411</v>
      </c>
      <c r="B27" s="197" t="s">
        <v>412</v>
      </c>
      <c r="C27" s="119">
        <f t="shared" si="0"/>
        <v>0</v>
      </c>
      <c r="D27" s="119">
        <v>0</v>
      </c>
      <c r="E27" s="119">
        <v>0</v>
      </c>
    </row>
    <row r="28" s="180" customFormat="1" customHeight="1" spans="1:5">
      <c r="A28" s="193" t="s">
        <v>413</v>
      </c>
      <c r="B28" s="197" t="s">
        <v>414</v>
      </c>
      <c r="C28" s="119">
        <f t="shared" si="0"/>
        <v>0</v>
      </c>
      <c r="D28" s="119">
        <v>0</v>
      </c>
      <c r="E28" s="119">
        <v>0</v>
      </c>
    </row>
    <row r="29" s="180" customFormat="1" customHeight="1" spans="1:5">
      <c r="A29" s="193" t="s">
        <v>415</v>
      </c>
      <c r="B29" s="197" t="s">
        <v>416</v>
      </c>
      <c r="C29" s="119">
        <f t="shared" si="0"/>
        <v>0</v>
      </c>
      <c r="D29" s="119">
        <v>0</v>
      </c>
      <c r="E29" s="119">
        <v>0</v>
      </c>
    </row>
    <row r="30" s="180" customFormat="1" customHeight="1" spans="1:5">
      <c r="A30" s="193" t="s">
        <v>417</v>
      </c>
      <c r="B30" s="197" t="s">
        <v>418</v>
      </c>
      <c r="C30" s="119">
        <f t="shared" si="0"/>
        <v>0</v>
      </c>
      <c r="D30" s="119">
        <v>0</v>
      </c>
      <c r="E30" s="119">
        <v>0</v>
      </c>
    </row>
    <row r="31" s="180" customFormat="1" customHeight="1" spans="1:5">
      <c r="A31" s="193" t="s">
        <v>419</v>
      </c>
      <c r="B31" s="196" t="s">
        <v>420</v>
      </c>
      <c r="C31" s="119">
        <f t="shared" si="0"/>
        <v>5.5</v>
      </c>
      <c r="D31" s="119">
        <v>0</v>
      </c>
      <c r="E31" s="119">
        <v>5.5</v>
      </c>
    </row>
    <row r="32" s="180" customFormat="1" customHeight="1" spans="1:5">
      <c r="A32" s="193" t="s">
        <v>421</v>
      </c>
      <c r="B32" s="196" t="s">
        <v>422</v>
      </c>
      <c r="C32" s="119">
        <f t="shared" si="0"/>
        <v>0</v>
      </c>
      <c r="D32" s="119">
        <v>0</v>
      </c>
      <c r="E32" s="119">
        <v>0</v>
      </c>
    </row>
    <row r="33" s="180" customFormat="1" customHeight="1" spans="1:5">
      <c r="A33" s="193" t="s">
        <v>423</v>
      </c>
      <c r="B33" s="197" t="s">
        <v>424</v>
      </c>
      <c r="C33" s="119">
        <f t="shared" si="0"/>
        <v>0</v>
      </c>
      <c r="D33" s="119">
        <v>0</v>
      </c>
      <c r="E33" s="119">
        <v>0</v>
      </c>
    </row>
    <row r="34" s="180" customFormat="1" customHeight="1" spans="1:5">
      <c r="A34" s="193" t="s">
        <v>425</v>
      </c>
      <c r="B34" s="197" t="s">
        <v>426</v>
      </c>
      <c r="C34" s="119">
        <f t="shared" si="0"/>
        <v>0</v>
      </c>
      <c r="D34" s="119">
        <v>0</v>
      </c>
      <c r="E34" s="119">
        <v>0</v>
      </c>
    </row>
    <row r="35" s="180" customFormat="1" customHeight="1" spans="1:5">
      <c r="A35" s="193" t="s">
        <v>427</v>
      </c>
      <c r="B35" s="197" t="s">
        <v>428</v>
      </c>
      <c r="C35" s="119">
        <f t="shared" si="0"/>
        <v>0.2</v>
      </c>
      <c r="D35" s="119">
        <v>0</v>
      </c>
      <c r="E35" s="119">
        <v>0.2</v>
      </c>
    </row>
    <row r="36" s="180" customFormat="1" customHeight="1" spans="1:5">
      <c r="A36" s="193" t="s">
        <v>429</v>
      </c>
      <c r="B36" s="197" t="s">
        <v>430</v>
      </c>
      <c r="C36" s="119">
        <f t="shared" si="0"/>
        <v>0.27</v>
      </c>
      <c r="D36" s="119">
        <v>0</v>
      </c>
      <c r="E36" s="119">
        <v>0.27</v>
      </c>
    </row>
    <row r="37" s="180" customFormat="1" customHeight="1" spans="1:5">
      <c r="A37" s="193" t="s">
        <v>431</v>
      </c>
      <c r="B37" s="197" t="s">
        <v>432</v>
      </c>
      <c r="C37" s="119">
        <f t="shared" si="0"/>
        <v>1</v>
      </c>
      <c r="D37" s="119">
        <v>1</v>
      </c>
      <c r="E37" s="119">
        <v>0</v>
      </c>
    </row>
    <row r="38" s="180" customFormat="1" customHeight="1" spans="1:5">
      <c r="A38" s="193" t="s">
        <v>433</v>
      </c>
      <c r="B38" s="197" t="s">
        <v>434</v>
      </c>
      <c r="C38" s="119">
        <f t="shared" si="0"/>
        <v>0</v>
      </c>
      <c r="D38" s="119">
        <v>0</v>
      </c>
      <c r="E38" s="119">
        <v>0</v>
      </c>
    </row>
    <row r="39" s="180" customFormat="1" customHeight="1" spans="1:5">
      <c r="A39" s="193" t="s">
        <v>435</v>
      </c>
      <c r="B39" s="197" t="s">
        <v>436</v>
      </c>
      <c r="C39" s="119">
        <f t="shared" si="0"/>
        <v>0</v>
      </c>
      <c r="D39" s="119">
        <v>0</v>
      </c>
      <c r="E39" s="119">
        <v>0</v>
      </c>
    </row>
    <row r="40" s="180" customFormat="1" customHeight="1" spans="1:5">
      <c r="A40" s="193" t="s">
        <v>437</v>
      </c>
      <c r="B40" s="197" t="s">
        <v>438</v>
      </c>
      <c r="C40" s="119">
        <f t="shared" si="0"/>
        <v>0</v>
      </c>
      <c r="D40" s="119">
        <v>0</v>
      </c>
      <c r="E40" s="119">
        <v>0</v>
      </c>
    </row>
    <row r="41" s="180" customFormat="1" customHeight="1" spans="1:5">
      <c r="A41" s="193" t="s">
        <v>439</v>
      </c>
      <c r="B41" s="197" t="s">
        <v>440</v>
      </c>
      <c r="C41" s="119">
        <f t="shared" si="0"/>
        <v>0</v>
      </c>
      <c r="D41" s="119">
        <v>0</v>
      </c>
      <c r="E41" s="119">
        <v>0</v>
      </c>
    </row>
    <row r="42" s="180" customFormat="1" customHeight="1" spans="1:5">
      <c r="A42" s="193" t="s">
        <v>441</v>
      </c>
      <c r="B42" s="197" t="s">
        <v>442</v>
      </c>
      <c r="C42" s="119">
        <f t="shared" si="0"/>
        <v>1.05</v>
      </c>
      <c r="D42" s="119">
        <v>0</v>
      </c>
      <c r="E42" s="119">
        <v>1.05</v>
      </c>
    </row>
    <row r="43" s="180" customFormat="1" customHeight="1" spans="1:5">
      <c r="A43" s="193" t="s">
        <v>443</v>
      </c>
      <c r="B43" s="197" t="s">
        <v>444</v>
      </c>
      <c r="C43" s="119">
        <f t="shared" si="0"/>
        <v>0</v>
      </c>
      <c r="D43" s="119">
        <v>0</v>
      </c>
      <c r="E43" s="119">
        <v>0</v>
      </c>
    </row>
    <row r="44" s="180" customFormat="1" customHeight="1" spans="1:5">
      <c r="A44" s="193" t="s">
        <v>445</v>
      </c>
      <c r="B44" s="196" t="s">
        <v>446</v>
      </c>
      <c r="C44" s="119">
        <f t="shared" si="0"/>
        <v>0.36</v>
      </c>
      <c r="D44" s="119">
        <v>0</v>
      </c>
      <c r="E44" s="119">
        <v>0.36</v>
      </c>
    </row>
    <row r="45" s="180" customFormat="1" customHeight="1" spans="1:5">
      <c r="A45" s="193" t="s">
        <v>447</v>
      </c>
      <c r="B45" s="197" t="s">
        <v>448</v>
      </c>
      <c r="C45" s="119">
        <f t="shared" si="0"/>
        <v>0.25</v>
      </c>
      <c r="D45" s="119">
        <v>0</v>
      </c>
      <c r="E45" s="119">
        <v>0.25</v>
      </c>
    </row>
    <row r="46" s="180" customFormat="1" customHeight="1" spans="1:5">
      <c r="A46" s="193" t="s">
        <v>449</v>
      </c>
      <c r="B46" s="197" t="s">
        <v>450</v>
      </c>
      <c r="C46" s="119">
        <f t="shared" si="0"/>
        <v>0</v>
      </c>
      <c r="D46" s="119">
        <v>0</v>
      </c>
      <c r="E46" s="119">
        <v>0</v>
      </c>
    </row>
    <row r="47" s="180" customFormat="1" customHeight="1" spans="1:5">
      <c r="A47" s="193" t="s">
        <v>451</v>
      </c>
      <c r="B47" s="197" t="s">
        <v>452</v>
      </c>
      <c r="C47" s="119">
        <f t="shared" si="0"/>
        <v>0</v>
      </c>
      <c r="D47" s="119">
        <v>0</v>
      </c>
      <c r="E47" s="119">
        <v>0</v>
      </c>
    </row>
    <row r="48" s="180" customFormat="1" customHeight="1" spans="1:5">
      <c r="A48" s="193" t="s">
        <v>453</v>
      </c>
      <c r="B48" s="197" t="s">
        <v>454</v>
      </c>
      <c r="C48" s="119">
        <f t="shared" si="0"/>
        <v>0</v>
      </c>
      <c r="D48" s="119">
        <v>0</v>
      </c>
      <c r="E48" s="119">
        <v>0</v>
      </c>
    </row>
    <row r="49" s="180" customFormat="1" customHeight="1" spans="1:5">
      <c r="A49" s="193" t="s">
        <v>455</v>
      </c>
      <c r="B49" s="197" t="s">
        <v>456</v>
      </c>
      <c r="C49" s="119">
        <f t="shared" si="0"/>
        <v>0</v>
      </c>
      <c r="D49" s="119">
        <v>0</v>
      </c>
      <c r="E49" s="119">
        <v>0</v>
      </c>
    </row>
    <row r="50" s="180" customFormat="1" customHeight="1" spans="1:5">
      <c r="A50" s="193" t="s">
        <v>457</v>
      </c>
      <c r="B50" s="194" t="s">
        <v>458</v>
      </c>
      <c r="C50" s="119">
        <f t="shared" si="0"/>
        <v>0</v>
      </c>
      <c r="D50" s="119">
        <v>0</v>
      </c>
      <c r="E50" s="119">
        <v>0</v>
      </c>
    </row>
    <row r="51" s="180" customFormat="1" customHeight="1" spans="1:5">
      <c r="A51" s="193" t="s">
        <v>459</v>
      </c>
      <c r="B51" s="197" t="s">
        <v>460</v>
      </c>
      <c r="C51" s="119">
        <f t="shared" si="0"/>
        <v>0</v>
      </c>
      <c r="D51" s="119">
        <v>0</v>
      </c>
      <c r="E51" s="119">
        <v>0</v>
      </c>
    </row>
    <row r="52" s="180" customFormat="1" customHeight="1" spans="1:5">
      <c r="A52" s="193" t="s">
        <v>461</v>
      </c>
      <c r="B52" s="197" t="s">
        <v>462</v>
      </c>
      <c r="C52" s="119">
        <f t="shared" si="0"/>
        <v>0</v>
      </c>
      <c r="D52" s="119">
        <v>0</v>
      </c>
      <c r="E52" s="119">
        <v>0</v>
      </c>
    </row>
    <row r="53" s="180" customFormat="1" customHeight="1" spans="1:5">
      <c r="A53" s="193" t="s">
        <v>463</v>
      </c>
      <c r="B53" s="197" t="s">
        <v>396</v>
      </c>
      <c r="C53" s="119">
        <f t="shared" si="0"/>
        <v>0</v>
      </c>
      <c r="D53" s="119">
        <v>0</v>
      </c>
      <c r="E53" s="119">
        <v>0</v>
      </c>
    </row>
    <row r="54" s="180" customFormat="1" customHeight="1" spans="1:5">
      <c r="A54" s="193" t="s">
        <v>464</v>
      </c>
      <c r="B54" s="197" t="s">
        <v>465</v>
      </c>
      <c r="C54" s="119">
        <f t="shared" si="0"/>
        <v>0</v>
      </c>
      <c r="D54" s="119">
        <v>0</v>
      </c>
      <c r="E54" s="119">
        <v>0</v>
      </c>
    </row>
    <row r="55" s="180" customFormat="1" customHeight="1" spans="1:5">
      <c r="A55" s="193" t="s">
        <v>466</v>
      </c>
      <c r="B55" s="197" t="s">
        <v>467</v>
      </c>
      <c r="C55" s="119">
        <f t="shared" si="0"/>
        <v>0</v>
      </c>
      <c r="D55" s="119">
        <v>0</v>
      </c>
      <c r="E55" s="119">
        <v>0</v>
      </c>
    </row>
    <row r="56" s="180" customFormat="1" customHeight="1" spans="1:5">
      <c r="A56" s="193" t="s">
        <v>468</v>
      </c>
      <c r="B56" s="197" t="s">
        <v>469</v>
      </c>
      <c r="C56" s="119">
        <f t="shared" si="0"/>
        <v>0</v>
      </c>
      <c r="D56" s="119">
        <v>0</v>
      </c>
      <c r="E56" s="119">
        <v>0</v>
      </c>
    </row>
    <row r="57" s="180" customFormat="1" customHeight="1" spans="1:5">
      <c r="A57" s="193" t="s">
        <v>470</v>
      </c>
      <c r="B57" s="197" t="s">
        <v>471</v>
      </c>
      <c r="C57" s="119">
        <f t="shared" si="0"/>
        <v>0</v>
      </c>
      <c r="D57" s="119">
        <v>0</v>
      </c>
      <c r="E57" s="119">
        <v>0</v>
      </c>
    </row>
    <row r="58" customHeight="1" spans="1:8">
      <c r="A58" s="193">
        <v>310</v>
      </c>
      <c r="B58" s="194" t="s">
        <v>472</v>
      </c>
      <c r="C58" s="119">
        <f t="shared" si="0"/>
        <v>1</v>
      </c>
      <c r="D58" s="119">
        <v>1</v>
      </c>
      <c r="E58" s="119">
        <v>0</v>
      </c>
      <c r="G58" s="180"/>
      <c r="H58" s="180"/>
    </row>
    <row r="59" customHeight="1" spans="1:8">
      <c r="A59" s="193" t="s">
        <v>473</v>
      </c>
      <c r="B59" s="197" t="s">
        <v>474</v>
      </c>
      <c r="C59" s="119">
        <f t="shared" si="0"/>
        <v>1</v>
      </c>
      <c r="D59" s="119">
        <v>1</v>
      </c>
      <c r="E59" s="119">
        <v>0</v>
      </c>
      <c r="G59" s="180"/>
      <c r="H59" s="180"/>
    </row>
  </sheetData>
  <mergeCells count="2">
    <mergeCell ref="A5:B5"/>
    <mergeCell ref="C5:E5"/>
  </mergeCells>
  <printOptions horizontalCentered="1"/>
  <pageMargins left="0" right="0" top="0" bottom="0.786805555555556" header="0.5" footer="0.5"/>
  <pageSetup paperSize="9" orientation="landscape" horizontalDpi="600" vertic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zoomScaleSheetLayoutView="60" topLeftCell="G1" workbookViewId="0">
      <selection activeCell="L13" sqref="L13"/>
    </sheetView>
  </sheetViews>
  <sheetFormatPr defaultColWidth="6.875" defaultRowHeight="12.75" customHeight="1"/>
  <cols>
    <col min="1" max="6" width="11.625" style="104" hidden="1" customWidth="1"/>
    <col min="7" max="12" width="19.625" style="104" customWidth="1"/>
    <col min="13" max="16384" width="6.875" style="104"/>
  </cols>
  <sheetData>
    <row r="1" ht="20.1" customHeight="1" spans="1:12">
      <c r="A1" s="105" t="s">
        <v>475</v>
      </c>
      <c r="G1" s="178" t="s">
        <v>475</v>
      </c>
      <c r="L1" s="186"/>
    </row>
    <row r="2" ht="42" customHeight="1" spans="1:12">
      <c r="A2" s="167" t="s">
        <v>476</v>
      </c>
      <c r="B2" s="168"/>
      <c r="C2" s="168"/>
      <c r="D2" s="168"/>
      <c r="E2" s="168"/>
      <c r="F2" s="168"/>
      <c r="G2" s="167" t="s">
        <v>477</v>
      </c>
      <c r="H2" s="168"/>
      <c r="I2" s="168"/>
      <c r="J2" s="168"/>
      <c r="K2" s="168"/>
      <c r="L2" s="168"/>
    </row>
    <row r="3" ht="20.1" customHeight="1" spans="1:12">
      <c r="A3" s="179"/>
      <c r="B3" s="168"/>
      <c r="C3" s="168"/>
      <c r="D3" s="168"/>
      <c r="E3" s="168"/>
      <c r="F3" s="168"/>
      <c r="G3" s="168"/>
      <c r="H3" s="168"/>
      <c r="I3" s="168"/>
      <c r="J3" s="168"/>
      <c r="K3" s="168"/>
      <c r="L3" s="168"/>
    </row>
    <row r="4" ht="20.1" customHeight="1" spans="1:12">
      <c r="A4" s="180"/>
      <c r="B4" s="180"/>
      <c r="C4" s="180"/>
      <c r="D4" s="180"/>
      <c r="E4" s="180"/>
      <c r="F4" s="180"/>
      <c r="G4" s="180"/>
      <c r="H4" s="180"/>
      <c r="I4" s="180"/>
      <c r="J4" s="180"/>
      <c r="K4" s="180"/>
      <c r="L4" s="114" t="s">
        <v>313</v>
      </c>
    </row>
    <row r="5" ht="28.5" customHeight="1" spans="1:12">
      <c r="A5" s="127" t="s">
        <v>478</v>
      </c>
      <c r="B5" s="127"/>
      <c r="C5" s="127"/>
      <c r="D5" s="127"/>
      <c r="E5" s="127"/>
      <c r="F5" s="172"/>
      <c r="G5" s="127" t="s">
        <v>340</v>
      </c>
      <c r="H5" s="127"/>
      <c r="I5" s="127"/>
      <c r="J5" s="127"/>
      <c r="K5" s="127"/>
      <c r="L5" s="127"/>
    </row>
    <row r="6" ht="28.5" customHeight="1" spans="1:12">
      <c r="A6" s="146" t="s">
        <v>318</v>
      </c>
      <c r="B6" s="181" t="s">
        <v>479</v>
      </c>
      <c r="C6" s="146" t="s">
        <v>480</v>
      </c>
      <c r="D6" s="146"/>
      <c r="E6" s="146"/>
      <c r="F6" s="182" t="s">
        <v>481</v>
      </c>
      <c r="G6" s="127" t="s">
        <v>318</v>
      </c>
      <c r="H6" s="99" t="s">
        <v>479</v>
      </c>
      <c r="I6" s="127" t="s">
        <v>480</v>
      </c>
      <c r="J6" s="127"/>
      <c r="K6" s="127"/>
      <c r="L6" s="127" t="s">
        <v>481</v>
      </c>
    </row>
    <row r="7" ht="28.5" customHeight="1" spans="1:12">
      <c r="A7" s="173"/>
      <c r="B7" s="115"/>
      <c r="C7" s="174" t="s">
        <v>343</v>
      </c>
      <c r="D7" s="183" t="s">
        <v>482</v>
      </c>
      <c r="E7" s="183" t="s">
        <v>483</v>
      </c>
      <c r="F7" s="173"/>
      <c r="G7" s="127"/>
      <c r="H7" s="99"/>
      <c r="I7" s="127" t="s">
        <v>343</v>
      </c>
      <c r="J7" s="99" t="s">
        <v>482</v>
      </c>
      <c r="K7" s="99" t="s">
        <v>483</v>
      </c>
      <c r="L7" s="127"/>
    </row>
    <row r="8" ht="28.5" customHeight="1" spans="1:12">
      <c r="A8" s="184"/>
      <c r="B8" s="184"/>
      <c r="C8" s="184"/>
      <c r="D8" s="184"/>
      <c r="E8" s="184"/>
      <c r="F8" s="185"/>
      <c r="G8" s="134">
        <f>H8+I8+L8</f>
        <v>1</v>
      </c>
      <c r="H8" s="119">
        <v>0</v>
      </c>
      <c r="I8" s="132">
        <f>J8+K8</f>
        <v>0</v>
      </c>
      <c r="J8" s="133">
        <v>0</v>
      </c>
      <c r="K8" s="134">
        <v>0</v>
      </c>
      <c r="L8" s="119">
        <v>1</v>
      </c>
    </row>
    <row r="9" ht="22.5" customHeight="1" spans="2:12">
      <c r="B9" s="106"/>
      <c r="G9" s="106"/>
      <c r="H9" s="106"/>
      <c r="I9" s="106"/>
      <c r="J9" s="106"/>
      <c r="K9" s="106"/>
      <c r="L9" s="106"/>
    </row>
    <row r="10" customHeight="1" spans="7:12">
      <c r="G10" s="106"/>
      <c r="H10" s="106"/>
      <c r="I10" s="106"/>
      <c r="J10" s="106"/>
      <c r="K10" s="106"/>
      <c r="L10" s="106"/>
    </row>
    <row r="11" customHeight="1" spans="7:12">
      <c r="G11" s="106"/>
      <c r="H11" s="106"/>
      <c r="I11" s="106"/>
      <c r="J11" s="106"/>
      <c r="K11" s="106"/>
      <c r="L11" s="106"/>
    </row>
    <row r="12" customHeight="1" spans="7:12">
      <c r="G12" s="106"/>
      <c r="H12" s="106"/>
      <c r="I12" s="106"/>
      <c r="L12" s="106"/>
    </row>
    <row r="13" customHeight="1" spans="6:11">
      <c r="F13" s="106"/>
      <c r="G13" s="106"/>
      <c r="H13" s="106"/>
      <c r="I13" s="106"/>
      <c r="J13" s="106"/>
      <c r="K13" s="106"/>
    </row>
    <row r="14" customHeight="1" spans="4:9">
      <c r="D14" s="106"/>
      <c r="G14" s="106"/>
      <c r="H14" s="106"/>
      <c r="I14" s="106"/>
    </row>
    <row r="15" customHeight="1" spans="10:10">
      <c r="J15" s="106"/>
    </row>
    <row r="16" customHeight="1" spans="11:12">
      <c r="K16" s="106"/>
      <c r="L16" s="106"/>
    </row>
    <row r="20" customHeight="1" spans="8:8">
      <c r="H20" s="10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zoomScaleSheetLayoutView="60" workbookViewId="0">
      <selection activeCell="D14" sqref="D14"/>
    </sheetView>
  </sheetViews>
  <sheetFormatPr defaultColWidth="6.875" defaultRowHeight="12.75" customHeight="1" outlineLevelCol="4"/>
  <cols>
    <col min="1" max="1" width="19.5" style="104" customWidth="1"/>
    <col min="2" max="2" width="52.5" style="104" customWidth="1"/>
    <col min="3" max="5" width="18.25" style="104" customWidth="1"/>
    <col min="6" max="16384" width="6.875" style="104"/>
  </cols>
  <sheetData>
    <row r="1" ht="20.1" customHeight="1" spans="1:5">
      <c r="A1" s="105" t="s">
        <v>484</v>
      </c>
      <c r="E1" s="140"/>
    </row>
    <row r="2" ht="42.75" customHeight="1" spans="1:5">
      <c r="A2" s="167" t="s">
        <v>485</v>
      </c>
      <c r="B2" s="168"/>
      <c r="C2" s="168"/>
      <c r="D2" s="168"/>
      <c r="E2" s="168"/>
    </row>
    <row r="3" ht="20.1" customHeight="1" spans="1:5">
      <c r="A3" s="168"/>
      <c r="B3" s="168"/>
      <c r="C3" s="168"/>
      <c r="D3" s="168"/>
      <c r="E3" s="168"/>
    </row>
    <row r="4" ht="20.1" customHeight="1" spans="1:5">
      <c r="A4" s="169"/>
      <c r="B4" s="170"/>
      <c r="C4" s="170"/>
      <c r="D4" s="170"/>
      <c r="E4" s="171" t="s">
        <v>313</v>
      </c>
    </row>
    <row r="5" ht="20.1" customHeight="1" spans="1:5">
      <c r="A5" s="127" t="s">
        <v>341</v>
      </c>
      <c r="B5" s="172" t="s">
        <v>342</v>
      </c>
      <c r="C5" s="127" t="s">
        <v>486</v>
      </c>
      <c r="D5" s="127"/>
      <c r="E5" s="127"/>
    </row>
    <row r="6" ht="20.1" customHeight="1" spans="1:5">
      <c r="A6" s="173"/>
      <c r="B6" s="173"/>
      <c r="C6" s="174" t="s">
        <v>318</v>
      </c>
      <c r="D6" s="174" t="s">
        <v>344</v>
      </c>
      <c r="E6" s="174" t="s">
        <v>345</v>
      </c>
    </row>
    <row r="7" ht="20.1" customHeight="1" spans="1:5">
      <c r="A7" s="175"/>
      <c r="B7" s="176"/>
      <c r="C7" s="133"/>
      <c r="D7" s="134"/>
      <c r="E7" s="119"/>
    </row>
    <row r="8" ht="20.25" customHeight="1" spans="1:5">
      <c r="A8" s="177" t="s">
        <v>487</v>
      </c>
      <c r="B8" s="106"/>
      <c r="C8" s="106"/>
      <c r="D8" s="106"/>
      <c r="E8" s="106"/>
    </row>
    <row r="9" ht="20.25" customHeight="1" spans="1:5">
      <c r="A9" s="106"/>
      <c r="B9" s="106"/>
      <c r="C9" s="106"/>
      <c r="D9" s="106"/>
      <c r="E9" s="106"/>
    </row>
    <row r="10" customHeight="1" spans="1:5">
      <c r="A10" s="106"/>
      <c r="B10" s="106"/>
      <c r="C10" s="106"/>
      <c r="E10" s="106"/>
    </row>
    <row r="11" customHeight="1" spans="1:5">
      <c r="A11" s="106"/>
      <c r="B11" s="106"/>
      <c r="C11" s="106"/>
      <c r="D11" s="106"/>
      <c r="E11" s="106"/>
    </row>
    <row r="12" customHeight="1" spans="1:5">
      <c r="A12" s="106"/>
      <c r="B12" s="106"/>
      <c r="C12" s="106"/>
      <c r="E12" s="106"/>
    </row>
    <row r="13" customHeight="1" spans="1:5">
      <c r="A13" s="106"/>
      <c r="B13" s="106"/>
      <c r="D13" s="106"/>
      <c r="E13" s="106"/>
    </row>
    <row r="14" customHeight="1" spans="1:5">
      <c r="A14" s="106"/>
      <c r="E14" s="106"/>
    </row>
    <row r="15" customHeight="1" spans="2:2">
      <c r="B15" s="106"/>
    </row>
    <row r="16" customHeight="1" spans="2:2">
      <c r="B16" s="106"/>
    </row>
    <row r="17" customHeight="1" spans="2:2">
      <c r="B17" s="106"/>
    </row>
    <row r="18" customHeight="1" spans="2:2">
      <c r="B18" s="106"/>
    </row>
    <row r="19" customHeight="1" spans="2:2">
      <c r="B19" s="106"/>
    </row>
    <row r="20" customHeight="1" spans="2:2">
      <c r="B20" s="106"/>
    </row>
    <row r="22" customHeight="1" spans="2:2">
      <c r="B22" s="106"/>
    </row>
    <row r="23" customHeight="1" spans="2:2">
      <c r="B23" s="106"/>
    </row>
    <row r="25" customHeight="1" spans="2:2">
      <c r="B25" s="106"/>
    </row>
    <row r="26" customHeight="1" spans="2:2">
      <c r="B26" s="106"/>
    </row>
    <row r="27" customHeight="1" spans="4:4">
      <c r="D27" s="10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23"/>
  <sheetViews>
    <sheetView showGridLines="0" showZeros="0" tabSelected="1" zoomScaleSheetLayoutView="60" workbookViewId="0">
      <selection activeCell="A7" sqref="A7"/>
    </sheetView>
  </sheetViews>
  <sheetFormatPr defaultColWidth="6.875" defaultRowHeight="20.1" customHeight="1"/>
  <cols>
    <col min="1" max="4" width="34.5" style="104" customWidth="1"/>
    <col min="5" max="159" width="6.75" style="104" customWidth="1"/>
    <col min="160" max="16384" width="6.875" style="104"/>
  </cols>
  <sheetData>
    <row r="1" customHeight="1" spans="1:251">
      <c r="A1" s="105" t="s">
        <v>488</v>
      </c>
      <c r="B1" s="138"/>
      <c r="C1" s="139"/>
      <c r="D1" s="140"/>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row>
    <row r="2" ht="38.25" customHeight="1" spans="1:251">
      <c r="A2" s="141" t="s">
        <v>489</v>
      </c>
      <c r="B2" s="142"/>
      <c r="C2" s="143"/>
      <c r="D2" s="142"/>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row>
    <row r="3" ht="12.75" customHeight="1" spans="1:251">
      <c r="A3" s="142"/>
      <c r="B3" s="142"/>
      <c r="C3" s="143"/>
      <c r="D3" s="142"/>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row>
    <row r="4" customHeight="1" spans="1:251">
      <c r="A4" s="113"/>
      <c r="B4" s="144"/>
      <c r="C4" s="145"/>
      <c r="D4" s="114" t="s">
        <v>313</v>
      </c>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row>
    <row r="5" ht="23.25" customHeight="1" spans="1:251">
      <c r="A5" s="127" t="s">
        <v>314</v>
      </c>
      <c r="B5" s="127"/>
      <c r="C5" s="127" t="s">
        <v>315</v>
      </c>
      <c r="D5" s="127"/>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c r="IO5" s="166"/>
      <c r="IP5" s="166"/>
      <c r="IQ5" s="166"/>
    </row>
    <row r="6" ht="24" customHeight="1" spans="1:251">
      <c r="A6" s="146" t="s">
        <v>316</v>
      </c>
      <c r="B6" s="147" t="s">
        <v>317</v>
      </c>
      <c r="C6" s="146" t="s">
        <v>316</v>
      </c>
      <c r="D6" s="146" t="s">
        <v>317</v>
      </c>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row>
    <row r="7" customHeight="1" spans="1:251">
      <c r="A7" s="148" t="s">
        <v>490</v>
      </c>
      <c r="B7" s="149">
        <v>74.01</v>
      </c>
      <c r="C7" s="150" t="s">
        <v>325</v>
      </c>
      <c r="D7" s="151">
        <v>4.38</v>
      </c>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c r="IN7" s="166"/>
      <c r="IO7" s="166"/>
      <c r="IP7" s="166"/>
      <c r="IQ7" s="166"/>
    </row>
    <row r="8" customHeight="1" spans="1:251">
      <c r="A8" s="152" t="s">
        <v>491</v>
      </c>
      <c r="B8" s="119">
        <v>0</v>
      </c>
      <c r="C8" s="153" t="s">
        <v>327</v>
      </c>
      <c r="D8" s="154">
        <v>2.21</v>
      </c>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66"/>
      <c r="FE8" s="166"/>
      <c r="FF8" s="166"/>
      <c r="FG8" s="166"/>
      <c r="FH8" s="166"/>
      <c r="FI8" s="166"/>
      <c r="FJ8" s="166"/>
      <c r="FK8" s="166"/>
      <c r="FL8" s="166"/>
      <c r="FM8" s="166"/>
      <c r="FN8" s="166"/>
      <c r="FO8" s="166"/>
      <c r="FP8" s="166"/>
      <c r="FQ8" s="166"/>
      <c r="FR8" s="166"/>
      <c r="FS8" s="166"/>
      <c r="FT8" s="166"/>
      <c r="FU8" s="166"/>
      <c r="FV8" s="166"/>
      <c r="FW8" s="166"/>
      <c r="FX8" s="166"/>
      <c r="FY8" s="166"/>
      <c r="FZ8" s="166"/>
      <c r="GA8" s="166"/>
      <c r="GB8" s="166"/>
      <c r="GC8" s="166"/>
      <c r="GD8" s="166"/>
      <c r="GE8" s="166"/>
      <c r="GF8" s="166"/>
      <c r="GG8" s="166"/>
      <c r="GH8" s="166"/>
      <c r="GI8" s="166"/>
      <c r="GJ8" s="166"/>
      <c r="GK8" s="166"/>
      <c r="GL8" s="166"/>
      <c r="GM8" s="166"/>
      <c r="GN8" s="166"/>
      <c r="GO8" s="166"/>
      <c r="GP8" s="166"/>
      <c r="GQ8" s="166"/>
      <c r="GR8" s="166"/>
      <c r="GS8" s="166"/>
      <c r="GT8" s="166"/>
      <c r="GU8" s="166"/>
      <c r="GV8" s="166"/>
      <c r="GW8" s="166"/>
      <c r="GX8" s="166"/>
      <c r="GY8" s="166"/>
      <c r="GZ8" s="166"/>
      <c r="HA8" s="166"/>
      <c r="HB8" s="166"/>
      <c r="HC8" s="166"/>
      <c r="HD8" s="166"/>
      <c r="HE8" s="166"/>
      <c r="HF8" s="166"/>
      <c r="HG8" s="166"/>
      <c r="HH8" s="166"/>
      <c r="HI8" s="166"/>
      <c r="HJ8" s="166"/>
      <c r="HK8" s="166"/>
      <c r="HL8" s="166"/>
      <c r="HM8" s="166"/>
      <c r="HN8" s="166"/>
      <c r="HO8" s="166"/>
      <c r="HP8" s="166"/>
      <c r="HQ8" s="166"/>
      <c r="HR8" s="166"/>
      <c r="HS8" s="166"/>
      <c r="HT8" s="166"/>
      <c r="HU8" s="166"/>
      <c r="HV8" s="166"/>
      <c r="HW8" s="166"/>
      <c r="HX8" s="166"/>
      <c r="HY8" s="166"/>
      <c r="HZ8" s="166"/>
      <c r="IA8" s="166"/>
      <c r="IB8" s="166"/>
      <c r="IC8" s="166"/>
      <c r="ID8" s="166"/>
      <c r="IE8" s="166"/>
      <c r="IF8" s="166"/>
      <c r="IG8" s="166"/>
      <c r="IH8" s="166"/>
      <c r="II8" s="166"/>
      <c r="IJ8" s="166"/>
      <c r="IK8" s="166"/>
      <c r="IL8" s="166"/>
      <c r="IM8" s="166"/>
      <c r="IN8" s="166"/>
      <c r="IO8" s="166"/>
      <c r="IP8" s="166"/>
      <c r="IQ8" s="166"/>
    </row>
    <row r="9" customHeight="1" spans="1:251">
      <c r="A9" s="155" t="s">
        <v>492</v>
      </c>
      <c r="B9" s="149">
        <v>0</v>
      </c>
      <c r="C9" s="153" t="s">
        <v>329</v>
      </c>
      <c r="D9" s="154"/>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66"/>
      <c r="FE9" s="166"/>
      <c r="FF9" s="166"/>
      <c r="FG9" s="166"/>
      <c r="FH9" s="166"/>
      <c r="FI9" s="166"/>
      <c r="FJ9" s="166"/>
      <c r="FK9" s="166"/>
      <c r="FL9" s="166"/>
      <c r="FM9" s="166"/>
      <c r="FN9" s="166"/>
      <c r="FO9" s="166"/>
      <c r="FP9" s="166"/>
      <c r="FQ9" s="166"/>
      <c r="FR9" s="166"/>
      <c r="FS9" s="166"/>
      <c r="FT9" s="166"/>
      <c r="FU9" s="166"/>
      <c r="FV9" s="166"/>
      <c r="FW9" s="166"/>
      <c r="FX9" s="166"/>
      <c r="FY9" s="166"/>
      <c r="FZ9" s="166"/>
      <c r="GA9" s="166"/>
      <c r="GB9" s="166"/>
      <c r="GC9" s="166"/>
      <c r="GD9" s="166"/>
      <c r="GE9" s="166"/>
      <c r="GF9" s="166"/>
      <c r="GG9" s="166"/>
      <c r="GH9" s="166"/>
      <c r="GI9" s="166"/>
      <c r="GJ9" s="166"/>
      <c r="GK9" s="166"/>
      <c r="GL9" s="166"/>
      <c r="GM9" s="166"/>
      <c r="GN9" s="166"/>
      <c r="GO9" s="166"/>
      <c r="GP9" s="166"/>
      <c r="GQ9" s="166"/>
      <c r="GR9" s="166"/>
      <c r="GS9" s="166"/>
      <c r="GT9" s="166"/>
      <c r="GU9" s="166"/>
      <c r="GV9" s="166"/>
      <c r="GW9" s="166"/>
      <c r="GX9" s="166"/>
      <c r="GY9" s="166"/>
      <c r="GZ9" s="166"/>
      <c r="HA9" s="166"/>
      <c r="HB9" s="166"/>
      <c r="HC9" s="166"/>
      <c r="HD9" s="166"/>
      <c r="HE9" s="166"/>
      <c r="HF9" s="166"/>
      <c r="HG9" s="166"/>
      <c r="HH9" s="166"/>
      <c r="HI9" s="166"/>
      <c r="HJ9" s="166"/>
      <c r="HK9" s="166"/>
      <c r="HL9" s="166"/>
      <c r="HM9" s="166"/>
      <c r="HN9" s="166"/>
      <c r="HO9" s="166"/>
      <c r="HP9" s="166"/>
      <c r="HQ9" s="166"/>
      <c r="HR9" s="166"/>
      <c r="HS9" s="166"/>
      <c r="HT9" s="166"/>
      <c r="HU9" s="166"/>
      <c r="HV9" s="166"/>
      <c r="HW9" s="166"/>
      <c r="HX9" s="166"/>
      <c r="HY9" s="166"/>
      <c r="HZ9" s="166"/>
      <c r="IA9" s="166"/>
      <c r="IB9" s="166"/>
      <c r="IC9" s="166"/>
      <c r="ID9" s="166"/>
      <c r="IE9" s="166"/>
      <c r="IF9" s="166"/>
      <c r="IG9" s="166"/>
      <c r="IH9" s="166"/>
      <c r="II9" s="166"/>
      <c r="IJ9" s="166"/>
      <c r="IK9" s="166"/>
      <c r="IL9" s="166"/>
      <c r="IM9" s="166"/>
      <c r="IN9" s="166"/>
      <c r="IO9" s="166"/>
      <c r="IP9" s="166"/>
      <c r="IQ9" s="166"/>
    </row>
    <row r="10" customHeight="1" spans="1:251">
      <c r="A10" s="156" t="s">
        <v>493</v>
      </c>
      <c r="B10" s="157">
        <v>0</v>
      </c>
      <c r="C10" s="153" t="s">
        <v>331</v>
      </c>
      <c r="D10" s="154"/>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39"/>
      <c r="EG10" s="139"/>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66"/>
      <c r="FE10" s="166"/>
      <c r="FF10" s="166"/>
      <c r="FG10" s="166"/>
      <c r="FH10" s="166"/>
      <c r="FI10" s="166"/>
      <c r="FJ10" s="166"/>
      <c r="FK10" s="166"/>
      <c r="FL10" s="166"/>
      <c r="FM10" s="166"/>
      <c r="FN10" s="166"/>
      <c r="FO10" s="166"/>
      <c r="FP10" s="166"/>
      <c r="FQ10" s="166"/>
      <c r="FR10" s="166"/>
      <c r="FS10" s="166"/>
      <c r="FT10" s="166"/>
      <c r="FU10" s="166"/>
      <c r="FV10" s="166"/>
      <c r="FW10" s="166"/>
      <c r="FX10" s="166"/>
      <c r="FY10" s="166"/>
      <c r="FZ10" s="166"/>
      <c r="GA10" s="166"/>
      <c r="GB10" s="166"/>
      <c r="GC10" s="166"/>
      <c r="GD10" s="166"/>
      <c r="GE10" s="166"/>
      <c r="GF10" s="166"/>
      <c r="GG10" s="166"/>
      <c r="GH10" s="166"/>
      <c r="GI10" s="166"/>
      <c r="GJ10" s="166"/>
      <c r="GK10" s="166"/>
      <c r="GL10" s="166"/>
      <c r="GM10" s="166"/>
      <c r="GN10" s="166"/>
      <c r="GO10" s="166"/>
      <c r="GP10" s="166"/>
      <c r="GQ10" s="166"/>
      <c r="GR10" s="166"/>
      <c r="GS10" s="166"/>
      <c r="GT10" s="166"/>
      <c r="GU10" s="166"/>
      <c r="GV10" s="166"/>
      <c r="GW10" s="166"/>
      <c r="GX10" s="166"/>
      <c r="GY10" s="166"/>
      <c r="GZ10" s="166"/>
      <c r="HA10" s="166"/>
      <c r="HB10" s="166"/>
      <c r="HC10" s="166"/>
      <c r="HD10" s="166"/>
      <c r="HE10" s="166"/>
      <c r="HF10" s="166"/>
      <c r="HG10" s="166"/>
      <c r="HH10" s="166"/>
      <c r="HI10" s="166"/>
      <c r="HJ10" s="166"/>
      <c r="HK10" s="166"/>
      <c r="HL10" s="166"/>
      <c r="HM10" s="166"/>
      <c r="HN10" s="166"/>
      <c r="HO10" s="166"/>
      <c r="HP10" s="166"/>
      <c r="HQ10" s="166"/>
      <c r="HR10" s="166"/>
      <c r="HS10" s="166"/>
      <c r="HT10" s="166"/>
      <c r="HU10" s="166"/>
      <c r="HV10" s="166"/>
      <c r="HW10" s="166"/>
      <c r="HX10" s="166"/>
      <c r="HY10" s="166"/>
      <c r="HZ10" s="166"/>
      <c r="IA10" s="166"/>
      <c r="IB10" s="166"/>
      <c r="IC10" s="166"/>
      <c r="ID10" s="166"/>
      <c r="IE10" s="166"/>
      <c r="IF10" s="166"/>
      <c r="IG10" s="166"/>
      <c r="IH10" s="166"/>
      <c r="II10" s="166"/>
      <c r="IJ10" s="166"/>
      <c r="IK10" s="166"/>
      <c r="IL10" s="166"/>
      <c r="IM10" s="166"/>
      <c r="IN10" s="166"/>
      <c r="IO10" s="166"/>
      <c r="IP10" s="166"/>
      <c r="IQ10" s="166"/>
    </row>
    <row r="11" customHeight="1" spans="1:251">
      <c r="A11" s="156" t="s">
        <v>494</v>
      </c>
      <c r="B11" s="157">
        <v>0</v>
      </c>
      <c r="C11" s="153" t="s">
        <v>332</v>
      </c>
      <c r="D11" s="154">
        <v>65.63</v>
      </c>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39"/>
      <c r="EG11" s="139"/>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66"/>
      <c r="FE11" s="166"/>
      <c r="FF11" s="166"/>
      <c r="FG11" s="166"/>
      <c r="FH11" s="166"/>
      <c r="FI11" s="166"/>
      <c r="FJ11" s="166"/>
      <c r="FK11" s="166"/>
      <c r="FL11" s="166"/>
      <c r="FM11" s="166"/>
      <c r="FN11" s="166"/>
      <c r="FO11" s="166"/>
      <c r="FP11" s="166"/>
      <c r="FQ11" s="166"/>
      <c r="FR11" s="166"/>
      <c r="FS11" s="166"/>
      <c r="FT11" s="166"/>
      <c r="FU11" s="166"/>
      <c r="FV11" s="166"/>
      <c r="FW11" s="166"/>
      <c r="FX11" s="166"/>
      <c r="FY11" s="166"/>
      <c r="FZ11" s="166"/>
      <c r="GA11" s="166"/>
      <c r="GB11" s="166"/>
      <c r="GC11" s="166"/>
      <c r="GD11" s="166"/>
      <c r="GE11" s="166"/>
      <c r="GF11" s="166"/>
      <c r="GG11" s="166"/>
      <c r="GH11" s="166"/>
      <c r="GI11" s="166"/>
      <c r="GJ11" s="166"/>
      <c r="GK11" s="166"/>
      <c r="GL11" s="166"/>
      <c r="GM11" s="166"/>
      <c r="GN11" s="166"/>
      <c r="GO11" s="166"/>
      <c r="GP11" s="166"/>
      <c r="GQ11" s="166"/>
      <c r="GR11" s="166"/>
      <c r="GS11" s="166"/>
      <c r="GT11" s="166"/>
      <c r="GU11" s="166"/>
      <c r="GV11" s="166"/>
      <c r="GW11" s="166"/>
      <c r="GX11" s="166"/>
      <c r="GY11" s="166"/>
      <c r="GZ11" s="166"/>
      <c r="HA11" s="166"/>
      <c r="HB11" s="166"/>
      <c r="HC11" s="166"/>
      <c r="HD11" s="166"/>
      <c r="HE11" s="166"/>
      <c r="HF11" s="166"/>
      <c r="HG11" s="166"/>
      <c r="HH11" s="166"/>
      <c r="HI11" s="166"/>
      <c r="HJ11" s="166"/>
      <c r="HK11" s="166"/>
      <c r="HL11" s="166"/>
      <c r="HM11" s="166"/>
      <c r="HN11" s="166"/>
      <c r="HO11" s="166"/>
      <c r="HP11" s="166"/>
      <c r="HQ11" s="166"/>
      <c r="HR11" s="166"/>
      <c r="HS11" s="166"/>
      <c r="HT11" s="166"/>
      <c r="HU11" s="166"/>
      <c r="HV11" s="166"/>
      <c r="HW11" s="166"/>
      <c r="HX11" s="166"/>
      <c r="HY11" s="166"/>
      <c r="HZ11" s="166"/>
      <c r="IA11" s="166"/>
      <c r="IB11" s="166"/>
      <c r="IC11" s="166"/>
      <c r="ID11" s="166"/>
      <c r="IE11" s="166"/>
      <c r="IF11" s="166"/>
      <c r="IG11" s="166"/>
      <c r="IH11" s="166"/>
      <c r="II11" s="166"/>
      <c r="IJ11" s="166"/>
      <c r="IK11" s="166"/>
      <c r="IL11" s="166"/>
      <c r="IM11" s="166"/>
      <c r="IN11" s="166"/>
      <c r="IO11" s="166"/>
      <c r="IP11" s="166"/>
      <c r="IQ11" s="166"/>
    </row>
    <row r="12" customHeight="1" spans="1:251">
      <c r="A12" s="156" t="s">
        <v>495</v>
      </c>
      <c r="B12" s="119">
        <v>0</v>
      </c>
      <c r="C12" s="158" t="s">
        <v>333</v>
      </c>
      <c r="D12" s="154">
        <v>2.19</v>
      </c>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66"/>
      <c r="FE12" s="166"/>
      <c r="FF12" s="166"/>
      <c r="FG12" s="166"/>
      <c r="FH12" s="166"/>
      <c r="FI12" s="166"/>
      <c r="FJ12" s="166"/>
      <c r="FK12" s="166"/>
      <c r="FL12" s="166"/>
      <c r="FM12" s="166"/>
      <c r="FN12" s="166"/>
      <c r="FO12" s="166"/>
      <c r="FP12" s="166"/>
      <c r="FQ12" s="166"/>
      <c r="FR12" s="166"/>
      <c r="FS12" s="166"/>
      <c r="FT12" s="166"/>
      <c r="FU12" s="166"/>
      <c r="FV12" s="166"/>
      <c r="FW12" s="166"/>
      <c r="FX12" s="166"/>
      <c r="FY12" s="166"/>
      <c r="FZ12" s="166"/>
      <c r="GA12" s="166"/>
      <c r="GB12" s="166"/>
      <c r="GC12" s="166"/>
      <c r="GD12" s="166"/>
      <c r="GE12" s="166"/>
      <c r="GF12" s="166"/>
      <c r="GG12" s="166"/>
      <c r="GH12" s="166"/>
      <c r="GI12" s="166"/>
      <c r="GJ12" s="166"/>
      <c r="GK12" s="166"/>
      <c r="GL12" s="166"/>
      <c r="GM12" s="166"/>
      <c r="GN12" s="166"/>
      <c r="GO12" s="166"/>
      <c r="GP12" s="166"/>
      <c r="GQ12" s="166"/>
      <c r="GR12" s="166"/>
      <c r="GS12" s="166"/>
      <c r="GT12" s="166"/>
      <c r="GU12" s="166"/>
      <c r="GV12" s="166"/>
      <c r="GW12" s="166"/>
      <c r="GX12" s="166"/>
      <c r="GY12" s="166"/>
      <c r="GZ12" s="166"/>
      <c r="HA12" s="166"/>
      <c r="HB12" s="166"/>
      <c r="HC12" s="166"/>
      <c r="HD12" s="166"/>
      <c r="HE12" s="166"/>
      <c r="HF12" s="166"/>
      <c r="HG12" s="166"/>
      <c r="HH12" s="166"/>
      <c r="HI12" s="166"/>
      <c r="HJ12" s="166"/>
      <c r="HK12" s="166"/>
      <c r="HL12" s="166"/>
      <c r="HM12" s="166"/>
      <c r="HN12" s="166"/>
      <c r="HO12" s="166"/>
      <c r="HP12" s="166"/>
      <c r="HQ12" s="166"/>
      <c r="HR12" s="166"/>
      <c r="HS12" s="166"/>
      <c r="HT12" s="166"/>
      <c r="HU12" s="166"/>
      <c r="HV12" s="166"/>
      <c r="HW12" s="166"/>
      <c r="HX12" s="166"/>
      <c r="HY12" s="166"/>
      <c r="HZ12" s="166"/>
      <c r="IA12" s="166"/>
      <c r="IB12" s="166"/>
      <c r="IC12" s="166"/>
      <c r="ID12" s="166"/>
      <c r="IE12" s="166"/>
      <c r="IF12" s="166"/>
      <c r="IG12" s="166"/>
      <c r="IH12" s="166"/>
      <c r="II12" s="166"/>
      <c r="IJ12" s="166"/>
      <c r="IK12" s="166"/>
      <c r="IL12" s="166"/>
      <c r="IM12" s="166"/>
      <c r="IN12" s="166"/>
      <c r="IO12" s="166"/>
      <c r="IP12" s="166"/>
      <c r="IQ12" s="166"/>
    </row>
    <row r="13" customHeight="1" spans="1:251">
      <c r="A13" s="159" t="s">
        <v>496</v>
      </c>
      <c r="B13" s="160">
        <f>SUM(B7:B12)</f>
        <v>74.01</v>
      </c>
      <c r="C13" s="161" t="s">
        <v>497</v>
      </c>
      <c r="D13" s="162">
        <f>SUM(D7:D12)</f>
        <v>74.41</v>
      </c>
      <c r="F13" s="106"/>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66"/>
      <c r="FE13" s="166"/>
      <c r="FF13" s="166"/>
      <c r="FG13" s="166"/>
      <c r="FH13" s="166"/>
      <c r="FI13" s="166"/>
      <c r="FJ13" s="166"/>
      <c r="FK13" s="166"/>
      <c r="FL13" s="166"/>
      <c r="FM13" s="166"/>
      <c r="FN13" s="166"/>
      <c r="FO13" s="166"/>
      <c r="FP13" s="166"/>
      <c r="FQ13" s="166"/>
      <c r="FR13" s="166"/>
      <c r="FS13" s="166"/>
      <c r="FT13" s="166"/>
      <c r="FU13" s="166"/>
      <c r="FV13" s="166"/>
      <c r="FW13" s="166"/>
      <c r="FX13" s="166"/>
      <c r="FY13" s="166"/>
      <c r="FZ13" s="166"/>
      <c r="GA13" s="166"/>
      <c r="GB13" s="166"/>
      <c r="GC13" s="166"/>
      <c r="GD13" s="166"/>
      <c r="GE13" s="166"/>
      <c r="GF13" s="166"/>
      <c r="GG13" s="166"/>
      <c r="GH13" s="166"/>
      <c r="GI13" s="166"/>
      <c r="GJ13" s="166"/>
      <c r="GK13" s="166"/>
      <c r="GL13" s="166"/>
      <c r="GM13" s="166"/>
      <c r="GN13" s="166"/>
      <c r="GO13" s="166"/>
      <c r="GP13" s="166"/>
      <c r="GQ13" s="166"/>
      <c r="GR13" s="166"/>
      <c r="GS13" s="166"/>
      <c r="GT13" s="166"/>
      <c r="GU13" s="166"/>
      <c r="GV13" s="166"/>
      <c r="GW13" s="166"/>
      <c r="GX13" s="166"/>
      <c r="GY13" s="166"/>
      <c r="GZ13" s="166"/>
      <c r="HA13" s="166"/>
      <c r="HB13" s="166"/>
      <c r="HC13" s="166"/>
      <c r="HD13" s="166"/>
      <c r="HE13" s="166"/>
      <c r="HF13" s="166"/>
      <c r="HG13" s="166"/>
      <c r="HH13" s="166"/>
      <c r="HI13" s="166"/>
      <c r="HJ13" s="166"/>
      <c r="HK13" s="166"/>
      <c r="HL13" s="166"/>
      <c r="HM13" s="166"/>
      <c r="HN13" s="166"/>
      <c r="HO13" s="166"/>
      <c r="HP13" s="166"/>
      <c r="HQ13" s="166"/>
      <c r="HR13" s="166"/>
      <c r="HS13" s="166"/>
      <c r="HT13" s="166"/>
      <c r="HU13" s="166"/>
      <c r="HV13" s="166"/>
      <c r="HW13" s="166"/>
      <c r="HX13" s="166"/>
      <c r="HY13" s="166"/>
      <c r="HZ13" s="166"/>
      <c r="IA13" s="166"/>
      <c r="IB13" s="166"/>
      <c r="IC13" s="166"/>
      <c r="ID13" s="166"/>
      <c r="IE13" s="166"/>
      <c r="IF13" s="166"/>
      <c r="IG13" s="166"/>
      <c r="IH13" s="166"/>
      <c r="II13" s="166"/>
      <c r="IJ13" s="166"/>
      <c r="IK13" s="166"/>
      <c r="IL13" s="166"/>
      <c r="IM13" s="166"/>
      <c r="IN13" s="166"/>
      <c r="IO13" s="166"/>
      <c r="IP13" s="166"/>
      <c r="IQ13" s="166"/>
    </row>
    <row r="14" customHeight="1" spans="1:251">
      <c r="A14" s="156" t="s">
        <v>498</v>
      </c>
      <c r="B14" s="160"/>
      <c r="C14" s="153" t="s">
        <v>499</v>
      </c>
      <c r="D14" s="162">
        <f>B16-D13</f>
        <v>0</v>
      </c>
      <c r="E14" s="106"/>
      <c r="F14" s="106"/>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66"/>
      <c r="FE14" s="166"/>
      <c r="FF14" s="166"/>
      <c r="FG14" s="166"/>
      <c r="FH14" s="166"/>
      <c r="FI14" s="166"/>
      <c r="FJ14" s="166"/>
      <c r="FK14" s="166"/>
      <c r="FL14" s="166"/>
      <c r="FM14" s="166"/>
      <c r="FN14" s="166"/>
      <c r="FO14" s="166"/>
      <c r="FP14" s="166"/>
      <c r="FQ14" s="166"/>
      <c r="FR14" s="166"/>
      <c r="FS14" s="166"/>
      <c r="FT14" s="166"/>
      <c r="FU14" s="166"/>
      <c r="FV14" s="166"/>
      <c r="FW14" s="166"/>
      <c r="FX14" s="166"/>
      <c r="FY14" s="166"/>
      <c r="FZ14" s="166"/>
      <c r="GA14" s="166"/>
      <c r="GB14" s="166"/>
      <c r="GC14" s="166"/>
      <c r="GD14" s="166"/>
      <c r="GE14" s="166"/>
      <c r="GF14" s="166"/>
      <c r="GG14" s="166"/>
      <c r="GH14" s="166"/>
      <c r="GI14" s="166"/>
      <c r="GJ14" s="166"/>
      <c r="GK14" s="166"/>
      <c r="GL14" s="166"/>
      <c r="GM14" s="166"/>
      <c r="GN14" s="166"/>
      <c r="GO14" s="166"/>
      <c r="GP14" s="166"/>
      <c r="GQ14" s="166"/>
      <c r="GR14" s="166"/>
      <c r="GS14" s="166"/>
      <c r="GT14" s="166"/>
      <c r="GU14" s="166"/>
      <c r="GV14" s="166"/>
      <c r="GW14" s="166"/>
      <c r="GX14" s="166"/>
      <c r="GY14" s="166"/>
      <c r="GZ14" s="166"/>
      <c r="HA14" s="166"/>
      <c r="HB14" s="166"/>
      <c r="HC14" s="166"/>
      <c r="HD14" s="166"/>
      <c r="HE14" s="166"/>
      <c r="HF14" s="166"/>
      <c r="HG14" s="166"/>
      <c r="HH14" s="166"/>
      <c r="HI14" s="166"/>
      <c r="HJ14" s="166"/>
      <c r="HK14" s="166"/>
      <c r="HL14" s="166"/>
      <c r="HM14" s="166"/>
      <c r="HN14" s="166"/>
      <c r="HO14" s="166"/>
      <c r="HP14" s="166"/>
      <c r="HQ14" s="166"/>
      <c r="HR14" s="166"/>
      <c r="HS14" s="166"/>
      <c r="HT14" s="166"/>
      <c r="HU14" s="166"/>
      <c r="HV14" s="166"/>
      <c r="HW14" s="166"/>
      <c r="HX14" s="166"/>
      <c r="HY14" s="166"/>
      <c r="HZ14" s="166"/>
      <c r="IA14" s="166"/>
      <c r="IB14" s="166"/>
      <c r="IC14" s="166"/>
      <c r="ID14" s="166"/>
      <c r="IE14" s="166"/>
      <c r="IF14" s="166"/>
      <c r="IG14" s="166"/>
      <c r="IH14" s="166"/>
      <c r="II14" s="166"/>
      <c r="IJ14" s="166"/>
      <c r="IK14" s="166"/>
      <c r="IL14" s="166"/>
      <c r="IM14" s="166"/>
      <c r="IN14" s="166"/>
      <c r="IO14" s="166"/>
      <c r="IP14" s="166"/>
      <c r="IQ14" s="166"/>
    </row>
    <row r="15" customHeight="1" spans="1:251">
      <c r="A15" s="156" t="s">
        <v>500</v>
      </c>
      <c r="B15" s="119">
        <v>0.4</v>
      </c>
      <c r="C15" s="158"/>
      <c r="D15" s="162"/>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66"/>
      <c r="FE15" s="166"/>
      <c r="FF15" s="166"/>
      <c r="FG15" s="166"/>
      <c r="FH15" s="166"/>
      <c r="FI15" s="166"/>
      <c r="FJ15" s="166"/>
      <c r="FK15" s="166"/>
      <c r="FL15" s="166"/>
      <c r="FM15" s="166"/>
      <c r="FN15" s="166"/>
      <c r="FO15" s="166"/>
      <c r="FP15" s="166"/>
      <c r="FQ15" s="166"/>
      <c r="FR15" s="166"/>
      <c r="FS15" s="166"/>
      <c r="FT15" s="166"/>
      <c r="FU15" s="166"/>
      <c r="FV15" s="166"/>
      <c r="FW15" s="166"/>
      <c r="FX15" s="166"/>
      <c r="FY15" s="166"/>
      <c r="FZ15" s="166"/>
      <c r="GA15" s="166"/>
      <c r="GB15" s="166"/>
      <c r="GC15" s="166"/>
      <c r="GD15" s="166"/>
      <c r="GE15" s="166"/>
      <c r="GF15" s="166"/>
      <c r="GG15" s="166"/>
      <c r="GH15" s="166"/>
      <c r="GI15" s="166"/>
      <c r="GJ15" s="166"/>
      <c r="GK15" s="166"/>
      <c r="GL15" s="166"/>
      <c r="GM15" s="166"/>
      <c r="GN15" s="166"/>
      <c r="GO15" s="166"/>
      <c r="GP15" s="166"/>
      <c r="GQ15" s="166"/>
      <c r="GR15" s="166"/>
      <c r="GS15" s="166"/>
      <c r="GT15" s="166"/>
      <c r="GU15" s="166"/>
      <c r="GV15" s="166"/>
      <c r="GW15" s="166"/>
      <c r="GX15" s="166"/>
      <c r="GY15" s="166"/>
      <c r="GZ15" s="166"/>
      <c r="HA15" s="166"/>
      <c r="HB15" s="166"/>
      <c r="HC15" s="166"/>
      <c r="HD15" s="166"/>
      <c r="HE15" s="166"/>
      <c r="HF15" s="166"/>
      <c r="HG15" s="166"/>
      <c r="HH15" s="166"/>
      <c r="HI15" s="166"/>
      <c r="HJ15" s="166"/>
      <c r="HK15" s="166"/>
      <c r="HL15" s="166"/>
      <c r="HM15" s="166"/>
      <c r="HN15" s="166"/>
      <c r="HO15" s="166"/>
      <c r="HP15" s="166"/>
      <c r="HQ15" s="166"/>
      <c r="HR15" s="166"/>
      <c r="HS15" s="166"/>
      <c r="HT15" s="166"/>
      <c r="HU15" s="166"/>
      <c r="HV15" s="166"/>
      <c r="HW15" s="166"/>
      <c r="HX15" s="166"/>
      <c r="HY15" s="166"/>
      <c r="HZ15" s="166"/>
      <c r="IA15" s="166"/>
      <c r="IB15" s="166"/>
      <c r="IC15" s="166"/>
      <c r="ID15" s="166"/>
      <c r="IE15" s="166"/>
      <c r="IF15" s="166"/>
      <c r="IG15" s="166"/>
      <c r="IH15" s="166"/>
      <c r="II15" s="166"/>
      <c r="IJ15" s="166"/>
      <c r="IK15" s="166"/>
      <c r="IL15" s="166"/>
      <c r="IM15" s="166"/>
      <c r="IN15" s="166"/>
      <c r="IO15" s="166"/>
      <c r="IP15" s="166"/>
      <c r="IQ15" s="166"/>
    </row>
    <row r="16" customHeight="1" spans="1:5">
      <c r="A16" s="163" t="s">
        <v>501</v>
      </c>
      <c r="B16" s="164">
        <f>B15+B13</f>
        <v>74.41</v>
      </c>
      <c r="C16" s="165" t="s">
        <v>502</v>
      </c>
      <c r="D16" s="162">
        <f>D13+D14</f>
        <v>74.41</v>
      </c>
      <c r="E16" s="106"/>
    </row>
    <row r="23" customHeight="1" spans="3:3">
      <c r="C23" s="106"/>
    </row>
  </sheetData>
  <mergeCells count="2">
    <mergeCell ref="A5:B5"/>
    <mergeCell ref="C5:D5"/>
  </mergeCells>
  <printOptions horizontalCentered="1"/>
  <pageMargins left="0" right="0" top="0" bottom="0" header="0.499999992490753" footer="0.499999992490753"/>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68"/>
  <sheetViews>
    <sheetView showGridLines="0" showZeros="0" zoomScaleSheetLayoutView="60" workbookViewId="0">
      <pane ySplit="7" topLeftCell="A23" activePane="bottomLeft" state="frozen"/>
      <selection/>
      <selection pane="bottomLeft" activeCell="C10" sqref="C10"/>
    </sheetView>
  </sheetViews>
  <sheetFormatPr defaultColWidth="6.875" defaultRowHeight="12.75" customHeight="1"/>
  <cols>
    <col min="1" max="1" width="9.25" style="104" customWidth="1"/>
    <col min="2" max="2" width="42.625" style="104" customWidth="1"/>
    <col min="3" max="3" width="12.625" style="104" customWidth="1"/>
    <col min="4" max="4" width="16" style="106" customWidth="1"/>
    <col min="5" max="5" width="12.625" style="106" customWidth="1"/>
    <col min="6" max="12" width="12.625" style="104" customWidth="1"/>
    <col min="13" max="16384" width="6.875" style="104"/>
  </cols>
  <sheetData>
    <row r="1" ht="20.1" customHeight="1" spans="1:12">
      <c r="A1" s="105" t="s">
        <v>503</v>
      </c>
      <c r="L1" s="135"/>
    </row>
    <row r="2" ht="43.5" customHeight="1" spans="1:12">
      <c r="A2" s="124" t="s">
        <v>504</v>
      </c>
      <c r="B2" s="111"/>
      <c r="C2" s="111"/>
      <c r="D2" s="111"/>
      <c r="E2" s="111"/>
      <c r="F2" s="111"/>
      <c r="G2" s="111"/>
      <c r="H2" s="111"/>
      <c r="I2" s="111"/>
      <c r="J2" s="111"/>
      <c r="K2" s="111"/>
      <c r="L2" s="111"/>
    </row>
    <row r="3" ht="20.1" customHeight="1" spans="1:12">
      <c r="A3" s="125"/>
      <c r="B3" s="125"/>
      <c r="C3" s="125"/>
      <c r="D3" s="125"/>
      <c r="E3" s="125"/>
      <c r="F3" s="125"/>
      <c r="G3" s="125"/>
      <c r="H3" s="125"/>
      <c r="I3" s="125"/>
      <c r="J3" s="125"/>
      <c r="K3" s="125"/>
      <c r="L3" s="125"/>
    </row>
    <row r="4" ht="20.1" customHeight="1" spans="1:12">
      <c r="A4" s="126"/>
      <c r="B4" s="126"/>
      <c r="C4" s="126"/>
      <c r="D4" s="126"/>
      <c r="E4" s="126"/>
      <c r="F4" s="126"/>
      <c r="G4" s="126"/>
      <c r="H4" s="126"/>
      <c r="I4" s="126"/>
      <c r="J4" s="126"/>
      <c r="K4" s="126"/>
      <c r="L4" s="136" t="s">
        <v>313</v>
      </c>
    </row>
    <row r="5" ht="24" customHeight="1" spans="1:12">
      <c r="A5" s="127" t="s">
        <v>505</v>
      </c>
      <c r="B5" s="127"/>
      <c r="C5" s="128" t="s">
        <v>318</v>
      </c>
      <c r="D5" s="99" t="s">
        <v>500</v>
      </c>
      <c r="E5" s="99" t="s">
        <v>490</v>
      </c>
      <c r="F5" s="99" t="s">
        <v>491</v>
      </c>
      <c r="G5" s="99" t="s">
        <v>492</v>
      </c>
      <c r="H5" s="129" t="s">
        <v>493</v>
      </c>
      <c r="I5" s="128"/>
      <c r="J5" s="99" t="s">
        <v>494</v>
      </c>
      <c r="K5" s="99" t="s">
        <v>495</v>
      </c>
      <c r="L5" s="137" t="s">
        <v>498</v>
      </c>
    </row>
    <row r="6" ht="42" customHeight="1" spans="1:12">
      <c r="A6" s="130" t="s">
        <v>341</v>
      </c>
      <c r="B6" s="131" t="s">
        <v>342</v>
      </c>
      <c r="C6" s="115"/>
      <c r="D6" s="115"/>
      <c r="E6" s="115"/>
      <c r="F6" s="115"/>
      <c r="G6" s="115"/>
      <c r="H6" s="99" t="s">
        <v>506</v>
      </c>
      <c r="I6" s="99" t="s">
        <v>507</v>
      </c>
      <c r="J6" s="115"/>
      <c r="K6" s="115"/>
      <c r="L6" s="115"/>
    </row>
    <row r="7" ht="20.1" customHeight="1" spans="1:12">
      <c r="A7" s="116"/>
      <c r="B7" s="117" t="s">
        <v>318</v>
      </c>
      <c r="C7" s="132">
        <f t="shared" ref="C7:C68" si="0">SUM(D7:L7)</f>
        <v>74.41</v>
      </c>
      <c r="D7" s="132">
        <f t="shared" ref="D7:F7" si="1">D8+D20+D26+D33+D40+D66</f>
        <v>0.4</v>
      </c>
      <c r="E7" s="132">
        <f t="shared" si="1"/>
        <v>74.01</v>
      </c>
      <c r="F7" s="132">
        <f t="shared" si="1"/>
        <v>0</v>
      </c>
      <c r="G7" s="133"/>
      <c r="H7" s="134"/>
      <c r="I7" s="134"/>
      <c r="J7" s="119"/>
      <c r="K7" s="133"/>
      <c r="L7" s="119"/>
    </row>
    <row r="8" ht="20.1" customHeight="1" spans="1:12">
      <c r="A8" s="121" t="s">
        <v>508</v>
      </c>
      <c r="B8" s="122" t="s">
        <v>325</v>
      </c>
      <c r="C8" s="132">
        <f t="shared" si="0"/>
        <v>4.38</v>
      </c>
      <c r="D8" s="132">
        <v>0</v>
      </c>
      <c r="E8" s="132">
        <v>4.38</v>
      </c>
      <c r="F8" s="119"/>
      <c r="G8" s="133"/>
      <c r="H8" s="134"/>
      <c r="I8" s="134"/>
      <c r="J8" s="119"/>
      <c r="K8" s="133"/>
      <c r="L8" s="119"/>
    </row>
    <row r="9" ht="20.1" customHeight="1" spans="1:12">
      <c r="A9" s="121" t="s">
        <v>509</v>
      </c>
      <c r="B9" s="122" t="s">
        <v>346</v>
      </c>
      <c r="C9" s="132">
        <f t="shared" si="0"/>
        <v>4.38</v>
      </c>
      <c r="D9" s="132">
        <v>0</v>
      </c>
      <c r="E9" s="132">
        <v>4.38</v>
      </c>
      <c r="F9" s="119"/>
      <c r="G9" s="133"/>
      <c r="H9" s="134"/>
      <c r="I9" s="134"/>
      <c r="J9" s="119"/>
      <c r="K9" s="133"/>
      <c r="L9" s="119"/>
    </row>
    <row r="10" ht="20.1" customHeight="1" spans="1:12">
      <c r="A10" s="121" t="s">
        <v>347</v>
      </c>
      <c r="B10" s="122" t="s">
        <v>348</v>
      </c>
      <c r="C10" s="132">
        <f t="shared" si="0"/>
        <v>2.92</v>
      </c>
      <c r="D10" s="132">
        <v>0</v>
      </c>
      <c r="E10" s="132">
        <v>2.92</v>
      </c>
      <c r="F10" s="119"/>
      <c r="G10" s="133"/>
      <c r="H10" s="134"/>
      <c r="I10" s="134"/>
      <c r="J10" s="119"/>
      <c r="K10" s="133"/>
      <c r="L10" s="119"/>
    </row>
    <row r="11" ht="20.1" customHeight="1" spans="1:12">
      <c r="A11" s="121" t="s">
        <v>349</v>
      </c>
      <c r="B11" s="122" t="s">
        <v>350</v>
      </c>
      <c r="C11" s="132">
        <f t="shared" si="0"/>
        <v>1.46</v>
      </c>
      <c r="D11" s="132">
        <v>0</v>
      </c>
      <c r="E11" s="132">
        <v>1.46</v>
      </c>
      <c r="F11" s="119"/>
      <c r="G11" s="133"/>
      <c r="H11" s="134"/>
      <c r="I11" s="134"/>
      <c r="J11" s="119"/>
      <c r="K11" s="133"/>
      <c r="L11" s="119"/>
    </row>
    <row r="12" ht="20.1" customHeight="1" spans="1:12">
      <c r="A12" s="121" t="s">
        <v>510</v>
      </c>
      <c r="B12" s="122" t="s">
        <v>511</v>
      </c>
      <c r="C12" s="132">
        <f t="shared" si="0"/>
        <v>0</v>
      </c>
      <c r="D12" s="132">
        <v>0</v>
      </c>
      <c r="E12" s="132">
        <v>0</v>
      </c>
      <c r="F12" s="119"/>
      <c r="G12" s="133"/>
      <c r="H12" s="134"/>
      <c r="I12" s="134"/>
      <c r="J12" s="119"/>
      <c r="K12" s="133"/>
      <c r="L12" s="119"/>
    </row>
    <row r="13" ht="20.1" customHeight="1" spans="1:12">
      <c r="A13" s="121" t="s">
        <v>512</v>
      </c>
      <c r="B13" s="122" t="s">
        <v>513</v>
      </c>
      <c r="C13" s="132">
        <f t="shared" si="0"/>
        <v>0</v>
      </c>
      <c r="D13" s="132">
        <v>0</v>
      </c>
      <c r="E13" s="132">
        <v>0</v>
      </c>
      <c r="F13" s="119"/>
      <c r="G13" s="133"/>
      <c r="H13" s="134"/>
      <c r="I13" s="134"/>
      <c r="J13" s="119"/>
      <c r="K13" s="133"/>
      <c r="L13" s="119"/>
    </row>
    <row r="14" ht="20.1" customHeight="1" spans="1:12">
      <c r="A14" s="121" t="s">
        <v>514</v>
      </c>
      <c r="B14" s="122" t="s">
        <v>515</v>
      </c>
      <c r="C14" s="132">
        <f t="shared" si="0"/>
        <v>0</v>
      </c>
      <c r="D14" s="132">
        <v>0</v>
      </c>
      <c r="E14" s="132">
        <v>0</v>
      </c>
      <c r="F14" s="119"/>
      <c r="G14" s="133"/>
      <c r="H14" s="134"/>
      <c r="I14" s="134"/>
      <c r="J14" s="119"/>
      <c r="K14" s="133"/>
      <c r="L14" s="119"/>
    </row>
    <row r="15" ht="20.1" customHeight="1" spans="1:12">
      <c r="A15" s="121" t="s">
        <v>516</v>
      </c>
      <c r="B15" s="122" t="s">
        <v>517</v>
      </c>
      <c r="C15" s="132">
        <f t="shared" si="0"/>
        <v>0</v>
      </c>
      <c r="D15" s="132">
        <v>0</v>
      </c>
      <c r="E15" s="132">
        <v>0</v>
      </c>
      <c r="F15" s="119"/>
      <c r="G15" s="133"/>
      <c r="H15" s="134"/>
      <c r="I15" s="134"/>
      <c r="J15" s="119"/>
      <c r="K15" s="133"/>
      <c r="L15" s="119"/>
    </row>
    <row r="16" ht="20.1" customHeight="1" spans="1:12">
      <c r="A16" s="121" t="s">
        <v>518</v>
      </c>
      <c r="B16" s="122" t="s">
        <v>519</v>
      </c>
      <c r="C16" s="132">
        <f t="shared" si="0"/>
        <v>0</v>
      </c>
      <c r="D16" s="132">
        <v>0</v>
      </c>
      <c r="E16" s="132">
        <v>0</v>
      </c>
      <c r="F16" s="119"/>
      <c r="G16" s="133"/>
      <c r="H16" s="134"/>
      <c r="I16" s="134"/>
      <c r="J16" s="119"/>
      <c r="K16" s="133"/>
      <c r="L16" s="119"/>
    </row>
    <row r="17" ht="20.1" customHeight="1" spans="1:12">
      <c r="A17" s="121" t="s">
        <v>520</v>
      </c>
      <c r="B17" s="122" t="s">
        <v>521</v>
      </c>
      <c r="C17" s="132">
        <f t="shared" si="0"/>
        <v>0</v>
      </c>
      <c r="D17" s="132">
        <v>0</v>
      </c>
      <c r="E17" s="132">
        <v>0</v>
      </c>
      <c r="F17" s="119"/>
      <c r="G17" s="133"/>
      <c r="H17" s="134"/>
      <c r="I17" s="134"/>
      <c r="J17" s="119"/>
      <c r="K17" s="133"/>
      <c r="L17" s="119"/>
    </row>
    <row r="18" ht="20.1" customHeight="1" spans="1:12">
      <c r="A18" s="121" t="s">
        <v>522</v>
      </c>
      <c r="B18" s="122" t="s">
        <v>523</v>
      </c>
      <c r="C18" s="132">
        <f t="shared" si="0"/>
        <v>0</v>
      </c>
      <c r="D18" s="132">
        <v>0</v>
      </c>
      <c r="E18" s="132">
        <v>0</v>
      </c>
      <c r="F18" s="119"/>
      <c r="G18" s="133"/>
      <c r="H18" s="134"/>
      <c r="I18" s="134"/>
      <c r="J18" s="119"/>
      <c r="K18" s="133"/>
      <c r="L18" s="119"/>
    </row>
    <row r="19" ht="20.1" customHeight="1" spans="1:12">
      <c r="A19" s="121" t="s">
        <v>524</v>
      </c>
      <c r="B19" s="122" t="s">
        <v>521</v>
      </c>
      <c r="C19" s="132">
        <f t="shared" si="0"/>
        <v>0</v>
      </c>
      <c r="D19" s="132">
        <v>0</v>
      </c>
      <c r="E19" s="132">
        <v>0</v>
      </c>
      <c r="F19" s="119"/>
      <c r="G19" s="133"/>
      <c r="H19" s="134"/>
      <c r="I19" s="134"/>
      <c r="J19" s="119"/>
      <c r="K19" s="133"/>
      <c r="L19" s="119"/>
    </row>
    <row r="20" ht="20.1" customHeight="1" spans="1:12">
      <c r="A20" s="121" t="s">
        <v>525</v>
      </c>
      <c r="B20" s="123" t="s">
        <v>351</v>
      </c>
      <c r="C20" s="132">
        <f t="shared" si="0"/>
        <v>2.21</v>
      </c>
      <c r="D20" s="132">
        <v>0</v>
      </c>
      <c r="E20" s="132">
        <v>2.21</v>
      </c>
      <c r="F20" s="119"/>
      <c r="G20" s="133"/>
      <c r="H20" s="134"/>
      <c r="I20" s="134"/>
      <c r="J20" s="119"/>
      <c r="K20" s="133"/>
      <c r="L20" s="119"/>
    </row>
    <row r="21" ht="20.1" customHeight="1" spans="1:12">
      <c r="A21" s="121" t="s">
        <v>526</v>
      </c>
      <c r="B21" s="122" t="s">
        <v>352</v>
      </c>
      <c r="C21" s="132">
        <f t="shared" si="0"/>
        <v>2.21</v>
      </c>
      <c r="D21" s="132">
        <v>0</v>
      </c>
      <c r="E21" s="132">
        <v>2.21</v>
      </c>
      <c r="F21" s="119"/>
      <c r="G21" s="133"/>
      <c r="H21" s="134"/>
      <c r="I21" s="134"/>
      <c r="J21" s="119"/>
      <c r="K21" s="133"/>
      <c r="L21" s="119"/>
    </row>
    <row r="22" ht="20.1" customHeight="1" spans="1:12">
      <c r="A22" s="121" t="s">
        <v>527</v>
      </c>
      <c r="B22" s="122" t="s">
        <v>528</v>
      </c>
      <c r="C22" s="132">
        <f t="shared" si="0"/>
        <v>0</v>
      </c>
      <c r="D22" s="132">
        <v>0</v>
      </c>
      <c r="E22" s="132">
        <v>0</v>
      </c>
      <c r="F22" s="119"/>
      <c r="G22" s="133"/>
      <c r="H22" s="134"/>
      <c r="I22" s="134"/>
      <c r="J22" s="119"/>
      <c r="K22" s="133"/>
      <c r="L22" s="119"/>
    </row>
    <row r="23" ht="20.1" customHeight="1" spans="1:12">
      <c r="A23" s="121" t="s">
        <v>353</v>
      </c>
      <c r="B23" s="122" t="s">
        <v>354</v>
      </c>
      <c r="C23" s="132">
        <f t="shared" si="0"/>
        <v>1.73</v>
      </c>
      <c r="D23" s="132">
        <v>0</v>
      </c>
      <c r="E23" s="132">
        <v>1.73</v>
      </c>
      <c r="F23" s="119"/>
      <c r="G23" s="133"/>
      <c r="H23" s="134"/>
      <c r="I23" s="134"/>
      <c r="J23" s="119"/>
      <c r="K23" s="133"/>
      <c r="L23" s="119"/>
    </row>
    <row r="24" ht="20.1" customHeight="1" spans="1:12">
      <c r="A24" s="121" t="s">
        <v>529</v>
      </c>
      <c r="B24" s="122" t="s">
        <v>530</v>
      </c>
      <c r="C24" s="132">
        <f t="shared" si="0"/>
        <v>0</v>
      </c>
      <c r="D24" s="132">
        <v>0</v>
      </c>
      <c r="E24" s="132">
        <v>0</v>
      </c>
      <c r="F24" s="119"/>
      <c r="G24" s="133"/>
      <c r="H24" s="134"/>
      <c r="I24" s="134"/>
      <c r="J24" s="119"/>
      <c r="K24" s="133"/>
      <c r="L24" s="119"/>
    </row>
    <row r="25" ht="20.1" customHeight="1" spans="1:12">
      <c r="A25" s="121" t="s">
        <v>355</v>
      </c>
      <c r="B25" s="122" t="s">
        <v>356</v>
      </c>
      <c r="C25" s="132">
        <f t="shared" si="0"/>
        <v>0.48</v>
      </c>
      <c r="D25" s="132">
        <v>0</v>
      </c>
      <c r="E25" s="132">
        <v>0.48</v>
      </c>
      <c r="F25" s="119"/>
      <c r="G25" s="133"/>
      <c r="H25" s="134"/>
      <c r="I25" s="134"/>
      <c r="J25" s="119"/>
      <c r="K25" s="133"/>
      <c r="L25" s="119"/>
    </row>
    <row r="26" ht="20.1" customHeight="1" spans="1:12">
      <c r="A26" s="121" t="s">
        <v>531</v>
      </c>
      <c r="B26" s="122" t="s">
        <v>329</v>
      </c>
      <c r="C26" s="132">
        <f t="shared" si="0"/>
        <v>0</v>
      </c>
      <c r="D26" s="132">
        <v>0</v>
      </c>
      <c r="E26" s="132">
        <v>0</v>
      </c>
      <c r="F26" s="119"/>
      <c r="G26" s="133"/>
      <c r="H26" s="134"/>
      <c r="I26" s="134"/>
      <c r="J26" s="119"/>
      <c r="K26" s="133"/>
      <c r="L26" s="119"/>
    </row>
    <row r="27" ht="20.1" customHeight="1" spans="1:12">
      <c r="A27" s="121" t="s">
        <v>532</v>
      </c>
      <c r="B27" s="122" t="s">
        <v>533</v>
      </c>
      <c r="C27" s="132">
        <f t="shared" si="0"/>
        <v>0</v>
      </c>
      <c r="D27" s="132">
        <v>0</v>
      </c>
      <c r="E27" s="132">
        <v>0</v>
      </c>
      <c r="F27" s="119"/>
      <c r="G27" s="133"/>
      <c r="H27" s="134"/>
      <c r="I27" s="134"/>
      <c r="J27" s="119"/>
      <c r="K27" s="133"/>
      <c r="L27" s="119"/>
    </row>
    <row r="28" ht="20.1" customHeight="1" spans="1:12">
      <c r="A28" s="121" t="s">
        <v>534</v>
      </c>
      <c r="B28" s="122" t="s">
        <v>535</v>
      </c>
      <c r="C28" s="132">
        <f t="shared" si="0"/>
        <v>0</v>
      </c>
      <c r="D28" s="132">
        <v>0</v>
      </c>
      <c r="E28" s="132">
        <v>0</v>
      </c>
      <c r="F28" s="119"/>
      <c r="G28" s="133"/>
      <c r="H28" s="134"/>
      <c r="I28" s="134"/>
      <c r="J28" s="119"/>
      <c r="K28" s="133"/>
      <c r="L28" s="119"/>
    </row>
    <row r="29" ht="20.1" customHeight="1" spans="1:12">
      <c r="A29" s="121" t="s">
        <v>536</v>
      </c>
      <c r="B29" s="122" t="s">
        <v>537</v>
      </c>
      <c r="C29" s="132">
        <f t="shared" si="0"/>
        <v>0</v>
      </c>
      <c r="D29" s="132">
        <v>0</v>
      </c>
      <c r="E29" s="132">
        <v>0</v>
      </c>
      <c r="F29" s="119"/>
      <c r="G29" s="133"/>
      <c r="H29" s="134"/>
      <c r="I29" s="134"/>
      <c r="J29" s="119"/>
      <c r="K29" s="133"/>
      <c r="L29" s="119"/>
    </row>
    <row r="30" ht="20.1" customHeight="1" spans="1:12">
      <c r="A30" s="121" t="s">
        <v>538</v>
      </c>
      <c r="B30" s="122" t="s">
        <v>539</v>
      </c>
      <c r="C30" s="132">
        <f t="shared" si="0"/>
        <v>0</v>
      </c>
      <c r="D30" s="132">
        <v>0</v>
      </c>
      <c r="E30" s="132">
        <v>0</v>
      </c>
      <c r="F30" s="119"/>
      <c r="G30" s="133"/>
      <c r="H30" s="134"/>
      <c r="I30" s="134"/>
      <c r="J30" s="119"/>
      <c r="K30" s="133"/>
      <c r="L30" s="119"/>
    </row>
    <row r="31" ht="20.1" customHeight="1" spans="1:12">
      <c r="A31" s="121" t="s">
        <v>540</v>
      </c>
      <c r="B31" s="122" t="s">
        <v>541</v>
      </c>
      <c r="C31" s="132">
        <f t="shared" si="0"/>
        <v>0</v>
      </c>
      <c r="D31" s="132">
        <v>0</v>
      </c>
      <c r="E31" s="132">
        <v>0</v>
      </c>
      <c r="F31" s="119"/>
      <c r="G31" s="133"/>
      <c r="H31" s="134"/>
      <c r="I31" s="134"/>
      <c r="J31" s="119"/>
      <c r="K31" s="133"/>
      <c r="L31" s="119"/>
    </row>
    <row r="32" ht="20.1" customHeight="1" spans="1:12">
      <c r="A32" s="121" t="s">
        <v>542</v>
      </c>
      <c r="B32" s="122" t="s">
        <v>543</v>
      </c>
      <c r="C32" s="132">
        <f t="shared" si="0"/>
        <v>0</v>
      </c>
      <c r="D32" s="132">
        <v>0</v>
      </c>
      <c r="E32" s="132">
        <v>0</v>
      </c>
      <c r="F32" s="119"/>
      <c r="G32" s="133"/>
      <c r="H32" s="134"/>
      <c r="I32" s="134"/>
      <c r="J32" s="119"/>
      <c r="K32" s="133"/>
      <c r="L32" s="119"/>
    </row>
    <row r="33" ht="20.1" customHeight="1" spans="1:12">
      <c r="A33" s="121" t="s">
        <v>544</v>
      </c>
      <c r="B33" s="122" t="s">
        <v>331</v>
      </c>
      <c r="C33" s="132">
        <f t="shared" si="0"/>
        <v>0</v>
      </c>
      <c r="D33" s="132">
        <v>0</v>
      </c>
      <c r="E33" s="132">
        <v>0</v>
      </c>
      <c r="F33" s="119"/>
      <c r="G33" s="133"/>
      <c r="H33" s="134"/>
      <c r="I33" s="134"/>
      <c r="J33" s="119"/>
      <c r="K33" s="133"/>
      <c r="L33" s="119"/>
    </row>
    <row r="34" ht="20.1" customHeight="1" spans="1:12">
      <c r="A34" s="121" t="s">
        <v>545</v>
      </c>
      <c r="B34" s="122" t="s">
        <v>546</v>
      </c>
      <c r="C34" s="132">
        <f t="shared" si="0"/>
        <v>0</v>
      </c>
      <c r="D34" s="132">
        <v>0</v>
      </c>
      <c r="E34" s="132">
        <v>0</v>
      </c>
      <c r="F34" s="119"/>
      <c r="G34" s="133"/>
      <c r="H34" s="134"/>
      <c r="I34" s="134"/>
      <c r="J34" s="119"/>
      <c r="K34" s="133"/>
      <c r="L34" s="119"/>
    </row>
    <row r="35" ht="20.1" customHeight="1" spans="1:12">
      <c r="A35" s="121" t="s">
        <v>547</v>
      </c>
      <c r="B35" s="122" t="s">
        <v>548</v>
      </c>
      <c r="C35" s="132">
        <f t="shared" si="0"/>
        <v>0</v>
      </c>
      <c r="D35" s="132">
        <v>0</v>
      </c>
      <c r="E35" s="132">
        <v>0</v>
      </c>
      <c r="F35" s="119"/>
      <c r="G35" s="133"/>
      <c r="H35" s="134"/>
      <c r="I35" s="134"/>
      <c r="J35" s="119"/>
      <c r="K35" s="133"/>
      <c r="L35" s="119"/>
    </row>
    <row r="36" ht="20.1" customHeight="1" spans="1:12">
      <c r="A36" s="121" t="s">
        <v>549</v>
      </c>
      <c r="B36" s="122" t="s">
        <v>550</v>
      </c>
      <c r="C36" s="132">
        <f t="shared" si="0"/>
        <v>0</v>
      </c>
      <c r="D36" s="132">
        <v>0</v>
      </c>
      <c r="E36" s="132">
        <v>0</v>
      </c>
      <c r="F36" s="119"/>
      <c r="G36" s="133"/>
      <c r="H36" s="134"/>
      <c r="I36" s="134"/>
      <c r="J36" s="119"/>
      <c r="K36" s="133"/>
      <c r="L36" s="119"/>
    </row>
    <row r="37" ht="20.1" customHeight="1" spans="1:12">
      <c r="A37" s="121" t="s">
        <v>551</v>
      </c>
      <c r="B37" s="122" t="s">
        <v>552</v>
      </c>
      <c r="C37" s="132">
        <f t="shared" si="0"/>
        <v>0</v>
      </c>
      <c r="D37" s="132">
        <v>0</v>
      </c>
      <c r="E37" s="132">
        <v>0</v>
      </c>
      <c r="F37" s="119"/>
      <c r="G37" s="133"/>
      <c r="H37" s="134"/>
      <c r="I37" s="134"/>
      <c r="J37" s="119"/>
      <c r="K37" s="133"/>
      <c r="L37" s="119"/>
    </row>
    <row r="38" ht="20.1" customHeight="1" spans="1:12">
      <c r="A38" s="121" t="s">
        <v>553</v>
      </c>
      <c r="B38" s="122" t="s">
        <v>554</v>
      </c>
      <c r="C38" s="132">
        <f t="shared" si="0"/>
        <v>0</v>
      </c>
      <c r="D38" s="132">
        <v>0</v>
      </c>
      <c r="E38" s="132">
        <v>0</v>
      </c>
      <c r="F38" s="119"/>
      <c r="G38" s="133"/>
      <c r="H38" s="134"/>
      <c r="I38" s="134"/>
      <c r="J38" s="119"/>
      <c r="K38" s="133"/>
      <c r="L38" s="119"/>
    </row>
    <row r="39" ht="20.1" customHeight="1" spans="1:12">
      <c r="A39" s="121" t="s">
        <v>555</v>
      </c>
      <c r="B39" s="122" t="s">
        <v>556</v>
      </c>
      <c r="C39" s="132">
        <f t="shared" si="0"/>
        <v>0</v>
      </c>
      <c r="D39" s="132">
        <v>0</v>
      </c>
      <c r="E39" s="132">
        <v>0</v>
      </c>
      <c r="F39" s="119"/>
      <c r="G39" s="133"/>
      <c r="H39" s="134"/>
      <c r="I39" s="134"/>
      <c r="J39" s="119"/>
      <c r="K39" s="133"/>
      <c r="L39" s="119"/>
    </row>
    <row r="40" ht="20.1" customHeight="1" spans="1:12">
      <c r="A40" s="121" t="s">
        <v>557</v>
      </c>
      <c r="B40" s="122" t="s">
        <v>332</v>
      </c>
      <c r="C40" s="132">
        <f t="shared" si="0"/>
        <v>65.63</v>
      </c>
      <c r="D40" s="132">
        <v>0.4</v>
      </c>
      <c r="E40" s="132">
        <v>65.23</v>
      </c>
      <c r="F40" s="119"/>
      <c r="G40" s="133"/>
      <c r="H40" s="134"/>
      <c r="I40" s="134"/>
      <c r="J40" s="119"/>
      <c r="K40" s="133"/>
      <c r="L40" s="119"/>
    </row>
    <row r="41" ht="20.1" customHeight="1" spans="1:12">
      <c r="A41" s="121" t="s">
        <v>558</v>
      </c>
      <c r="B41" s="122" t="s">
        <v>357</v>
      </c>
      <c r="C41" s="132">
        <f t="shared" si="0"/>
        <v>65.63</v>
      </c>
      <c r="D41" s="132">
        <v>0.4</v>
      </c>
      <c r="E41" s="132">
        <v>65.23</v>
      </c>
      <c r="F41" s="119"/>
      <c r="G41" s="133"/>
      <c r="H41" s="134"/>
      <c r="I41" s="134"/>
      <c r="J41" s="119"/>
      <c r="K41" s="133"/>
      <c r="L41" s="119"/>
    </row>
    <row r="42" ht="20.1" customHeight="1" spans="1:12">
      <c r="A42" s="121" t="s">
        <v>559</v>
      </c>
      <c r="B42" s="122" t="s">
        <v>560</v>
      </c>
      <c r="C42" s="132">
        <f t="shared" si="0"/>
        <v>0</v>
      </c>
      <c r="D42" s="132">
        <v>0</v>
      </c>
      <c r="E42" s="132">
        <v>0</v>
      </c>
      <c r="F42" s="119"/>
      <c r="G42" s="133"/>
      <c r="H42" s="134"/>
      <c r="I42" s="134"/>
      <c r="J42" s="119"/>
      <c r="K42" s="133"/>
      <c r="L42" s="119"/>
    </row>
    <row r="43" ht="20.1" customHeight="1" spans="1:12">
      <c r="A43" s="121" t="s">
        <v>561</v>
      </c>
      <c r="B43" s="122" t="s">
        <v>562</v>
      </c>
      <c r="C43" s="132">
        <f t="shared" si="0"/>
        <v>0</v>
      </c>
      <c r="D43" s="132">
        <v>0</v>
      </c>
      <c r="E43" s="132">
        <v>0</v>
      </c>
      <c r="F43" s="119"/>
      <c r="G43" s="133"/>
      <c r="H43" s="134"/>
      <c r="I43" s="134"/>
      <c r="J43" s="119"/>
      <c r="K43" s="133"/>
      <c r="L43" s="119"/>
    </row>
    <row r="44" ht="20.1" customHeight="1" spans="1:12">
      <c r="A44" s="121" t="s">
        <v>358</v>
      </c>
      <c r="B44" s="122" t="s">
        <v>359</v>
      </c>
      <c r="C44" s="132">
        <f t="shared" si="0"/>
        <v>18.9</v>
      </c>
      <c r="D44" s="132">
        <v>0.4</v>
      </c>
      <c r="E44" s="132">
        <v>18.5</v>
      </c>
      <c r="F44" s="119"/>
      <c r="G44" s="133"/>
      <c r="H44" s="134"/>
      <c r="I44" s="134"/>
      <c r="J44" s="119"/>
      <c r="K44" s="133"/>
      <c r="L44" s="119"/>
    </row>
    <row r="45" ht="20.1" customHeight="1" spans="1:12">
      <c r="A45" s="121" t="s">
        <v>563</v>
      </c>
      <c r="B45" s="122" t="s">
        <v>564</v>
      </c>
      <c r="C45" s="132">
        <f t="shared" si="0"/>
        <v>0</v>
      </c>
      <c r="D45" s="132">
        <v>0</v>
      </c>
      <c r="E45" s="132">
        <v>0</v>
      </c>
      <c r="F45" s="119"/>
      <c r="G45" s="133"/>
      <c r="H45" s="134"/>
      <c r="I45" s="134"/>
      <c r="J45" s="119"/>
      <c r="K45" s="133"/>
      <c r="L45" s="119"/>
    </row>
    <row r="46" ht="20.1" customHeight="1" spans="1:12">
      <c r="A46" s="121" t="s">
        <v>565</v>
      </c>
      <c r="B46" s="122" t="s">
        <v>566</v>
      </c>
      <c r="C46" s="132">
        <f t="shared" si="0"/>
        <v>0</v>
      </c>
      <c r="D46" s="132">
        <v>0</v>
      </c>
      <c r="E46" s="132">
        <v>0</v>
      </c>
      <c r="F46" s="119"/>
      <c r="G46" s="133"/>
      <c r="H46" s="134"/>
      <c r="I46" s="134"/>
      <c r="J46" s="119"/>
      <c r="K46" s="133"/>
      <c r="L46" s="119"/>
    </row>
    <row r="47" ht="20.1" customHeight="1" spans="1:12">
      <c r="A47" s="121" t="s">
        <v>567</v>
      </c>
      <c r="B47" s="122" t="s">
        <v>568</v>
      </c>
      <c r="C47" s="132">
        <f t="shared" si="0"/>
        <v>0</v>
      </c>
      <c r="D47" s="132">
        <v>0</v>
      </c>
      <c r="E47" s="132">
        <v>0</v>
      </c>
      <c r="F47" s="119"/>
      <c r="G47" s="133"/>
      <c r="H47" s="134"/>
      <c r="I47" s="134"/>
      <c r="J47" s="119"/>
      <c r="K47" s="133"/>
      <c r="L47" s="119"/>
    </row>
    <row r="48" ht="20.1" customHeight="1" spans="1:12">
      <c r="A48" s="121" t="s">
        <v>569</v>
      </c>
      <c r="B48" s="122" t="s">
        <v>570</v>
      </c>
      <c r="C48" s="132">
        <f t="shared" si="0"/>
        <v>0</v>
      </c>
      <c r="D48" s="132">
        <v>0</v>
      </c>
      <c r="E48" s="132">
        <v>0</v>
      </c>
      <c r="F48" s="119"/>
      <c r="G48" s="133"/>
      <c r="H48" s="134"/>
      <c r="I48" s="134"/>
      <c r="J48" s="119"/>
      <c r="K48" s="133"/>
      <c r="L48" s="119"/>
    </row>
    <row r="49" ht="20.1" customHeight="1" spans="1:12">
      <c r="A49" s="121" t="s">
        <v>571</v>
      </c>
      <c r="B49" s="122" t="s">
        <v>572</v>
      </c>
      <c r="C49" s="132">
        <f t="shared" si="0"/>
        <v>0</v>
      </c>
      <c r="D49" s="132">
        <v>0</v>
      </c>
      <c r="E49" s="132">
        <v>0</v>
      </c>
      <c r="F49" s="119"/>
      <c r="G49" s="133"/>
      <c r="H49" s="134"/>
      <c r="I49" s="134"/>
      <c r="J49" s="119"/>
      <c r="K49" s="133"/>
      <c r="L49" s="119"/>
    </row>
    <row r="50" ht="20.1" customHeight="1" spans="1:12">
      <c r="A50" s="121" t="s">
        <v>573</v>
      </c>
      <c r="B50" s="122" t="s">
        <v>574</v>
      </c>
      <c r="C50" s="132">
        <f t="shared" si="0"/>
        <v>0</v>
      </c>
      <c r="D50" s="132">
        <v>0</v>
      </c>
      <c r="E50" s="132">
        <v>0</v>
      </c>
      <c r="F50" s="119"/>
      <c r="G50" s="133"/>
      <c r="H50" s="134"/>
      <c r="I50" s="134"/>
      <c r="J50" s="119"/>
      <c r="K50" s="133"/>
      <c r="L50" s="119"/>
    </row>
    <row r="51" ht="20.1" customHeight="1" spans="1:12">
      <c r="A51" s="121" t="s">
        <v>575</v>
      </c>
      <c r="B51" s="122" t="s">
        <v>576</v>
      </c>
      <c r="C51" s="132">
        <f t="shared" si="0"/>
        <v>0</v>
      </c>
      <c r="D51" s="132">
        <v>0</v>
      </c>
      <c r="E51" s="132">
        <v>0</v>
      </c>
      <c r="F51" s="119"/>
      <c r="G51" s="133"/>
      <c r="H51" s="134"/>
      <c r="I51" s="134"/>
      <c r="J51" s="119"/>
      <c r="K51" s="133"/>
      <c r="L51" s="119"/>
    </row>
    <row r="52" ht="20.1" customHeight="1" spans="1:12">
      <c r="A52" s="121" t="s">
        <v>577</v>
      </c>
      <c r="B52" s="122" t="s">
        <v>578</v>
      </c>
      <c r="C52" s="132">
        <f t="shared" si="0"/>
        <v>0</v>
      </c>
      <c r="D52" s="132">
        <v>0</v>
      </c>
      <c r="E52" s="132">
        <v>0</v>
      </c>
      <c r="F52" s="119"/>
      <c r="G52" s="133"/>
      <c r="H52" s="134"/>
      <c r="I52" s="134"/>
      <c r="J52" s="119"/>
      <c r="K52" s="133"/>
      <c r="L52" s="119"/>
    </row>
    <row r="53" ht="20.1" customHeight="1" spans="1:12">
      <c r="A53" s="121" t="s">
        <v>579</v>
      </c>
      <c r="B53" s="122" t="s">
        <v>580</v>
      </c>
      <c r="C53" s="132">
        <f t="shared" si="0"/>
        <v>0</v>
      </c>
      <c r="D53" s="132">
        <v>0</v>
      </c>
      <c r="E53" s="132">
        <v>0</v>
      </c>
      <c r="F53" s="119"/>
      <c r="G53" s="133"/>
      <c r="H53" s="134"/>
      <c r="I53" s="134"/>
      <c r="J53" s="119"/>
      <c r="K53" s="133"/>
      <c r="L53" s="119"/>
    </row>
    <row r="54" ht="20.1" customHeight="1" spans="1:12">
      <c r="A54" s="121" t="s">
        <v>581</v>
      </c>
      <c r="B54" s="122" t="s">
        <v>582</v>
      </c>
      <c r="C54" s="132">
        <f t="shared" si="0"/>
        <v>0</v>
      </c>
      <c r="D54" s="132">
        <v>0</v>
      </c>
      <c r="E54" s="132">
        <v>0</v>
      </c>
      <c r="F54" s="119"/>
      <c r="G54" s="133"/>
      <c r="H54" s="134"/>
      <c r="I54" s="134"/>
      <c r="J54" s="119"/>
      <c r="K54" s="133"/>
      <c r="L54" s="119"/>
    </row>
    <row r="55" ht="20.1" customHeight="1" spans="1:12">
      <c r="A55" s="121" t="s">
        <v>583</v>
      </c>
      <c r="B55" s="122" t="s">
        <v>584</v>
      </c>
      <c r="C55" s="132">
        <f t="shared" si="0"/>
        <v>0</v>
      </c>
      <c r="D55" s="132">
        <v>0</v>
      </c>
      <c r="E55" s="132">
        <v>0</v>
      </c>
      <c r="F55" s="119"/>
      <c r="G55" s="133"/>
      <c r="H55" s="134"/>
      <c r="I55" s="134"/>
      <c r="J55" s="119"/>
      <c r="K55" s="133"/>
      <c r="L55" s="119"/>
    </row>
    <row r="56" ht="20.1" customHeight="1" spans="1:12">
      <c r="A56" s="121" t="s">
        <v>585</v>
      </c>
      <c r="B56" s="122" t="s">
        <v>586</v>
      </c>
      <c r="C56" s="132">
        <f t="shared" si="0"/>
        <v>0</v>
      </c>
      <c r="D56" s="132">
        <v>0</v>
      </c>
      <c r="E56" s="132">
        <v>0</v>
      </c>
      <c r="F56" s="119"/>
      <c r="G56" s="133"/>
      <c r="H56" s="134"/>
      <c r="I56" s="134"/>
      <c r="J56" s="119"/>
      <c r="K56" s="133"/>
      <c r="L56" s="119"/>
    </row>
    <row r="57" ht="20.1" customHeight="1" spans="1:12">
      <c r="A57" s="121" t="s">
        <v>587</v>
      </c>
      <c r="B57" s="122" t="s">
        <v>588</v>
      </c>
      <c r="C57" s="132">
        <f t="shared" si="0"/>
        <v>0</v>
      </c>
      <c r="D57" s="132">
        <v>0</v>
      </c>
      <c r="E57" s="132">
        <v>0</v>
      </c>
      <c r="F57" s="119"/>
      <c r="G57" s="133"/>
      <c r="H57" s="134"/>
      <c r="I57" s="134"/>
      <c r="J57" s="119"/>
      <c r="K57" s="133"/>
      <c r="L57" s="119"/>
    </row>
    <row r="58" ht="20.1" customHeight="1" spans="1:12">
      <c r="A58" s="121" t="s">
        <v>589</v>
      </c>
      <c r="B58" s="122" t="s">
        <v>590</v>
      </c>
      <c r="C58" s="132">
        <f t="shared" si="0"/>
        <v>0</v>
      </c>
      <c r="D58" s="132">
        <v>0</v>
      </c>
      <c r="E58" s="132">
        <v>0</v>
      </c>
      <c r="F58" s="119"/>
      <c r="G58" s="133"/>
      <c r="H58" s="134"/>
      <c r="I58" s="134"/>
      <c r="J58" s="119"/>
      <c r="K58" s="133"/>
      <c r="L58" s="119"/>
    </row>
    <row r="59" ht="20.1" customHeight="1" spans="1:12">
      <c r="A59" s="121" t="s">
        <v>360</v>
      </c>
      <c r="B59" s="122" t="s">
        <v>591</v>
      </c>
      <c r="C59" s="132">
        <f t="shared" si="0"/>
        <v>46.73</v>
      </c>
      <c r="D59" s="132">
        <v>0</v>
      </c>
      <c r="E59" s="132">
        <v>46.73</v>
      </c>
      <c r="F59" s="119"/>
      <c r="G59" s="133"/>
      <c r="H59" s="134"/>
      <c r="I59" s="134"/>
      <c r="J59" s="119"/>
      <c r="K59" s="133"/>
      <c r="L59" s="119"/>
    </row>
    <row r="60" ht="20.1" customHeight="1" spans="1:12">
      <c r="A60" s="121" t="s">
        <v>592</v>
      </c>
      <c r="B60" s="122" t="s">
        <v>593</v>
      </c>
      <c r="C60" s="132">
        <f t="shared" si="0"/>
        <v>0</v>
      </c>
      <c r="D60" s="132">
        <v>0</v>
      </c>
      <c r="E60" s="132">
        <v>0</v>
      </c>
      <c r="F60" s="119"/>
      <c r="G60" s="133"/>
      <c r="H60" s="134"/>
      <c r="I60" s="134"/>
      <c r="J60" s="119"/>
      <c r="K60" s="133"/>
      <c r="L60" s="119"/>
    </row>
    <row r="61" ht="20.1" customHeight="1" spans="1:12">
      <c r="A61" s="121" t="s">
        <v>594</v>
      </c>
      <c r="B61" s="122" t="s">
        <v>595</v>
      </c>
      <c r="C61" s="132">
        <f t="shared" si="0"/>
        <v>0</v>
      </c>
      <c r="D61" s="132">
        <v>0</v>
      </c>
      <c r="E61" s="132">
        <v>0</v>
      </c>
      <c r="F61" s="119"/>
      <c r="G61" s="133"/>
      <c r="H61" s="134"/>
      <c r="I61" s="134"/>
      <c r="J61" s="119"/>
      <c r="K61" s="133"/>
      <c r="L61" s="119"/>
    </row>
    <row r="62" ht="20.1" customHeight="1" spans="1:12">
      <c r="A62" s="121" t="s">
        <v>596</v>
      </c>
      <c r="B62" s="122" t="s">
        <v>597</v>
      </c>
      <c r="C62" s="132">
        <f t="shared" si="0"/>
        <v>0</v>
      </c>
      <c r="D62" s="132">
        <v>0</v>
      </c>
      <c r="E62" s="132">
        <v>0</v>
      </c>
      <c r="F62" s="119"/>
      <c r="G62" s="133"/>
      <c r="H62" s="134"/>
      <c r="I62" s="134"/>
      <c r="J62" s="119"/>
      <c r="K62" s="133"/>
      <c r="L62" s="119"/>
    </row>
    <row r="63" ht="20.1" customHeight="1" spans="1:12">
      <c r="A63" s="121" t="s">
        <v>598</v>
      </c>
      <c r="B63" s="122" t="s">
        <v>599</v>
      </c>
      <c r="C63" s="132">
        <f t="shared" si="0"/>
        <v>0</v>
      </c>
      <c r="D63" s="132">
        <v>0</v>
      </c>
      <c r="E63" s="132">
        <v>0</v>
      </c>
      <c r="F63" s="119"/>
      <c r="G63" s="133"/>
      <c r="H63" s="134"/>
      <c r="I63" s="134"/>
      <c r="J63" s="119"/>
      <c r="K63" s="133"/>
      <c r="L63" s="119"/>
    </row>
    <row r="64" ht="20.1" customHeight="1" spans="1:12">
      <c r="A64" s="121" t="s">
        <v>600</v>
      </c>
      <c r="B64" s="122" t="s">
        <v>601</v>
      </c>
      <c r="C64" s="132">
        <f t="shared" si="0"/>
        <v>0</v>
      </c>
      <c r="D64" s="132">
        <v>0</v>
      </c>
      <c r="E64" s="132">
        <v>0</v>
      </c>
      <c r="F64" s="119"/>
      <c r="G64" s="133"/>
      <c r="H64" s="134"/>
      <c r="I64" s="134"/>
      <c r="J64" s="119"/>
      <c r="K64" s="133"/>
      <c r="L64" s="119"/>
    </row>
    <row r="65" ht="20.1" customHeight="1" spans="1:12">
      <c r="A65" s="121" t="s">
        <v>602</v>
      </c>
      <c r="B65" s="122" t="s">
        <v>521</v>
      </c>
      <c r="C65" s="132">
        <f t="shared" si="0"/>
        <v>0</v>
      </c>
      <c r="D65" s="132">
        <v>0</v>
      </c>
      <c r="E65" s="132">
        <v>0</v>
      </c>
      <c r="F65" s="119"/>
      <c r="G65" s="133"/>
      <c r="H65" s="134"/>
      <c r="I65" s="134"/>
      <c r="J65" s="119"/>
      <c r="K65" s="133"/>
      <c r="L65" s="119"/>
    </row>
    <row r="66" ht="20.1" customHeight="1" spans="1:12">
      <c r="A66" s="121" t="s">
        <v>603</v>
      </c>
      <c r="B66" s="122" t="s">
        <v>333</v>
      </c>
      <c r="C66" s="132">
        <f t="shared" si="0"/>
        <v>2.19</v>
      </c>
      <c r="D66" s="132">
        <v>0</v>
      </c>
      <c r="E66" s="133">
        <v>2.19</v>
      </c>
      <c r="F66" s="119"/>
      <c r="G66" s="133"/>
      <c r="H66" s="134"/>
      <c r="I66" s="134"/>
      <c r="J66" s="119"/>
      <c r="K66" s="133"/>
      <c r="L66" s="119"/>
    </row>
    <row r="67" ht="20.1" customHeight="1" spans="1:12">
      <c r="A67" s="121" t="s">
        <v>604</v>
      </c>
      <c r="B67" s="122" t="s">
        <v>362</v>
      </c>
      <c r="C67" s="132">
        <f t="shared" si="0"/>
        <v>2.19</v>
      </c>
      <c r="D67" s="132">
        <v>0</v>
      </c>
      <c r="E67" s="132">
        <v>2.19</v>
      </c>
      <c r="F67" s="119"/>
      <c r="G67" s="133"/>
      <c r="H67" s="134"/>
      <c r="I67" s="134"/>
      <c r="J67" s="119"/>
      <c r="K67" s="133"/>
      <c r="L67" s="119"/>
    </row>
    <row r="68" ht="20.1" customHeight="1" spans="1:12">
      <c r="A68" s="121" t="s">
        <v>363</v>
      </c>
      <c r="B68" s="122" t="s">
        <v>364</v>
      </c>
      <c r="C68" s="132">
        <f t="shared" si="0"/>
        <v>2.19</v>
      </c>
      <c r="D68" s="132">
        <v>0</v>
      </c>
      <c r="E68" s="132">
        <v>2.19</v>
      </c>
      <c r="F68" s="119"/>
      <c r="G68" s="133"/>
      <c r="H68" s="134"/>
      <c r="I68" s="134"/>
      <c r="J68" s="119"/>
      <c r="K68" s="133"/>
      <c r="L68" s="11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1" bottom="1" header="0.5" footer="0.5"/>
  <pageSetup paperSize="9" scale="81" fitToHeight="0" orientation="landscape" horizontalDpi="600" vertic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H67"/>
  <sheetViews>
    <sheetView showGridLines="0" showZeros="0" zoomScaleSheetLayoutView="60" workbookViewId="0">
      <pane ySplit="6" topLeftCell="A7" activePane="bottomLeft" state="frozen"/>
      <selection/>
      <selection pane="bottomLeft" activeCell="D13" sqref="D13"/>
    </sheetView>
  </sheetViews>
  <sheetFormatPr defaultColWidth="6.875" defaultRowHeight="12.75" customHeight="1" outlineLevelCol="7"/>
  <cols>
    <col min="1" max="1" width="17.125" style="104" customWidth="1"/>
    <col min="2" max="2" width="29" style="104" customWidth="1"/>
    <col min="3" max="6" width="18" style="104" customWidth="1"/>
    <col min="7" max="7" width="19.5" style="104" customWidth="1"/>
    <col min="8" max="8" width="21" style="104" customWidth="1"/>
    <col min="9" max="16384" width="6.875" style="104"/>
  </cols>
  <sheetData>
    <row r="1" ht="20.1" customHeight="1" spans="1:2">
      <c r="A1" s="105" t="s">
        <v>605</v>
      </c>
      <c r="B1" s="106"/>
    </row>
    <row r="2" ht="44.25" customHeight="1" spans="1:8">
      <c r="A2" s="107" t="s">
        <v>606</v>
      </c>
      <c r="B2" s="107"/>
      <c r="C2" s="107"/>
      <c r="D2" s="107"/>
      <c r="E2" s="107"/>
      <c r="F2" s="107"/>
      <c r="G2" s="107"/>
      <c r="H2" s="107"/>
    </row>
    <row r="3" ht="20.1" customHeight="1" spans="1:8">
      <c r="A3" s="108"/>
      <c r="B3" s="109"/>
      <c r="C3" s="110"/>
      <c r="D3" s="110"/>
      <c r="E3" s="110"/>
      <c r="F3" s="110"/>
      <c r="G3" s="110"/>
      <c r="H3" s="111"/>
    </row>
    <row r="4" ht="25.5" customHeight="1" spans="1:8">
      <c r="A4" s="112"/>
      <c r="B4" s="113"/>
      <c r="C4" s="112"/>
      <c r="D4" s="112"/>
      <c r="E4" s="112"/>
      <c r="F4" s="112"/>
      <c r="G4" s="112"/>
      <c r="H4" s="114" t="s">
        <v>313</v>
      </c>
    </row>
    <row r="5" ht="29.25" customHeight="1" spans="1:8">
      <c r="A5" s="99" t="s">
        <v>341</v>
      </c>
      <c r="B5" s="99" t="s">
        <v>342</v>
      </c>
      <c r="C5" s="99" t="s">
        <v>318</v>
      </c>
      <c r="D5" s="115" t="s">
        <v>344</v>
      </c>
      <c r="E5" s="99" t="s">
        <v>345</v>
      </c>
      <c r="F5" s="99" t="s">
        <v>607</v>
      </c>
      <c r="G5" s="99" t="s">
        <v>608</v>
      </c>
      <c r="H5" s="99" t="s">
        <v>609</v>
      </c>
    </row>
    <row r="6" ht="27" customHeight="1" spans="1:8">
      <c r="A6" s="116"/>
      <c r="B6" s="117" t="s">
        <v>318</v>
      </c>
      <c r="C6" s="118">
        <f t="shared" ref="C6:C67" si="0">D6+E6</f>
        <v>74.41</v>
      </c>
      <c r="D6" s="119">
        <f>D7+D19+D25+D32+D39+D65</f>
        <v>55.91</v>
      </c>
      <c r="E6" s="119">
        <f>E7+E19+E25+E32+E39+E65</f>
        <v>18.5</v>
      </c>
      <c r="F6" s="120"/>
      <c r="G6" s="120"/>
      <c r="H6" s="120"/>
    </row>
    <row r="7" ht="27" customHeight="1" spans="1:8">
      <c r="A7" s="121" t="s">
        <v>508</v>
      </c>
      <c r="B7" s="122" t="s">
        <v>325</v>
      </c>
      <c r="C7" s="118">
        <f t="shared" si="0"/>
        <v>4.38</v>
      </c>
      <c r="D7" s="119">
        <v>4.38</v>
      </c>
      <c r="E7" s="119">
        <v>0</v>
      </c>
      <c r="F7" s="120"/>
      <c r="G7" s="120"/>
      <c r="H7" s="120"/>
    </row>
    <row r="8" ht="27" customHeight="1" spans="1:8">
      <c r="A8" s="121" t="s">
        <v>509</v>
      </c>
      <c r="B8" s="122" t="s">
        <v>346</v>
      </c>
      <c r="C8" s="118">
        <f t="shared" si="0"/>
        <v>4.38</v>
      </c>
      <c r="D8" s="119">
        <v>4.38</v>
      </c>
      <c r="E8" s="119">
        <v>0</v>
      </c>
      <c r="F8" s="120"/>
      <c r="G8" s="120"/>
      <c r="H8" s="120"/>
    </row>
    <row r="9" ht="27" customHeight="1" spans="1:8">
      <c r="A9" s="121" t="s">
        <v>347</v>
      </c>
      <c r="B9" s="122" t="s">
        <v>348</v>
      </c>
      <c r="C9" s="118">
        <f t="shared" si="0"/>
        <v>2.92</v>
      </c>
      <c r="D9" s="119">
        <v>2.92</v>
      </c>
      <c r="E9" s="119">
        <v>0</v>
      </c>
      <c r="F9" s="120"/>
      <c r="G9" s="120"/>
      <c r="H9" s="120"/>
    </row>
    <row r="10" ht="27" customHeight="1" spans="1:8">
      <c r="A10" s="121" t="s">
        <v>349</v>
      </c>
      <c r="B10" s="122" t="s">
        <v>350</v>
      </c>
      <c r="C10" s="118">
        <f t="shared" si="0"/>
        <v>1.46</v>
      </c>
      <c r="D10" s="119">
        <v>1.46</v>
      </c>
      <c r="E10" s="119">
        <v>0</v>
      </c>
      <c r="F10" s="120"/>
      <c r="G10" s="120"/>
      <c r="H10" s="120"/>
    </row>
    <row r="11" ht="27" customHeight="1" spans="1:8">
      <c r="A11" s="121" t="s">
        <v>510</v>
      </c>
      <c r="B11" s="122" t="s">
        <v>511</v>
      </c>
      <c r="C11" s="118">
        <f t="shared" si="0"/>
        <v>0</v>
      </c>
      <c r="D11" s="119">
        <v>0</v>
      </c>
      <c r="E11" s="119">
        <v>0</v>
      </c>
      <c r="F11" s="120"/>
      <c r="G11" s="120"/>
      <c r="H11" s="120"/>
    </row>
    <row r="12" ht="27" customHeight="1" spans="1:8">
      <c r="A12" s="121" t="s">
        <v>512</v>
      </c>
      <c r="B12" s="122" t="s">
        <v>513</v>
      </c>
      <c r="C12" s="118">
        <f t="shared" si="0"/>
        <v>0</v>
      </c>
      <c r="D12" s="119">
        <v>0</v>
      </c>
      <c r="E12" s="119">
        <v>0</v>
      </c>
      <c r="F12" s="120"/>
      <c r="G12" s="120"/>
      <c r="H12" s="120"/>
    </row>
    <row r="13" ht="27" customHeight="1" spans="1:8">
      <c r="A13" s="121" t="s">
        <v>514</v>
      </c>
      <c r="B13" s="122" t="s">
        <v>515</v>
      </c>
      <c r="C13" s="118">
        <f t="shared" si="0"/>
        <v>0</v>
      </c>
      <c r="D13" s="119">
        <v>0</v>
      </c>
      <c r="E13" s="119">
        <v>0</v>
      </c>
      <c r="F13" s="120"/>
      <c r="G13" s="120"/>
      <c r="H13" s="120"/>
    </row>
    <row r="14" ht="27" customHeight="1" spans="1:8">
      <c r="A14" s="121" t="s">
        <v>516</v>
      </c>
      <c r="B14" s="122" t="s">
        <v>517</v>
      </c>
      <c r="C14" s="118">
        <f t="shared" si="0"/>
        <v>0</v>
      </c>
      <c r="D14" s="119">
        <v>0</v>
      </c>
      <c r="E14" s="119">
        <v>0</v>
      </c>
      <c r="F14" s="120"/>
      <c r="G14" s="120"/>
      <c r="H14" s="120"/>
    </row>
    <row r="15" ht="27" customHeight="1" spans="1:8">
      <c r="A15" s="121" t="s">
        <v>518</v>
      </c>
      <c r="B15" s="122" t="s">
        <v>519</v>
      </c>
      <c r="C15" s="118">
        <f t="shared" si="0"/>
        <v>0</v>
      </c>
      <c r="D15" s="119">
        <v>0</v>
      </c>
      <c r="E15" s="119">
        <v>0</v>
      </c>
      <c r="F15" s="120"/>
      <c r="G15" s="120"/>
      <c r="H15" s="120"/>
    </row>
    <row r="16" ht="27" customHeight="1" spans="1:8">
      <c r="A16" s="121" t="s">
        <v>520</v>
      </c>
      <c r="B16" s="122" t="s">
        <v>521</v>
      </c>
      <c r="C16" s="118">
        <f t="shared" si="0"/>
        <v>0</v>
      </c>
      <c r="D16" s="119">
        <v>0</v>
      </c>
      <c r="E16" s="119">
        <v>0</v>
      </c>
      <c r="F16" s="120"/>
      <c r="G16" s="120"/>
      <c r="H16" s="120"/>
    </row>
    <row r="17" ht="27" customHeight="1" spans="1:8">
      <c r="A17" s="121" t="s">
        <v>522</v>
      </c>
      <c r="B17" s="122" t="s">
        <v>523</v>
      </c>
      <c r="C17" s="118">
        <f t="shared" si="0"/>
        <v>0</v>
      </c>
      <c r="D17" s="119">
        <v>0</v>
      </c>
      <c r="E17" s="119">
        <v>0</v>
      </c>
      <c r="F17" s="120"/>
      <c r="G17" s="120"/>
      <c r="H17" s="120"/>
    </row>
    <row r="18" ht="27" customHeight="1" spans="1:8">
      <c r="A18" s="121" t="s">
        <v>524</v>
      </c>
      <c r="B18" s="122" t="s">
        <v>521</v>
      </c>
      <c r="C18" s="118">
        <f t="shared" si="0"/>
        <v>0</v>
      </c>
      <c r="D18" s="119">
        <v>0</v>
      </c>
      <c r="E18" s="119">
        <v>0</v>
      </c>
      <c r="F18" s="120"/>
      <c r="G18" s="120"/>
      <c r="H18" s="120"/>
    </row>
    <row r="19" ht="27" customHeight="1" spans="1:8">
      <c r="A19" s="121" t="s">
        <v>525</v>
      </c>
      <c r="B19" s="123" t="s">
        <v>351</v>
      </c>
      <c r="C19" s="118">
        <f t="shared" si="0"/>
        <v>2.21</v>
      </c>
      <c r="D19" s="119">
        <v>2.21</v>
      </c>
      <c r="E19" s="119">
        <v>0</v>
      </c>
      <c r="F19" s="120"/>
      <c r="G19" s="120"/>
      <c r="H19" s="120"/>
    </row>
    <row r="20" ht="27" customHeight="1" spans="1:8">
      <c r="A20" s="121" t="s">
        <v>526</v>
      </c>
      <c r="B20" s="122" t="s">
        <v>352</v>
      </c>
      <c r="C20" s="118">
        <f t="shared" si="0"/>
        <v>2.21</v>
      </c>
      <c r="D20" s="119">
        <v>2.21</v>
      </c>
      <c r="E20" s="119">
        <v>0</v>
      </c>
      <c r="F20" s="120"/>
      <c r="G20" s="120"/>
      <c r="H20" s="120"/>
    </row>
    <row r="21" ht="27" customHeight="1" spans="1:8">
      <c r="A21" s="121" t="s">
        <v>527</v>
      </c>
      <c r="B21" s="122" t="s">
        <v>528</v>
      </c>
      <c r="C21" s="118">
        <f t="shared" si="0"/>
        <v>0</v>
      </c>
      <c r="D21" s="119">
        <v>0</v>
      </c>
      <c r="E21" s="119">
        <v>0</v>
      </c>
      <c r="F21" s="120"/>
      <c r="G21" s="120"/>
      <c r="H21" s="120"/>
    </row>
    <row r="22" ht="27" customHeight="1" spans="1:8">
      <c r="A22" s="121" t="s">
        <v>353</v>
      </c>
      <c r="B22" s="122" t="s">
        <v>354</v>
      </c>
      <c r="C22" s="118">
        <f t="shared" si="0"/>
        <v>1.73</v>
      </c>
      <c r="D22" s="119">
        <v>1.73</v>
      </c>
      <c r="E22" s="119">
        <v>0</v>
      </c>
      <c r="F22" s="120"/>
      <c r="G22" s="120"/>
      <c r="H22" s="120"/>
    </row>
    <row r="23" ht="27" customHeight="1" spans="1:8">
      <c r="A23" s="121" t="s">
        <v>529</v>
      </c>
      <c r="B23" s="122" t="s">
        <v>530</v>
      </c>
      <c r="C23" s="118">
        <f t="shared" si="0"/>
        <v>0</v>
      </c>
      <c r="D23" s="119">
        <v>0</v>
      </c>
      <c r="E23" s="119">
        <v>0</v>
      </c>
      <c r="F23" s="120"/>
      <c r="G23" s="120"/>
      <c r="H23" s="120"/>
    </row>
    <row r="24" ht="27" customHeight="1" spans="1:8">
      <c r="A24" s="121" t="s">
        <v>355</v>
      </c>
      <c r="B24" s="122" t="s">
        <v>356</v>
      </c>
      <c r="C24" s="118">
        <f t="shared" si="0"/>
        <v>0.48</v>
      </c>
      <c r="D24" s="119">
        <v>0.48</v>
      </c>
      <c r="E24" s="119">
        <v>0</v>
      </c>
      <c r="F24" s="120"/>
      <c r="G24" s="120"/>
      <c r="H24" s="120"/>
    </row>
    <row r="25" ht="27" customHeight="1" spans="1:8">
      <c r="A25" s="121" t="s">
        <v>531</v>
      </c>
      <c r="B25" s="122" t="s">
        <v>329</v>
      </c>
      <c r="C25" s="118">
        <f t="shared" si="0"/>
        <v>0</v>
      </c>
      <c r="D25" s="119">
        <v>0</v>
      </c>
      <c r="E25" s="119">
        <v>0</v>
      </c>
      <c r="F25" s="120"/>
      <c r="G25" s="120"/>
      <c r="H25" s="120"/>
    </row>
    <row r="26" ht="27" customHeight="1" spans="1:8">
      <c r="A26" s="121" t="s">
        <v>532</v>
      </c>
      <c r="B26" s="122" t="s">
        <v>533</v>
      </c>
      <c r="C26" s="118">
        <f t="shared" si="0"/>
        <v>0</v>
      </c>
      <c r="D26" s="119">
        <v>0</v>
      </c>
      <c r="E26" s="119">
        <v>0</v>
      </c>
      <c r="F26" s="120"/>
      <c r="G26" s="120"/>
      <c r="H26" s="120"/>
    </row>
    <row r="27" ht="27" customHeight="1" spans="1:8">
      <c r="A27" s="121" t="s">
        <v>534</v>
      </c>
      <c r="B27" s="122" t="s">
        <v>535</v>
      </c>
      <c r="C27" s="118">
        <f t="shared" si="0"/>
        <v>0</v>
      </c>
      <c r="D27" s="119">
        <v>0</v>
      </c>
      <c r="E27" s="119">
        <v>0</v>
      </c>
      <c r="F27" s="120"/>
      <c r="G27" s="120"/>
      <c r="H27" s="120"/>
    </row>
    <row r="28" ht="27" customHeight="1" spans="1:8">
      <c r="A28" s="121" t="s">
        <v>536</v>
      </c>
      <c r="B28" s="122" t="s">
        <v>537</v>
      </c>
      <c r="C28" s="118">
        <f t="shared" si="0"/>
        <v>0</v>
      </c>
      <c r="D28" s="119">
        <v>0</v>
      </c>
      <c r="E28" s="119">
        <v>0</v>
      </c>
      <c r="F28" s="120"/>
      <c r="G28" s="120"/>
      <c r="H28" s="120"/>
    </row>
    <row r="29" ht="27" customHeight="1" spans="1:8">
      <c r="A29" s="121" t="s">
        <v>538</v>
      </c>
      <c r="B29" s="122" t="s">
        <v>539</v>
      </c>
      <c r="C29" s="118">
        <f t="shared" si="0"/>
        <v>0</v>
      </c>
      <c r="D29" s="119">
        <v>0</v>
      </c>
      <c r="E29" s="119">
        <v>0</v>
      </c>
      <c r="F29" s="120"/>
      <c r="G29" s="120"/>
      <c r="H29" s="120"/>
    </row>
    <row r="30" ht="27" customHeight="1" spans="1:8">
      <c r="A30" s="121" t="s">
        <v>540</v>
      </c>
      <c r="B30" s="122" t="s">
        <v>541</v>
      </c>
      <c r="C30" s="118">
        <f t="shared" si="0"/>
        <v>0</v>
      </c>
      <c r="D30" s="119">
        <v>0</v>
      </c>
      <c r="E30" s="119">
        <v>0</v>
      </c>
      <c r="F30" s="120"/>
      <c r="G30" s="120"/>
      <c r="H30" s="120"/>
    </row>
    <row r="31" ht="27" customHeight="1" spans="1:8">
      <c r="A31" s="121" t="s">
        <v>542</v>
      </c>
      <c r="B31" s="122" t="s">
        <v>543</v>
      </c>
      <c r="C31" s="118">
        <f t="shared" si="0"/>
        <v>0</v>
      </c>
      <c r="D31" s="119">
        <v>0</v>
      </c>
      <c r="E31" s="119">
        <v>0</v>
      </c>
      <c r="F31" s="120"/>
      <c r="G31" s="120"/>
      <c r="H31" s="120"/>
    </row>
    <row r="32" ht="27" customHeight="1" spans="1:8">
      <c r="A32" s="121" t="s">
        <v>544</v>
      </c>
      <c r="B32" s="122" t="s">
        <v>331</v>
      </c>
      <c r="C32" s="118">
        <f t="shared" si="0"/>
        <v>0</v>
      </c>
      <c r="D32" s="119">
        <v>0</v>
      </c>
      <c r="E32" s="119">
        <v>0</v>
      </c>
      <c r="F32" s="120"/>
      <c r="G32" s="120"/>
      <c r="H32" s="120"/>
    </row>
    <row r="33" ht="27" customHeight="1" spans="1:8">
      <c r="A33" s="121" t="s">
        <v>545</v>
      </c>
      <c r="B33" s="122" t="s">
        <v>546</v>
      </c>
      <c r="C33" s="118">
        <f t="shared" si="0"/>
        <v>0</v>
      </c>
      <c r="D33" s="119">
        <v>0</v>
      </c>
      <c r="E33" s="119">
        <v>0</v>
      </c>
      <c r="F33" s="120"/>
      <c r="G33" s="120"/>
      <c r="H33" s="120"/>
    </row>
    <row r="34" ht="27" customHeight="1" spans="1:8">
      <c r="A34" s="121" t="s">
        <v>547</v>
      </c>
      <c r="B34" s="122" t="s">
        <v>548</v>
      </c>
      <c r="C34" s="118">
        <f t="shared" si="0"/>
        <v>0</v>
      </c>
      <c r="D34" s="119">
        <v>0</v>
      </c>
      <c r="E34" s="119">
        <v>0</v>
      </c>
      <c r="F34" s="120"/>
      <c r="G34" s="120"/>
      <c r="H34" s="120"/>
    </row>
    <row r="35" ht="27" customHeight="1" spans="1:8">
      <c r="A35" s="121" t="s">
        <v>549</v>
      </c>
      <c r="B35" s="122" t="s">
        <v>550</v>
      </c>
      <c r="C35" s="118">
        <f t="shared" si="0"/>
        <v>0</v>
      </c>
      <c r="D35" s="119">
        <v>0</v>
      </c>
      <c r="E35" s="119">
        <v>0</v>
      </c>
      <c r="F35" s="120"/>
      <c r="G35" s="120"/>
      <c r="H35" s="120"/>
    </row>
    <row r="36" ht="27" customHeight="1" spans="1:8">
      <c r="A36" s="121" t="s">
        <v>551</v>
      </c>
      <c r="B36" s="122" t="s">
        <v>552</v>
      </c>
      <c r="C36" s="118">
        <f t="shared" si="0"/>
        <v>0</v>
      </c>
      <c r="D36" s="119">
        <v>0</v>
      </c>
      <c r="E36" s="119">
        <v>0</v>
      </c>
      <c r="F36" s="120"/>
      <c r="G36" s="120"/>
      <c r="H36" s="120"/>
    </row>
    <row r="37" ht="27" customHeight="1" spans="1:8">
      <c r="A37" s="121" t="s">
        <v>553</v>
      </c>
      <c r="B37" s="122" t="s">
        <v>554</v>
      </c>
      <c r="C37" s="118">
        <f t="shared" si="0"/>
        <v>0</v>
      </c>
      <c r="D37" s="119">
        <v>0</v>
      </c>
      <c r="E37" s="119">
        <v>0</v>
      </c>
      <c r="F37" s="120"/>
      <c r="G37" s="120"/>
      <c r="H37" s="120"/>
    </row>
    <row r="38" ht="27" customHeight="1" spans="1:8">
      <c r="A38" s="121" t="s">
        <v>555</v>
      </c>
      <c r="B38" s="122" t="s">
        <v>556</v>
      </c>
      <c r="C38" s="118">
        <f t="shared" si="0"/>
        <v>0</v>
      </c>
      <c r="D38" s="119">
        <v>0</v>
      </c>
      <c r="E38" s="119">
        <v>0</v>
      </c>
      <c r="F38" s="120"/>
      <c r="G38" s="120"/>
      <c r="H38" s="120"/>
    </row>
    <row r="39" ht="27" customHeight="1" spans="1:8">
      <c r="A39" s="121" t="s">
        <v>557</v>
      </c>
      <c r="B39" s="122" t="s">
        <v>332</v>
      </c>
      <c r="C39" s="118">
        <f t="shared" si="0"/>
        <v>65.63</v>
      </c>
      <c r="D39" s="119">
        <v>47.13</v>
      </c>
      <c r="E39" s="119">
        <v>18.5</v>
      </c>
      <c r="F39" s="120"/>
      <c r="G39" s="120"/>
      <c r="H39" s="120"/>
    </row>
    <row r="40" ht="27" customHeight="1" spans="1:8">
      <c r="A40" s="121" t="s">
        <v>558</v>
      </c>
      <c r="B40" s="122" t="s">
        <v>357</v>
      </c>
      <c r="C40" s="118">
        <f t="shared" si="0"/>
        <v>65.63</v>
      </c>
      <c r="D40" s="119">
        <v>47.13</v>
      </c>
      <c r="E40" s="119">
        <v>18.5</v>
      </c>
      <c r="F40" s="120"/>
      <c r="G40" s="120"/>
      <c r="H40" s="120"/>
    </row>
    <row r="41" ht="27" customHeight="1" spans="1:8">
      <c r="A41" s="121" t="s">
        <v>559</v>
      </c>
      <c r="B41" s="122" t="s">
        <v>560</v>
      </c>
      <c r="C41" s="118">
        <f t="shared" si="0"/>
        <v>0</v>
      </c>
      <c r="D41" s="119">
        <v>0</v>
      </c>
      <c r="E41" s="119">
        <v>0</v>
      </c>
      <c r="F41" s="120"/>
      <c r="G41" s="120"/>
      <c r="H41" s="120"/>
    </row>
    <row r="42" ht="27" customHeight="1" spans="1:8">
      <c r="A42" s="121" t="s">
        <v>561</v>
      </c>
      <c r="B42" s="122" t="s">
        <v>562</v>
      </c>
      <c r="C42" s="118">
        <f t="shared" si="0"/>
        <v>0</v>
      </c>
      <c r="D42" s="119">
        <v>0</v>
      </c>
      <c r="E42" s="119">
        <v>0</v>
      </c>
      <c r="F42" s="120"/>
      <c r="G42" s="120"/>
      <c r="H42" s="120"/>
    </row>
    <row r="43" ht="27" customHeight="1" spans="1:8">
      <c r="A43" s="121" t="s">
        <v>358</v>
      </c>
      <c r="B43" s="122" t="s">
        <v>359</v>
      </c>
      <c r="C43" s="118">
        <f t="shared" si="0"/>
        <v>18.9</v>
      </c>
      <c r="D43" s="119">
        <v>0.4</v>
      </c>
      <c r="E43" s="119">
        <v>18.5</v>
      </c>
      <c r="F43" s="120"/>
      <c r="G43" s="120"/>
      <c r="H43" s="120"/>
    </row>
    <row r="44" ht="27" customHeight="1" spans="1:8">
      <c r="A44" s="121" t="s">
        <v>563</v>
      </c>
      <c r="B44" s="122" t="s">
        <v>564</v>
      </c>
      <c r="C44" s="118">
        <f t="shared" si="0"/>
        <v>0</v>
      </c>
      <c r="D44" s="119">
        <v>0</v>
      </c>
      <c r="E44" s="119">
        <v>0</v>
      </c>
      <c r="F44" s="120"/>
      <c r="G44" s="120"/>
      <c r="H44" s="120"/>
    </row>
    <row r="45" ht="27" customHeight="1" spans="1:8">
      <c r="A45" s="121" t="s">
        <v>565</v>
      </c>
      <c r="B45" s="122" t="s">
        <v>566</v>
      </c>
      <c r="C45" s="118">
        <f t="shared" si="0"/>
        <v>0</v>
      </c>
      <c r="D45" s="119">
        <v>0</v>
      </c>
      <c r="E45" s="119">
        <v>0</v>
      </c>
      <c r="F45" s="120"/>
      <c r="G45" s="120"/>
      <c r="H45" s="120"/>
    </row>
    <row r="46" ht="27" customHeight="1" spans="1:8">
      <c r="A46" s="121" t="s">
        <v>567</v>
      </c>
      <c r="B46" s="122" t="s">
        <v>568</v>
      </c>
      <c r="C46" s="118">
        <f t="shared" si="0"/>
        <v>0</v>
      </c>
      <c r="D46" s="119">
        <v>0</v>
      </c>
      <c r="E46" s="119">
        <v>0</v>
      </c>
      <c r="F46" s="120"/>
      <c r="G46" s="120"/>
      <c r="H46" s="120"/>
    </row>
    <row r="47" ht="27" customHeight="1" spans="1:8">
      <c r="A47" s="121" t="s">
        <v>569</v>
      </c>
      <c r="B47" s="122" t="s">
        <v>570</v>
      </c>
      <c r="C47" s="118">
        <f t="shared" si="0"/>
        <v>0</v>
      </c>
      <c r="D47" s="119">
        <v>0</v>
      </c>
      <c r="E47" s="119">
        <v>0</v>
      </c>
      <c r="F47" s="120"/>
      <c r="G47" s="120"/>
      <c r="H47" s="120"/>
    </row>
    <row r="48" ht="27" customHeight="1" spans="1:8">
      <c r="A48" s="121" t="s">
        <v>571</v>
      </c>
      <c r="B48" s="122" t="s">
        <v>572</v>
      </c>
      <c r="C48" s="118">
        <f t="shared" si="0"/>
        <v>0</v>
      </c>
      <c r="D48" s="119">
        <v>0</v>
      </c>
      <c r="E48" s="119">
        <v>0</v>
      </c>
      <c r="F48" s="120"/>
      <c r="G48" s="120"/>
      <c r="H48" s="120"/>
    </row>
    <row r="49" ht="27" customHeight="1" spans="1:8">
      <c r="A49" s="121" t="s">
        <v>573</v>
      </c>
      <c r="B49" s="122" t="s">
        <v>574</v>
      </c>
      <c r="C49" s="118">
        <f t="shared" si="0"/>
        <v>0</v>
      </c>
      <c r="D49" s="119">
        <v>0</v>
      </c>
      <c r="E49" s="119">
        <v>0</v>
      </c>
      <c r="F49" s="120"/>
      <c r="G49" s="120"/>
      <c r="H49" s="120"/>
    </row>
    <row r="50" ht="27" customHeight="1" spans="1:8">
      <c r="A50" s="121" t="s">
        <v>575</v>
      </c>
      <c r="B50" s="122" t="s">
        <v>576</v>
      </c>
      <c r="C50" s="118">
        <f t="shared" si="0"/>
        <v>0</v>
      </c>
      <c r="D50" s="119">
        <v>0</v>
      </c>
      <c r="E50" s="119">
        <v>0</v>
      </c>
      <c r="F50" s="120"/>
      <c r="G50" s="120"/>
      <c r="H50" s="120"/>
    </row>
    <row r="51" ht="27" customHeight="1" spans="1:8">
      <c r="A51" s="121" t="s">
        <v>577</v>
      </c>
      <c r="B51" s="122" t="s">
        <v>578</v>
      </c>
      <c r="C51" s="118">
        <f t="shared" si="0"/>
        <v>0</v>
      </c>
      <c r="D51" s="119">
        <v>0</v>
      </c>
      <c r="E51" s="119">
        <v>0</v>
      </c>
      <c r="F51" s="120"/>
      <c r="G51" s="120"/>
      <c r="H51" s="120"/>
    </row>
    <row r="52" ht="27" customHeight="1" spans="1:8">
      <c r="A52" s="121" t="s">
        <v>579</v>
      </c>
      <c r="B52" s="122" t="s">
        <v>580</v>
      </c>
      <c r="C52" s="118">
        <f t="shared" si="0"/>
        <v>0</v>
      </c>
      <c r="D52" s="119">
        <v>0</v>
      </c>
      <c r="E52" s="119">
        <v>0</v>
      </c>
      <c r="F52" s="120"/>
      <c r="G52" s="120"/>
      <c r="H52" s="120"/>
    </row>
    <row r="53" ht="27" customHeight="1" spans="1:8">
      <c r="A53" s="121" t="s">
        <v>581</v>
      </c>
      <c r="B53" s="122" t="s">
        <v>582</v>
      </c>
      <c r="C53" s="118">
        <f t="shared" si="0"/>
        <v>0</v>
      </c>
      <c r="D53" s="119">
        <v>0</v>
      </c>
      <c r="E53" s="119">
        <v>0</v>
      </c>
      <c r="F53" s="120"/>
      <c r="G53" s="120"/>
      <c r="H53" s="120"/>
    </row>
    <row r="54" ht="27" customHeight="1" spans="1:8">
      <c r="A54" s="121" t="s">
        <v>583</v>
      </c>
      <c r="B54" s="122" t="s">
        <v>584</v>
      </c>
      <c r="C54" s="118">
        <f t="shared" si="0"/>
        <v>0</v>
      </c>
      <c r="D54" s="119">
        <v>0</v>
      </c>
      <c r="E54" s="119">
        <v>0</v>
      </c>
      <c r="F54" s="120"/>
      <c r="G54" s="120"/>
      <c r="H54" s="120"/>
    </row>
    <row r="55" ht="27" customHeight="1" spans="1:8">
      <c r="A55" s="121" t="s">
        <v>585</v>
      </c>
      <c r="B55" s="122" t="s">
        <v>586</v>
      </c>
      <c r="C55" s="118">
        <f t="shared" si="0"/>
        <v>0</v>
      </c>
      <c r="D55" s="119">
        <v>0</v>
      </c>
      <c r="E55" s="119">
        <v>0</v>
      </c>
      <c r="F55" s="120"/>
      <c r="G55" s="120"/>
      <c r="H55" s="120"/>
    </row>
    <row r="56" ht="27" customHeight="1" spans="1:8">
      <c r="A56" s="121" t="s">
        <v>587</v>
      </c>
      <c r="B56" s="122" t="s">
        <v>588</v>
      </c>
      <c r="C56" s="118">
        <f t="shared" si="0"/>
        <v>0</v>
      </c>
      <c r="D56" s="119">
        <v>0</v>
      </c>
      <c r="E56" s="119">
        <v>0</v>
      </c>
      <c r="F56" s="120"/>
      <c r="G56" s="120"/>
      <c r="H56" s="120"/>
    </row>
    <row r="57" ht="27" customHeight="1" spans="1:8">
      <c r="A57" s="121" t="s">
        <v>589</v>
      </c>
      <c r="B57" s="122" t="s">
        <v>590</v>
      </c>
      <c r="C57" s="118">
        <f t="shared" si="0"/>
        <v>0</v>
      </c>
      <c r="D57" s="119">
        <v>0</v>
      </c>
      <c r="E57" s="119">
        <v>0</v>
      </c>
      <c r="F57" s="120"/>
      <c r="G57" s="120"/>
      <c r="H57" s="120"/>
    </row>
    <row r="58" ht="27" customHeight="1" spans="1:8">
      <c r="A58" s="121" t="s">
        <v>360</v>
      </c>
      <c r="B58" s="122" t="s">
        <v>591</v>
      </c>
      <c r="C58" s="118">
        <f t="shared" si="0"/>
        <v>46.73</v>
      </c>
      <c r="D58" s="119">
        <v>46.73</v>
      </c>
      <c r="E58" s="119">
        <v>0</v>
      </c>
      <c r="F58" s="120"/>
      <c r="G58" s="120"/>
      <c r="H58" s="120"/>
    </row>
    <row r="59" ht="27" customHeight="1" spans="1:8">
      <c r="A59" s="121" t="s">
        <v>592</v>
      </c>
      <c r="B59" s="122" t="s">
        <v>593</v>
      </c>
      <c r="C59" s="118">
        <f t="shared" si="0"/>
        <v>0</v>
      </c>
      <c r="D59" s="119">
        <v>0</v>
      </c>
      <c r="E59" s="119">
        <v>0</v>
      </c>
      <c r="F59" s="120"/>
      <c r="G59" s="120"/>
      <c r="H59" s="120"/>
    </row>
    <row r="60" ht="27" customHeight="1" spans="1:8">
      <c r="A60" s="121" t="s">
        <v>594</v>
      </c>
      <c r="B60" s="122" t="s">
        <v>595</v>
      </c>
      <c r="C60" s="118">
        <f t="shared" si="0"/>
        <v>0</v>
      </c>
      <c r="D60" s="119">
        <v>0</v>
      </c>
      <c r="E60" s="119">
        <v>0</v>
      </c>
      <c r="F60" s="120"/>
      <c r="G60" s="120"/>
      <c r="H60" s="120"/>
    </row>
    <row r="61" ht="27" customHeight="1" spans="1:8">
      <c r="A61" s="121" t="s">
        <v>596</v>
      </c>
      <c r="B61" s="122" t="s">
        <v>597</v>
      </c>
      <c r="C61" s="118">
        <f t="shared" si="0"/>
        <v>0</v>
      </c>
      <c r="D61" s="119">
        <v>0</v>
      </c>
      <c r="E61" s="119">
        <v>0</v>
      </c>
      <c r="F61" s="120"/>
      <c r="G61" s="120"/>
      <c r="H61" s="120"/>
    </row>
    <row r="62" ht="27" customHeight="1" spans="1:8">
      <c r="A62" s="121" t="s">
        <v>598</v>
      </c>
      <c r="B62" s="122" t="s">
        <v>599</v>
      </c>
      <c r="C62" s="118">
        <f t="shared" si="0"/>
        <v>0</v>
      </c>
      <c r="D62" s="119">
        <v>0</v>
      </c>
      <c r="E62" s="119">
        <v>0</v>
      </c>
      <c r="F62" s="120"/>
      <c r="G62" s="120"/>
      <c r="H62" s="120"/>
    </row>
    <row r="63" ht="27" customHeight="1" spans="1:8">
      <c r="A63" s="121" t="s">
        <v>600</v>
      </c>
      <c r="B63" s="122" t="s">
        <v>601</v>
      </c>
      <c r="C63" s="118">
        <f t="shared" si="0"/>
        <v>0</v>
      </c>
      <c r="D63" s="119">
        <v>0</v>
      </c>
      <c r="E63" s="119">
        <v>0</v>
      </c>
      <c r="F63" s="120"/>
      <c r="G63" s="120"/>
      <c r="H63" s="120"/>
    </row>
    <row r="64" ht="27" customHeight="1" spans="1:8">
      <c r="A64" s="121" t="s">
        <v>602</v>
      </c>
      <c r="B64" s="122" t="s">
        <v>521</v>
      </c>
      <c r="C64" s="118">
        <f t="shared" si="0"/>
        <v>0</v>
      </c>
      <c r="D64" s="119">
        <v>0</v>
      </c>
      <c r="E64" s="119">
        <v>0</v>
      </c>
      <c r="F64" s="120"/>
      <c r="G64" s="120"/>
      <c r="H64" s="120"/>
    </row>
    <row r="65" ht="27" customHeight="1" spans="1:8">
      <c r="A65" s="121" t="s">
        <v>603</v>
      </c>
      <c r="B65" s="122" t="s">
        <v>333</v>
      </c>
      <c r="C65" s="118">
        <f t="shared" si="0"/>
        <v>2.19</v>
      </c>
      <c r="D65" s="119">
        <v>2.19</v>
      </c>
      <c r="E65" s="119">
        <v>0</v>
      </c>
      <c r="F65" s="120"/>
      <c r="G65" s="120"/>
      <c r="H65" s="120"/>
    </row>
    <row r="66" ht="27" customHeight="1" spans="1:8">
      <c r="A66" s="121" t="s">
        <v>604</v>
      </c>
      <c r="B66" s="122" t="s">
        <v>362</v>
      </c>
      <c r="C66" s="118">
        <f t="shared" si="0"/>
        <v>2.19</v>
      </c>
      <c r="D66" s="119">
        <v>2.19</v>
      </c>
      <c r="E66" s="119">
        <v>0</v>
      </c>
      <c r="F66" s="120"/>
      <c r="G66" s="120"/>
      <c r="H66" s="120"/>
    </row>
    <row r="67" ht="27" customHeight="1" spans="1:8">
      <c r="A67" s="121" t="s">
        <v>363</v>
      </c>
      <c r="B67" s="122" t="s">
        <v>364</v>
      </c>
      <c r="C67" s="118">
        <f t="shared" si="0"/>
        <v>2.19</v>
      </c>
      <c r="D67" s="119">
        <v>2.19</v>
      </c>
      <c r="E67" s="119">
        <v>0</v>
      </c>
      <c r="F67" s="120"/>
      <c r="G67" s="120"/>
      <c r="H67" s="120"/>
    </row>
  </sheetData>
  <mergeCells count="1">
    <mergeCell ref="A2:H2"/>
  </mergeCells>
  <printOptions horizontalCentered="1"/>
  <pageMargins left="0" right="0" top="1" bottom="1" header="0.5" footer="0.5"/>
  <pageSetup paperSize="9" scale="92" fitToHeight="0"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绩效目标申报表(1)</vt:lpstr>
      <vt:lpstr>11 绩效目标申报表(2)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邓颖</cp:lastModifiedBy>
  <dcterms:created xsi:type="dcterms:W3CDTF">2015-06-05T18:19:00Z</dcterms:created>
  <dcterms:modified xsi:type="dcterms:W3CDTF">2022-09-27T10:00:51Z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05EAD21D00344C1683BDBCD3643C1B25</vt:lpwstr>
  </property>
  <property fmtid="{D5CDD505-2E9C-101B-9397-08002B2CF9AE}" pid="3" name="KSOProductBuildVer">
    <vt:lpwstr>2052-11.1.0.11875</vt:lpwstr>
  </property>
</Properties>
</file>