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一般公共预算支出-上年数'!$A$1:$F$37</definedName>
    <definedName name="_xlnm.Print_Area" localSheetId="3">'3 一般公共预算财政基本支出'!$A$1:$E$14</definedName>
    <definedName name="_xlnm.Print_Area" localSheetId="4">'4 一般公用预算“三公”经费支出表-上年数'!$A$1:$L$8</definedName>
    <definedName name="_xlnm.Print_Area" localSheetId="5">'5 政府性基金预算支出表'!$A$1:$E$11</definedName>
    <definedName name="_xlnm.Print_Area" localSheetId="6">'6 部门收支总表'!$A$1:$D$23</definedName>
    <definedName name="_xlnm.Print_Area" localSheetId="7">'7 部门收入总表'!$A$1:$L$42</definedName>
    <definedName name="_xlnm.Print_Area" localSheetId="8">'8 部门支出总表'!$A$1:$H$41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<sst xmlns="http://schemas.openxmlformats.org/spreadsheetml/2006/main" count="1342" uniqueCount="472">
  <si>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</si>
  <si>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</si>
  <si>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</si>
  <si>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</si>
  <si>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</si>
  <si>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</si>
  <si>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</si>
  <si>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</si>
  <si>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</si>
  <si>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</si>
  <si>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</si>
  <si>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</si>
  <si>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</si>
  <si>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</si>
  <si>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</si>
  <si>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</si>
  <si>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</si>
  <si>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</si>
  <si>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</si>
  <si>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</si>
  <si>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</si>
  <si>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</si>
  <si>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</si>
  <si>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</si>
  <si>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</si>
  <si>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</si>
  <si>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</si>
  <si>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</si>
  <si>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</si>
  <si>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</si>
  <si>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</si>
  <si>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</si>
  <si>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</si>
  <si>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</si>
  <si>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</si>
  <si>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</si>
  <si>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</si>
  <si>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</si>
  <si>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</si>
  <si>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</si>
  <si>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</si>
  <si>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</si>
  <si>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</si>
  <si>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</si>
  <si>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</si>
  <si>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</si>
  <si>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</si>
  <si>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</si>
  <si>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</si>
  <si>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</si>
  <si>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</si>
  <si>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</si>
  <si>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</si>
  <si>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</si>
  <si>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</si>
  <si>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</si>
  <si>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</si>
  <si>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</si>
  <si>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</si>
  <si>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</si>
  <si>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</si>
  <si>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</si>
  <si>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</si>
  <si>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</si>
  <si>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</si>
  <si>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</si>
  <si>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</si>
  <si>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</si>
  <si>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</si>
  <si>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</si>
  <si>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</si>
  <si>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</si>
  <si>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</si>
  <si>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</si>
  <si>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</si>
  <si>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</si>
  <si>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</si>
  <si>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</si>
  <si>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</si>
  <si>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</si>
  <si>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</si>
  <si>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</si>
  <si>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</si>
  <si>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</si>
  <si>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</si>
  <si>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</si>
  <si>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</si>
  <si>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</si>
  <si>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</si>
  <si>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</si>
  <si>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</si>
  <si>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</si>
  <si>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</si>
  <si>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</si>
  <si>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</si>
  <si>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</si>
  <si>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</si>
  <si>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</si>
  <si>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</si>
  <si>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</si>
  <si>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</si>
  <si>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</si>
  <si>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</si>
  <si>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</si>
  <si>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</si>
  <si>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</si>
  <si>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</si>
  <si>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</si>
  <si>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</si>
  <si>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</si>
  <si>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</si>
  <si>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</si>
  <si>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</si>
  <si>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</si>
  <si>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</si>
  <si>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</si>
  <si>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</si>
  <si>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</si>
  <si>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</si>
  <si>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</si>
  <si>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</si>
  <si>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</si>
  <si>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</si>
  <si>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</si>
  <si>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</si>
  <si>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</si>
  <si>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</si>
  <si>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</si>
  <si>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</si>
  <si>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</si>
  <si>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</si>
  <si>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</si>
  <si>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</si>
  <si>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</si>
  <si>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</si>
  <si>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</si>
  <si>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</si>
  <si>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</si>
  <si>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</si>
  <si>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</si>
  <si>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</si>
  <si>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</si>
  <si>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</si>
  <si>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</si>
  <si>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</si>
  <si>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</si>
  <si>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</si>
  <si>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</si>
  <si>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</si>
  <si>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</si>
  <si>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</si>
  <si>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</si>
  <si>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</si>
  <si>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</si>
  <si>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</si>
  <si>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</si>
  <si>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</si>
  <si>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</si>
  <si>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</si>
  <si>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</si>
  <si>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</si>
  <si>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</si>
  <si>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</si>
  <si>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</si>
  <si>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</si>
  <si>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</si>
  <si>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</si>
  <si>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</si>
  <si>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</si>
  <si>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</si>
  <si>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</si>
  <si>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</si>
  <si>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</si>
  <si>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</si>
  <si>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</si>
  <si>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</si>
  <si>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</si>
  <si>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</si>
  <si>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</si>
  <si>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</si>
  <si>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</si>
  <si>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</si>
  <si>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</si>
  <si>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</si>
  <si>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</si>
  <si>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</si>
  <si>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</si>
  <si>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</si>
  <si>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</si>
  <si>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</si>
  <si>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</si>
  <si>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</si>
  <si>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</si>
  <si>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</si>
  <si>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</si>
  <si>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</si>
  <si>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</si>
  <si>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</si>
  <si>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</si>
  <si>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</si>
  <si>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</si>
  <si>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</si>
  <si>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</si>
  <si>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</si>
  <si>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</si>
  <si>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</si>
  <si>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</si>
  <si>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</si>
  <si>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</si>
  <si>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</si>
  <si>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</si>
  <si>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</si>
  <si>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</si>
  <si>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</si>
  <si>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</si>
  <si>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</si>
  <si>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</si>
  <si>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</si>
  <si>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</si>
  <si>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</si>
  <si>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</si>
  <si>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</si>
  <si>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</si>
  <si>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</si>
  <si>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</si>
  <si>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</si>
  <si>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</si>
  <si>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</si>
  <si>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</si>
  <si>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</si>
  <si>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</si>
  <si>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</si>
  <si>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</si>
  <si>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</si>
  <si>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</si>
  <si>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</si>
  <si>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</si>
  <si>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</si>
  <si>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</si>
  <si>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</si>
  <si>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</si>
  <si>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</si>
  <si>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</si>
  <si>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</si>
  <si>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</si>
  <si>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</si>
  <si>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</si>
  <si>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</si>
  <si>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</si>
  <si>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</si>
  <si>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</si>
  <si>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</si>
  <si>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</si>
  <si>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</si>
  <si>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</si>
  <si>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</si>
  <si>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</si>
  <si>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</si>
  <si>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</si>
  <si>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</si>
  <si>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</si>
  <si>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</si>
  <si>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</si>
  <si>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</si>
  <si>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</si>
  <si>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</si>
  <si>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</si>
  <si>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</si>
  <si>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</si>
  <si>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</si>
  <si>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</si>
  <si>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</si>
  <si>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</si>
  <si>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</si>
  <si>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</si>
  <si>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</si>
  <si>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</si>
  <si>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</si>
  <si>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</si>
  <si>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</si>
  <si>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</si>
  <si>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</si>
  <si>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</si>
  <si>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</si>
  <si>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</si>
  <si>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</si>
  <si>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</si>
  <si>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</si>
  <si>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</si>
  <si>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</si>
  <si>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</si>
  <si>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</si>
  <si>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</si>
  <si>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</si>
  <si>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</si>
  <si>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</si>
  <si>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</si>
  <si>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</si>
  <si>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</si>
  <si>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</si>
  <si>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</si>
  <si>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</si>
  <si>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</si>
  <si>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</si>
  <si>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</si>
  <si>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</si>
  <si>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</si>
  <si>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</si>
  <si>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</si>
  <si>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</si>
  <si>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</si>
  <si>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</si>
  <si>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重庆市綦江区生态环境局财政拨款收支总表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</si>
  <si>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</si>
  <si>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</si>
  <si>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</si>
  <si>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</si>
  <si>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</si>
  <si>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</si>
  <si>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</si>
  <si>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</si>
  <si>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</si>
  <si>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</si>
  <si>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</si>
  <si>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</si>
  <si>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</si>
  <si>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</si>
  <si>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</si>
  <si>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</si>
  <si>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</si>
  <si>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</si>
  <si>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</si>
  <si>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城乡社区支出</t>
  </si>
  <si>
    <t>住房保障支出</t>
  </si>
  <si>
    <t>二、结转下年</t>
  </si>
  <si>
    <t>收入总数</t>
  </si>
  <si>
    <t>支出总数</t>
  </si>
  <si>
    <t>表2</t>
  </si>
  <si>
    <t>重庆市綦江区生态环境局一般公共预算财政拨款支出预算表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</si>
  <si>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</si>
  <si>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</si>
  <si>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</si>
  <si>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</si>
  <si>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</si>
  <si>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</si>
  <si>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</si>
  <si>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</si>
  <si>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</si>
  <si>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</si>
  <si>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</si>
  <si>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</si>
  <si>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</si>
  <si>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其他行政事业单位离退休支出</t>
  </si>
  <si>
    <t>医疗卫生与计划生育支出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</si>
  <si>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</si>
  <si>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</si>
  <si>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</si>
  <si>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</si>
  <si>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</si>
  <si>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节能环保</t>
  </si>
  <si>
    <t xml:space="preserve">  环境管理事务</t>
  </si>
  <si>
    <t xml:space="preserve">    行政运行</t>
  </si>
  <si>
    <t xml:space="preserve">    一般行政管理事务</t>
  </si>
  <si>
    <t xml:space="preserve">  环境监测与监察</t>
  </si>
  <si>
    <t xml:space="preserve">    其他环境监测与支出</t>
  </si>
  <si>
    <t xml:space="preserve">  农村环境</t>
  </si>
  <si>
    <t xml:space="preserve">      农村环境保护</t>
  </si>
  <si>
    <t xml:space="preserve">  其他节能环保支出</t>
  </si>
  <si>
    <t xml:space="preserve">    其他节能环保支出</t>
  </si>
  <si>
    <t xml:space="preserve">  国有土地使用权出让收入及对应专项债务收入安排的支出</t>
  </si>
  <si>
    <t xml:space="preserve">    农村基础设施建设支出</t>
  </si>
  <si>
    <t xml:space="preserve">    其他国有土地使用权出让收入安排的支出</t>
  </si>
  <si>
    <t xml:space="preserve">  住房改革支出</t>
  </si>
  <si>
    <t xml:space="preserve">    住房公积金</t>
  </si>
  <si>
    <t xml:space="preserve">备注：1、本表反映2019年当年一般公共预算财政拨款支出情况。
</t>
  </si>
  <si>
    <t>表3</t>
  </si>
  <si>
    <t>重庆市綦江区生态环境局一般公共预算财政拨款基本支出预算表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</si>
  <si>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</si>
  <si>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</si>
  <si>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</si>
  <si>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</si>
  <si>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</si>
  <si>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</si>
  <si>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</si>
  <si>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</si>
  <si>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</si>
  <si>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</si>
  <si>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</si>
  <si>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</si>
  <si>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</si>
  <si>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</si>
  <si>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</si>
  <si>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</si>
  <si>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</si>
  <si>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</si>
  <si>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</si>
  <si>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</si>
  <si>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</si>
  <si>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</si>
  <si>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</si>
  <si>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</si>
  <si>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</si>
  <si>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</si>
  <si>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</si>
  <si>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</si>
  <si>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</si>
  <si>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</si>
  <si>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</si>
  <si>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</si>
  <si>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</si>
  <si>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</si>
  <si>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</si>
  <si>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</si>
  <si>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</si>
  <si>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</si>
  <si>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</si>
  <si>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</si>
  <si>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</si>
  <si>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</si>
  <si>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</si>
  <si>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</si>
  <si>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医疗费补助</t>
  </si>
  <si>
    <t xml:space="preserve">  奖励金</t>
  </si>
  <si>
    <t xml:space="preserve">  其他对个人和家庭的补助</t>
  </si>
  <si>
    <t>表4</t>
  </si>
  <si>
    <t>重庆市綦江区生态环境局一般公共预算“三公”经费支出表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</si>
  <si>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</si>
  <si>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</si>
  <si>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</si>
  <si>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</si>
  <si>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</si>
  <si>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</si>
  <si>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重庆市綦江区生态环境局政府性基金预算支出表</t>
  </si>
  <si>
    <t>本年政府性基金预算财政拨款支出</t>
  </si>
  <si>
    <t>备注：1、本单位无政府性基金收支，故此表无数据。</t>
  </si>
  <si>
    <t>表6</t>
  </si>
  <si>
    <t xml:space="preserve"> 重庆市綦江区生态环境局部门收支总表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</si>
  <si>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</si>
  <si>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</si>
  <si>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</si>
  <si>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</si>
  <si>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</si>
  <si>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</si>
  <si>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</si>
  <si>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</si>
  <si>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</si>
  <si>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</si>
  <si>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</si>
  <si>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</si>
  <si>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</si>
  <si>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</si>
  <si>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重庆市綦江区生态环境局部门收入总表</t>
  </si>
  <si>
    <t>科目</t>
  </si>
  <si>
    <t>非教育收费收入</t>
  </si>
  <si>
    <t>教育收费收入</t>
  </si>
  <si>
    <t xml:space="preserve">  机构运行</t>
  </si>
  <si>
    <t xml:space="preserve">    科技成果转化与扩散</t>
  </si>
  <si>
    <t xml:space="preserve">    其他环境管理事务支出</t>
  </si>
  <si>
    <t xml:space="preserve">  污染防治</t>
  </si>
  <si>
    <t xml:space="preserve">    水体</t>
  </si>
  <si>
    <t xml:space="preserve">  污染减排</t>
  </si>
  <si>
    <t xml:space="preserve">    环境监测与信息</t>
  </si>
  <si>
    <t xml:space="preserve">    减排专项支出</t>
  </si>
  <si>
    <t xml:space="preserve">  其他城乡社区支出</t>
  </si>
  <si>
    <t xml:space="preserve">    其他城乡社区支出</t>
  </si>
  <si>
    <t>表8</t>
  </si>
  <si>
    <t>重庆市綦江区生态环境局部门支出总表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</si>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</sst>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0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b/>
      <sz val="12"/>
      <name val="楷体_GB2312"/>
      <charset val="134"/>
    </font>
    <font>
      <b/>
      <sz val="11"/>
      <color theme="1"/>
      <name val="Arial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0"/>
      <color rgb="FF00000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11" borderId="23" applyNumberFormat="0" applyAlignment="0" applyProtection="0">
      <alignment vertical="center"/>
    </xf>
    <xf numFmtId="0" fontId="34" fillId="11" borderId="22" applyNumberFormat="0" applyAlignment="0" applyProtection="0">
      <alignment vertical="center"/>
    </xf>
    <xf numFmtId="0" fontId="32" fillId="20" borderId="25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2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7" fillId="0" borderId="1" xfId="50" applyFont="1" applyBorder="1" applyAlignment="1">
      <alignment horizontal="left" wrapText="1"/>
    </xf>
    <xf numFmtId="0" fontId="7" fillId="0" borderId="1" xfId="50" applyFont="1" applyFill="1" applyBorder="1" applyAlignment="1">
      <alignment horizontal="left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9" fillId="0" borderId="0" xfId="50" applyFont="1" applyFill="1" applyAlignment="1">
      <alignment horizontal="right"/>
    </xf>
    <xf numFmtId="0" fontId="5" fillId="0" borderId="9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10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left" wrapText="1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11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3" xfId="50" applyFont="1" applyFill="1" applyBorder="1" applyAlignment="1">
      <alignment vertical="center" wrapText="1"/>
    </xf>
    <xf numFmtId="4" fontId="5" fillId="0" borderId="3" xfId="50" applyNumberFormat="1" applyFont="1" applyBorder="1" applyAlignment="1">
      <alignment vertical="center" wrapText="1"/>
    </xf>
    <xf numFmtId="4" fontId="0" fillId="0" borderId="3" xfId="50" applyNumberFormat="1" applyFont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3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9" fontId="16" fillId="0" borderId="12" xfId="0" applyNumberFormat="1" applyFont="1" applyBorder="1" applyAlignment="1">
      <alignment horizontal="left" vertical="center"/>
    </xf>
    <xf numFmtId="0" fontId="0" fillId="0" borderId="13" xfId="0" applyFont="1" applyFill="1" applyBorder="1" applyAlignment="1">
      <alignment vertical="center"/>
    </xf>
    <xf numFmtId="49" fontId="16" fillId="0" borderId="14" xfId="0" applyNumberFormat="1" applyFont="1" applyBorder="1" applyAlignment="1">
      <alignment horizontal="left" vertical="center"/>
    </xf>
    <xf numFmtId="0" fontId="0" fillId="0" borderId="15" xfId="0" applyFont="1" applyFill="1" applyBorder="1" applyAlignment="1">
      <alignment vertical="center"/>
    </xf>
    <xf numFmtId="0" fontId="7" fillId="0" borderId="7" xfId="50" applyFont="1" applyFill="1" applyBorder="1" applyAlignment="1">
      <alignment horizontal="left" vertical="center" wrapText="1"/>
    </xf>
    <xf numFmtId="0" fontId="7" fillId="0" borderId="0" xfId="50" applyFont="1" applyFill="1" applyAlignment="1">
      <alignment horizontal="left" vertical="center" wrapText="1"/>
    </xf>
    <xf numFmtId="0" fontId="13" fillId="0" borderId="0" xfId="50" applyFont="1" applyFill="1" applyAlignment="1">
      <alignment horizontal="centerContinuous"/>
    </xf>
    <xf numFmtId="0" fontId="10" fillId="0" borderId="0" xfId="50" applyFont="1"/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6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/>
    </xf>
    <xf numFmtId="0" fontId="6" fillId="0" borderId="18" xfId="50" applyNumberFormat="1" applyFont="1" applyFill="1" applyBorder="1" applyAlignment="1" applyProtection="1">
      <alignment horizontal="center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4" fontId="5" fillId="0" borderId="19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49" fontId="5" fillId="0" borderId="2" xfId="50" applyNumberFormat="1" applyFont="1" applyFill="1" applyBorder="1" applyAlignment="1" applyProtection="1">
      <alignment horizontal="center" vertical="center"/>
    </xf>
    <xf numFmtId="176" fontId="5" fillId="0" borderId="2" xfId="50" applyNumberFormat="1" applyFont="1" applyFill="1" applyBorder="1" applyAlignment="1" applyProtection="1">
      <alignment vertical="center"/>
    </xf>
    <xf numFmtId="4" fontId="5" fillId="0" borderId="2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9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5" fillId="0" borderId="16" xfId="50" applyNumberFormat="1" applyFont="1" applyFill="1" applyBorder="1" applyAlignment="1" applyProtection="1">
      <alignment horizontal="center" vertical="center"/>
    </xf>
    <xf numFmtId="0" fontId="8" fillId="0" borderId="4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10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6" xfId="49" applyNumberFormat="1" applyFont="1" applyFill="1" applyBorder="1" applyAlignment="1">
      <alignment horizontal="center" vertical="center" wrapText="1"/>
    </xf>
    <xf numFmtId="4" fontId="5" fillId="0" borderId="6" xfId="49" applyNumberFormat="1" applyFont="1" applyBorder="1" applyAlignment="1">
      <alignment horizontal="left" vertical="center"/>
    </xf>
    <xf numFmtId="4" fontId="5" fillId="0" borderId="4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8" xfId="49" applyNumberFormat="1" applyFont="1" applyFill="1" applyBorder="1" applyAlignment="1" applyProtection="1">
      <alignment horizontal="center" vertical="center" wrapText="1"/>
    </xf>
    <xf numFmtId="4" fontId="5" fillId="0" borderId="16" xfId="49" applyNumberFormat="1" applyFont="1" applyBorder="1" applyAlignment="1">
      <alignment horizontal="right" vertical="center"/>
    </xf>
    <xf numFmtId="4" fontId="5" fillId="0" borderId="11" xfId="49" applyNumberFormat="1" applyFont="1" applyFill="1" applyBorder="1" applyAlignment="1" applyProtection="1">
      <alignment horizontal="center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10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8" xfId="49" applyNumberFormat="1" applyFont="1" applyFill="1" applyBorder="1" applyAlignment="1">
      <alignment horizontal="center" vertical="center" wrapText="1"/>
    </xf>
    <xf numFmtId="4" fontId="5" fillId="0" borderId="1" xfId="49" applyNumberFormat="1" applyFont="1" applyFill="1" applyBorder="1" applyAlignment="1" applyProtection="1">
      <alignment horizontal="center" vertical="center" wrapText="1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4" fontId="5" fillId="0" borderId="3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7" xfId="49" applyBorder="1" applyAlignment="1">
      <alignment wrapText="1"/>
    </xf>
    <xf numFmtId="0" fontId="10" fillId="0" borderId="0" xfId="49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2.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2.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2.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2.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2.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2.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2.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2.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2.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2.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2.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2.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2.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2.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2.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2.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2.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2.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2.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2.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2.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2.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2.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2.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2.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2.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2.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2.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2.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2.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2.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2.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2.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2.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2.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2.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2.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2.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2.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2.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2.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2.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2.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2.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2.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2.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2.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2.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2.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2.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2.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2.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2.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2.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2.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2.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2.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2.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2.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2.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2.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2.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2.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2.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2.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2.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2.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2.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2.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2.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2.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2.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2.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2.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2.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2.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2.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2.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2.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2.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2.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2.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2.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2.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2.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2.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2.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2.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2.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2.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2.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2.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2.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2.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2.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2.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2.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2.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2.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2.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2.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2.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2.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2.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2.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2.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2.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2.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2.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2.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2.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2.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2.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2.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2.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2.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2.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2.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2.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2.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2.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2.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2.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2.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2.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2.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2.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2.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2.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2.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2.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2.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2.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2.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2.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2.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2.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2.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2.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2.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2.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2.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2.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2.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2.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2.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2.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2.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2.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2.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2.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2.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2.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2.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2.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2.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2.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2.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2.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2.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2.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2.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2.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2.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2.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2.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2.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2.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2.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2.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2.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2.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2.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2.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2.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2.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2.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2.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2.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2.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2.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2.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2.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2.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2.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2.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2.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2.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2.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2.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2.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2.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2.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2.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2.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2.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2.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2.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2.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2.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2.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2.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2.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2.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2.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2.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2.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2.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2.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2.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2.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2.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2.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2.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2.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2.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2.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2.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2.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2.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2.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2.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2.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2.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2.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2.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2.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2.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2.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2.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2.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2.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2.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2.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2.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2.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2.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2.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2.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2.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2.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2.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2.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2.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2.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2.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2.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2.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2.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2.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2.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2.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2.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2.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2.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A1" sqref="A1:G18"/>
    </sheetView>
  </sheetViews>
  <sheetFormatPr defaultColWidth="6.875" defaultRowHeight="20.1" customHeight="1"/>
  <cols>
    <col min="1" max="1" width="22.875" style="129" customWidth="1"/>
    <col min="2" max="2" width="19" style="129" customWidth="1"/>
    <col min="3" max="3" width="22.625" style="129" customWidth="1"/>
    <col min="4" max="7" width="19" style="129" customWidth="1"/>
    <col min="8" max="256" width="6.875" style="130"/>
    <col min="257" max="257" width="22.875" style="130" customWidth="1"/>
    <col min="258" max="258" width="19" style="130" customWidth="1"/>
    <col min="259" max="259" width="20.5" style="130" customWidth="1"/>
    <col min="260" max="263" width="19" style="130" customWidth="1"/>
    <col min="264" max="512" width="6.875" style="130"/>
    <col min="513" max="513" width="22.875" style="130" customWidth="1"/>
    <col min="514" max="514" width="19" style="130" customWidth="1"/>
    <col min="515" max="515" width="20.5" style="130" customWidth="1"/>
    <col min="516" max="519" width="19" style="130" customWidth="1"/>
    <col min="520" max="768" width="6.875" style="130"/>
    <col min="769" max="769" width="22.875" style="130" customWidth="1"/>
    <col min="770" max="770" width="19" style="130" customWidth="1"/>
    <col min="771" max="771" width="20.5" style="130" customWidth="1"/>
    <col min="772" max="775" width="19" style="130" customWidth="1"/>
    <col min="776" max="1024" width="6.875" style="130"/>
    <col min="1025" max="1025" width="22.875" style="130" customWidth="1"/>
    <col min="1026" max="1026" width="19" style="130" customWidth="1"/>
    <col min="1027" max="1027" width="20.5" style="130" customWidth="1"/>
    <col min="1028" max="1031" width="19" style="130" customWidth="1"/>
    <col min="1032" max="1280" width="6.875" style="130"/>
    <col min="1281" max="1281" width="22.875" style="130" customWidth="1"/>
    <col min="1282" max="1282" width="19" style="130" customWidth="1"/>
    <col min="1283" max="1283" width="20.5" style="130" customWidth="1"/>
    <col min="1284" max="1287" width="19" style="130" customWidth="1"/>
    <col min="1288" max="1536" width="6.875" style="130"/>
    <col min="1537" max="1537" width="22.875" style="130" customWidth="1"/>
    <col min="1538" max="1538" width="19" style="130" customWidth="1"/>
    <col min="1539" max="1539" width="20.5" style="130" customWidth="1"/>
    <col min="1540" max="1543" width="19" style="130" customWidth="1"/>
    <col min="1544" max="1792" width="6.875" style="130"/>
    <col min="1793" max="1793" width="22.875" style="130" customWidth="1"/>
    <col min="1794" max="1794" width="19" style="130" customWidth="1"/>
    <col min="1795" max="1795" width="20.5" style="130" customWidth="1"/>
    <col min="1796" max="1799" width="19" style="130" customWidth="1"/>
    <col min="1800" max="2048" width="6.875" style="130"/>
    <col min="2049" max="2049" width="22.875" style="130" customWidth="1"/>
    <col min="2050" max="2050" width="19" style="130" customWidth="1"/>
    <col min="2051" max="2051" width="20.5" style="130" customWidth="1"/>
    <col min="2052" max="2055" width="19" style="130" customWidth="1"/>
    <col min="2056" max="2304" width="6.875" style="130"/>
    <col min="2305" max="2305" width="22.875" style="130" customWidth="1"/>
    <col min="2306" max="2306" width="19" style="130" customWidth="1"/>
    <col min="2307" max="2307" width="20.5" style="130" customWidth="1"/>
    <col min="2308" max="2311" width="19" style="130" customWidth="1"/>
    <col min="2312" max="2560" width="6.875" style="130"/>
    <col min="2561" max="2561" width="22.875" style="130" customWidth="1"/>
    <col min="2562" max="2562" width="19" style="130" customWidth="1"/>
    <col min="2563" max="2563" width="20.5" style="130" customWidth="1"/>
    <col min="2564" max="2567" width="19" style="130" customWidth="1"/>
    <col min="2568" max="2816" width="6.875" style="130"/>
    <col min="2817" max="2817" width="22.875" style="130" customWidth="1"/>
    <col min="2818" max="2818" width="19" style="130" customWidth="1"/>
    <col min="2819" max="2819" width="20.5" style="130" customWidth="1"/>
    <col min="2820" max="2823" width="19" style="130" customWidth="1"/>
    <col min="2824" max="3072" width="6.875" style="130"/>
    <col min="3073" max="3073" width="22.875" style="130" customWidth="1"/>
    <col min="3074" max="3074" width="19" style="130" customWidth="1"/>
    <col min="3075" max="3075" width="20.5" style="130" customWidth="1"/>
    <col min="3076" max="3079" width="19" style="130" customWidth="1"/>
    <col min="3080" max="3328" width="6.875" style="130"/>
    <col min="3329" max="3329" width="22.875" style="130" customWidth="1"/>
    <col min="3330" max="3330" width="19" style="130" customWidth="1"/>
    <col min="3331" max="3331" width="20.5" style="130" customWidth="1"/>
    <col min="3332" max="3335" width="19" style="130" customWidth="1"/>
    <col min="3336" max="3584" width="6.875" style="130"/>
    <col min="3585" max="3585" width="22.875" style="130" customWidth="1"/>
    <col min="3586" max="3586" width="19" style="130" customWidth="1"/>
    <col min="3587" max="3587" width="20.5" style="130" customWidth="1"/>
    <col min="3588" max="3591" width="19" style="130" customWidth="1"/>
    <col min="3592" max="3840" width="6.875" style="130"/>
    <col min="3841" max="3841" width="22.875" style="130" customWidth="1"/>
    <col min="3842" max="3842" width="19" style="130" customWidth="1"/>
    <col min="3843" max="3843" width="20.5" style="130" customWidth="1"/>
    <col min="3844" max="3847" width="19" style="130" customWidth="1"/>
    <col min="3848" max="4096" width="6.875" style="130"/>
    <col min="4097" max="4097" width="22.875" style="130" customWidth="1"/>
    <col min="4098" max="4098" width="19" style="130" customWidth="1"/>
    <col min="4099" max="4099" width="20.5" style="130" customWidth="1"/>
    <col min="4100" max="4103" width="19" style="130" customWidth="1"/>
    <col min="4104" max="4352" width="6.875" style="130"/>
    <col min="4353" max="4353" width="22.875" style="130" customWidth="1"/>
    <col min="4354" max="4354" width="19" style="130" customWidth="1"/>
    <col min="4355" max="4355" width="20.5" style="130" customWidth="1"/>
    <col min="4356" max="4359" width="19" style="130" customWidth="1"/>
    <col min="4360" max="4608" width="6.875" style="130"/>
    <col min="4609" max="4609" width="22.875" style="130" customWidth="1"/>
    <col min="4610" max="4610" width="19" style="130" customWidth="1"/>
    <col min="4611" max="4611" width="20.5" style="130" customWidth="1"/>
    <col min="4612" max="4615" width="19" style="130" customWidth="1"/>
    <col min="4616" max="4864" width="6.875" style="130"/>
    <col min="4865" max="4865" width="22.875" style="130" customWidth="1"/>
    <col min="4866" max="4866" width="19" style="130" customWidth="1"/>
    <col min="4867" max="4867" width="20.5" style="130" customWidth="1"/>
    <col min="4868" max="4871" width="19" style="130" customWidth="1"/>
    <col min="4872" max="5120" width="6.875" style="130"/>
    <col min="5121" max="5121" width="22.875" style="130" customWidth="1"/>
    <col min="5122" max="5122" width="19" style="130" customWidth="1"/>
    <col min="5123" max="5123" width="20.5" style="130" customWidth="1"/>
    <col min="5124" max="5127" width="19" style="130" customWidth="1"/>
    <col min="5128" max="5376" width="6.875" style="130"/>
    <col min="5377" max="5377" width="22.875" style="130" customWidth="1"/>
    <col min="5378" max="5378" width="19" style="130" customWidth="1"/>
    <col min="5379" max="5379" width="20.5" style="130" customWidth="1"/>
    <col min="5380" max="5383" width="19" style="130" customWidth="1"/>
    <col min="5384" max="5632" width="6.875" style="130"/>
    <col min="5633" max="5633" width="22.875" style="130" customWidth="1"/>
    <col min="5634" max="5634" width="19" style="130" customWidth="1"/>
    <col min="5635" max="5635" width="20.5" style="130" customWidth="1"/>
    <col min="5636" max="5639" width="19" style="130" customWidth="1"/>
    <col min="5640" max="5888" width="6.875" style="130"/>
    <col min="5889" max="5889" width="22.875" style="130" customWidth="1"/>
    <col min="5890" max="5890" width="19" style="130" customWidth="1"/>
    <col min="5891" max="5891" width="20.5" style="130" customWidth="1"/>
    <col min="5892" max="5895" width="19" style="130" customWidth="1"/>
    <col min="5896" max="6144" width="6.875" style="130"/>
    <col min="6145" max="6145" width="22.875" style="130" customWidth="1"/>
    <col min="6146" max="6146" width="19" style="130" customWidth="1"/>
    <col min="6147" max="6147" width="20.5" style="130" customWidth="1"/>
    <col min="6148" max="6151" width="19" style="130" customWidth="1"/>
    <col min="6152" max="6400" width="6.875" style="130"/>
    <col min="6401" max="6401" width="22.875" style="130" customWidth="1"/>
    <col min="6402" max="6402" width="19" style="130" customWidth="1"/>
    <col min="6403" max="6403" width="20.5" style="130" customWidth="1"/>
    <col min="6404" max="6407" width="19" style="130" customWidth="1"/>
    <col min="6408" max="6656" width="6.875" style="130"/>
    <col min="6657" max="6657" width="22.875" style="130" customWidth="1"/>
    <col min="6658" max="6658" width="19" style="130" customWidth="1"/>
    <col min="6659" max="6659" width="20.5" style="130" customWidth="1"/>
    <col min="6660" max="6663" width="19" style="130" customWidth="1"/>
    <col min="6664" max="6912" width="6.875" style="130"/>
    <col min="6913" max="6913" width="22.875" style="130" customWidth="1"/>
    <col min="6914" max="6914" width="19" style="130" customWidth="1"/>
    <col min="6915" max="6915" width="20.5" style="130" customWidth="1"/>
    <col min="6916" max="6919" width="19" style="130" customWidth="1"/>
    <col min="6920" max="7168" width="6.875" style="130"/>
    <col min="7169" max="7169" width="22.875" style="130" customWidth="1"/>
    <col min="7170" max="7170" width="19" style="130" customWidth="1"/>
    <col min="7171" max="7171" width="20.5" style="130" customWidth="1"/>
    <col min="7172" max="7175" width="19" style="130" customWidth="1"/>
    <col min="7176" max="7424" width="6.875" style="130"/>
    <col min="7425" max="7425" width="22.875" style="130" customWidth="1"/>
    <col min="7426" max="7426" width="19" style="130" customWidth="1"/>
    <col min="7427" max="7427" width="20.5" style="130" customWidth="1"/>
    <col min="7428" max="7431" width="19" style="130" customWidth="1"/>
    <col min="7432" max="7680" width="6.875" style="130"/>
    <col min="7681" max="7681" width="22.875" style="130" customWidth="1"/>
    <col min="7682" max="7682" width="19" style="130" customWidth="1"/>
    <col min="7683" max="7683" width="20.5" style="130" customWidth="1"/>
    <col min="7684" max="7687" width="19" style="130" customWidth="1"/>
    <col min="7688" max="7936" width="6.875" style="130"/>
    <col min="7937" max="7937" width="22.875" style="130" customWidth="1"/>
    <col min="7938" max="7938" width="19" style="130" customWidth="1"/>
    <col min="7939" max="7939" width="20.5" style="130" customWidth="1"/>
    <col min="7940" max="7943" width="19" style="130" customWidth="1"/>
    <col min="7944" max="8192" width="6.875" style="130"/>
    <col min="8193" max="8193" width="22.875" style="130" customWidth="1"/>
    <col min="8194" max="8194" width="19" style="130" customWidth="1"/>
    <col min="8195" max="8195" width="20.5" style="130" customWidth="1"/>
    <col min="8196" max="8199" width="19" style="130" customWidth="1"/>
    <col min="8200" max="8448" width="6.875" style="130"/>
    <col min="8449" max="8449" width="22.875" style="130" customWidth="1"/>
    <col min="8450" max="8450" width="19" style="130" customWidth="1"/>
    <col min="8451" max="8451" width="20.5" style="130" customWidth="1"/>
    <col min="8452" max="8455" width="19" style="130" customWidth="1"/>
    <col min="8456" max="8704" width="6.875" style="130"/>
    <col min="8705" max="8705" width="22.875" style="130" customWidth="1"/>
    <col min="8706" max="8706" width="19" style="130" customWidth="1"/>
    <col min="8707" max="8707" width="20.5" style="130" customWidth="1"/>
    <col min="8708" max="8711" width="19" style="130" customWidth="1"/>
    <col min="8712" max="8960" width="6.875" style="130"/>
    <col min="8961" max="8961" width="22.875" style="130" customWidth="1"/>
    <col min="8962" max="8962" width="19" style="130" customWidth="1"/>
    <col min="8963" max="8963" width="20.5" style="130" customWidth="1"/>
    <col min="8964" max="8967" width="19" style="130" customWidth="1"/>
    <col min="8968" max="9216" width="6.875" style="130"/>
    <col min="9217" max="9217" width="22.875" style="130" customWidth="1"/>
    <col min="9218" max="9218" width="19" style="130" customWidth="1"/>
    <col min="9219" max="9219" width="20.5" style="130" customWidth="1"/>
    <col min="9220" max="9223" width="19" style="130" customWidth="1"/>
    <col min="9224" max="9472" width="6.875" style="130"/>
    <col min="9473" max="9473" width="22.875" style="130" customWidth="1"/>
    <col min="9474" max="9474" width="19" style="130" customWidth="1"/>
    <col min="9475" max="9475" width="20.5" style="130" customWidth="1"/>
    <col min="9476" max="9479" width="19" style="130" customWidth="1"/>
    <col min="9480" max="9728" width="6.875" style="130"/>
    <col min="9729" max="9729" width="22.875" style="130" customWidth="1"/>
    <col min="9730" max="9730" width="19" style="130" customWidth="1"/>
    <col min="9731" max="9731" width="20.5" style="130" customWidth="1"/>
    <col min="9732" max="9735" width="19" style="130" customWidth="1"/>
    <col min="9736" max="9984" width="6.875" style="130"/>
    <col min="9985" max="9985" width="22.875" style="130" customWidth="1"/>
    <col min="9986" max="9986" width="19" style="130" customWidth="1"/>
    <col min="9987" max="9987" width="20.5" style="130" customWidth="1"/>
    <col min="9988" max="9991" width="19" style="130" customWidth="1"/>
    <col min="9992" max="10240" width="6.875" style="130"/>
    <col min="10241" max="10241" width="22.875" style="130" customWidth="1"/>
    <col min="10242" max="10242" width="19" style="130" customWidth="1"/>
    <col min="10243" max="10243" width="20.5" style="130" customWidth="1"/>
    <col min="10244" max="10247" width="19" style="130" customWidth="1"/>
    <col min="10248" max="10496" width="6.875" style="130"/>
    <col min="10497" max="10497" width="22.875" style="130" customWidth="1"/>
    <col min="10498" max="10498" width="19" style="130" customWidth="1"/>
    <col min="10499" max="10499" width="20.5" style="130" customWidth="1"/>
    <col min="10500" max="10503" width="19" style="130" customWidth="1"/>
    <col min="10504" max="10752" width="6.875" style="130"/>
    <col min="10753" max="10753" width="22.875" style="130" customWidth="1"/>
    <col min="10754" max="10754" width="19" style="130" customWidth="1"/>
    <col min="10755" max="10755" width="20.5" style="130" customWidth="1"/>
    <col min="10756" max="10759" width="19" style="130" customWidth="1"/>
    <col min="10760" max="11008" width="6.875" style="130"/>
    <col min="11009" max="11009" width="22.875" style="130" customWidth="1"/>
    <col min="11010" max="11010" width="19" style="130" customWidth="1"/>
    <col min="11011" max="11011" width="20.5" style="130" customWidth="1"/>
    <col min="11012" max="11015" width="19" style="130" customWidth="1"/>
    <col min="11016" max="11264" width="6.875" style="130"/>
    <col min="11265" max="11265" width="22.875" style="130" customWidth="1"/>
    <col min="11266" max="11266" width="19" style="130" customWidth="1"/>
    <col min="11267" max="11267" width="20.5" style="130" customWidth="1"/>
    <col min="11268" max="11271" width="19" style="130" customWidth="1"/>
    <col min="11272" max="11520" width="6.875" style="130"/>
    <col min="11521" max="11521" width="22.875" style="130" customWidth="1"/>
    <col min="11522" max="11522" width="19" style="130" customWidth="1"/>
    <col min="11523" max="11523" width="20.5" style="130" customWidth="1"/>
    <col min="11524" max="11527" width="19" style="130" customWidth="1"/>
    <col min="11528" max="11776" width="6.875" style="130"/>
    <col min="11777" max="11777" width="22.875" style="130" customWidth="1"/>
    <col min="11778" max="11778" width="19" style="130" customWidth="1"/>
    <col min="11779" max="11779" width="20.5" style="130" customWidth="1"/>
    <col min="11780" max="11783" width="19" style="130" customWidth="1"/>
    <col min="11784" max="12032" width="6.875" style="130"/>
    <col min="12033" max="12033" width="22.875" style="130" customWidth="1"/>
    <col min="12034" max="12034" width="19" style="130" customWidth="1"/>
    <col min="12035" max="12035" width="20.5" style="130" customWidth="1"/>
    <col min="12036" max="12039" width="19" style="130" customWidth="1"/>
    <col min="12040" max="12288" width="6.875" style="130"/>
    <col min="12289" max="12289" width="22.875" style="130" customWidth="1"/>
    <col min="12290" max="12290" width="19" style="130" customWidth="1"/>
    <col min="12291" max="12291" width="20.5" style="130" customWidth="1"/>
    <col min="12292" max="12295" width="19" style="130" customWidth="1"/>
    <col min="12296" max="12544" width="6.875" style="130"/>
    <col min="12545" max="12545" width="22.875" style="130" customWidth="1"/>
    <col min="12546" max="12546" width="19" style="130" customWidth="1"/>
    <col min="12547" max="12547" width="20.5" style="130" customWidth="1"/>
    <col min="12548" max="12551" width="19" style="130" customWidth="1"/>
    <col min="12552" max="12800" width="6.875" style="130"/>
    <col min="12801" max="12801" width="22.875" style="130" customWidth="1"/>
    <col min="12802" max="12802" width="19" style="130" customWidth="1"/>
    <col min="12803" max="12803" width="20.5" style="130" customWidth="1"/>
    <col min="12804" max="12807" width="19" style="130" customWidth="1"/>
    <col min="12808" max="13056" width="6.875" style="130"/>
    <col min="13057" max="13057" width="22.875" style="130" customWidth="1"/>
    <col min="13058" max="13058" width="19" style="130" customWidth="1"/>
    <col min="13059" max="13059" width="20.5" style="130" customWidth="1"/>
    <col min="13060" max="13063" width="19" style="130" customWidth="1"/>
    <col min="13064" max="13312" width="6.875" style="130"/>
    <col min="13313" max="13313" width="22.875" style="130" customWidth="1"/>
    <col min="13314" max="13314" width="19" style="130" customWidth="1"/>
    <col min="13315" max="13315" width="20.5" style="130" customWidth="1"/>
    <col min="13316" max="13319" width="19" style="130" customWidth="1"/>
    <col min="13320" max="13568" width="6.875" style="130"/>
    <col min="13569" max="13569" width="22.875" style="130" customWidth="1"/>
    <col min="13570" max="13570" width="19" style="130" customWidth="1"/>
    <col min="13571" max="13571" width="20.5" style="130" customWidth="1"/>
    <col min="13572" max="13575" width="19" style="130" customWidth="1"/>
    <col min="13576" max="13824" width="6.875" style="130"/>
    <col min="13825" max="13825" width="22.875" style="130" customWidth="1"/>
    <col min="13826" max="13826" width="19" style="130" customWidth="1"/>
    <col min="13827" max="13827" width="20.5" style="130" customWidth="1"/>
    <col min="13828" max="13831" width="19" style="130" customWidth="1"/>
    <col min="13832" max="14080" width="6.875" style="130"/>
    <col min="14081" max="14081" width="22.875" style="130" customWidth="1"/>
    <col min="14082" max="14082" width="19" style="130" customWidth="1"/>
    <col min="14083" max="14083" width="20.5" style="130" customWidth="1"/>
    <col min="14084" max="14087" width="19" style="130" customWidth="1"/>
    <col min="14088" max="14336" width="6.875" style="130"/>
    <col min="14337" max="14337" width="22.875" style="130" customWidth="1"/>
    <col min="14338" max="14338" width="19" style="130" customWidth="1"/>
    <col min="14339" max="14339" width="20.5" style="130" customWidth="1"/>
    <col min="14340" max="14343" width="19" style="130" customWidth="1"/>
    <col min="14344" max="14592" width="6.875" style="130"/>
    <col min="14593" max="14593" width="22.875" style="130" customWidth="1"/>
    <col min="14594" max="14594" width="19" style="130" customWidth="1"/>
    <col min="14595" max="14595" width="20.5" style="130" customWidth="1"/>
    <col min="14596" max="14599" width="19" style="130" customWidth="1"/>
    <col min="14600" max="14848" width="6.875" style="130"/>
    <col min="14849" max="14849" width="22.875" style="130" customWidth="1"/>
    <col min="14850" max="14850" width="19" style="130" customWidth="1"/>
    <col min="14851" max="14851" width="20.5" style="130" customWidth="1"/>
    <col min="14852" max="14855" width="19" style="130" customWidth="1"/>
    <col min="14856" max="15104" width="6.875" style="130"/>
    <col min="15105" max="15105" width="22.875" style="130" customWidth="1"/>
    <col min="15106" max="15106" width="19" style="130" customWidth="1"/>
    <col min="15107" max="15107" width="20.5" style="130" customWidth="1"/>
    <col min="15108" max="15111" width="19" style="130" customWidth="1"/>
    <col min="15112" max="15360" width="6.875" style="130"/>
    <col min="15361" max="15361" width="22.875" style="130" customWidth="1"/>
    <col min="15362" max="15362" width="19" style="130" customWidth="1"/>
    <col min="15363" max="15363" width="20.5" style="130" customWidth="1"/>
    <col min="15364" max="15367" width="19" style="130" customWidth="1"/>
    <col min="15368" max="15616" width="6.875" style="130"/>
    <col min="15617" max="15617" width="22.875" style="130" customWidth="1"/>
    <col min="15618" max="15618" width="19" style="130" customWidth="1"/>
    <col min="15619" max="15619" width="20.5" style="130" customWidth="1"/>
    <col min="15620" max="15623" width="19" style="130" customWidth="1"/>
    <col min="15624" max="15872" width="6.875" style="130"/>
    <col min="15873" max="15873" width="22.875" style="130" customWidth="1"/>
    <col min="15874" max="15874" width="19" style="130" customWidth="1"/>
    <col min="15875" max="15875" width="20.5" style="130" customWidth="1"/>
    <col min="15876" max="15879" width="19" style="130" customWidth="1"/>
    <col min="15880" max="16128" width="6.875" style="130"/>
    <col min="16129" max="16129" width="22.875" style="130" customWidth="1"/>
    <col min="16130" max="16130" width="19" style="130" customWidth="1"/>
    <col min="16131" max="16131" width="20.5" style="130" customWidth="1"/>
    <col min="16132" max="16135" width="19" style="130" customWidth="1"/>
    <col min="16136" max="16384" width="6.875" style="130"/>
  </cols>
  <sheetData>
    <row r="1" s="128" customFormat="1" customHeight="1" spans="1:7">
      <c r="A1" s="131" t="s">
        <v>311</v>
      </c>
      <c r="B1" s="132"/>
      <c r="C1" s="132"/>
      <c r="D1" s="132"/>
      <c r="E1" s="132"/>
      <c r="F1" s="132"/>
      <c r="G1" s="132"/>
    </row>
    <row r="2" s="128" customFormat="1" ht="39" customHeight="1" spans="1:7">
      <c r="A2" s="133" t="s">
        <v>312</v>
      </c>
      <c r="B2" s="134"/>
      <c r="C2" s="134"/>
      <c r="D2" s="134"/>
      <c r="E2" s="134"/>
      <c r="F2" s="134"/>
      <c r="G2" s="134"/>
    </row>
    <row r="3" s="128" customFormat="1" customHeight="1" spans="1:7">
      <c r="A3" s="135"/>
      <c r="B3" s="132"/>
      <c r="C3" s="132"/>
      <c r="D3" s="132"/>
      <c r="E3" s="132"/>
      <c r="F3" s="132"/>
      <c r="G3" s="132"/>
    </row>
    <row r="4" s="128" customFormat="1" ht="30.75" customHeight="1" spans="1:7">
      <c r="A4" s="136"/>
      <c r="B4" s="137"/>
      <c r="C4" s="137"/>
      <c r="D4" s="137"/>
      <c r="E4" s="137"/>
      <c r="F4" s="137"/>
      <c r="G4" s="138" t="s">
        <v>313</v>
      </c>
    </row>
    <row r="5" s="128" customFormat="1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28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28" customFormat="1" customHeight="1" spans="1:7">
      <c r="A7" s="141" t="s">
        <v>322</v>
      </c>
      <c r="B7" s="142">
        <v>6041.91</v>
      </c>
      <c r="C7" s="143" t="s">
        <v>323</v>
      </c>
      <c r="D7" s="144">
        <f>E7+F7+G7</f>
        <v>8446.87</v>
      </c>
      <c r="E7" s="144">
        <f>SUM(E8:E13)</f>
        <v>8446.87</v>
      </c>
      <c r="F7" s="144"/>
      <c r="G7" s="144"/>
    </row>
    <row r="8" s="128" customFormat="1" customHeight="1" spans="1:7">
      <c r="A8" s="145" t="s">
        <v>324</v>
      </c>
      <c r="B8" s="146">
        <v>6041.91</v>
      </c>
      <c r="C8" s="46" t="s">
        <v>325</v>
      </c>
      <c r="D8" s="147">
        <f t="shared" ref="D8:D13" si="0">E8+F7+G7</f>
        <v>90</v>
      </c>
      <c r="E8" s="47">
        <v>90</v>
      </c>
      <c r="F8" s="47"/>
      <c r="G8" s="47"/>
    </row>
    <row r="9" s="128" customFormat="1" customHeight="1" spans="1:7">
      <c r="A9" s="145" t="s">
        <v>326</v>
      </c>
      <c r="B9" s="148"/>
      <c r="C9" s="46" t="s">
        <v>327</v>
      </c>
      <c r="D9" s="147">
        <f t="shared" si="0"/>
        <v>190.28</v>
      </c>
      <c r="E9" s="47">
        <v>190.28</v>
      </c>
      <c r="F9" s="47"/>
      <c r="G9" s="47"/>
    </row>
    <row r="10" s="128" customFormat="1" customHeight="1" spans="1:7">
      <c r="A10" s="149" t="s">
        <v>328</v>
      </c>
      <c r="B10" s="150"/>
      <c r="C10" s="46" t="s">
        <v>329</v>
      </c>
      <c r="D10" s="147">
        <f t="shared" si="0"/>
        <v>69.09</v>
      </c>
      <c r="E10" s="47">
        <v>69.09</v>
      </c>
      <c r="F10" s="47"/>
      <c r="G10" s="47"/>
    </row>
    <row r="11" s="128" customFormat="1" customHeight="1" spans="1:7">
      <c r="A11" s="151" t="s">
        <v>330</v>
      </c>
      <c r="B11" s="152">
        <f>B12+B13+B14</f>
        <v>2404.96</v>
      </c>
      <c r="C11" s="46" t="s">
        <v>331</v>
      </c>
      <c r="D11" s="147">
        <f t="shared" si="0"/>
        <v>7923.39</v>
      </c>
      <c r="E11" s="47">
        <v>7923.39</v>
      </c>
      <c r="F11" s="47"/>
      <c r="G11" s="47"/>
    </row>
    <row r="12" s="128" customFormat="1" customHeight="1" spans="1:7">
      <c r="A12" s="149" t="s">
        <v>324</v>
      </c>
      <c r="B12" s="146">
        <v>2404.96</v>
      </c>
      <c r="C12" s="46" t="s">
        <v>332</v>
      </c>
      <c r="D12" s="147">
        <f t="shared" si="0"/>
        <v>103</v>
      </c>
      <c r="E12" s="47">
        <v>103</v>
      </c>
      <c r="F12" s="47"/>
      <c r="G12" s="47"/>
    </row>
    <row r="13" s="128" customFormat="1" customHeight="1" spans="1:7">
      <c r="A13" s="149" t="s">
        <v>326</v>
      </c>
      <c r="B13" s="153"/>
      <c r="C13" s="46" t="s">
        <v>333</v>
      </c>
      <c r="D13" s="147">
        <f t="shared" si="0"/>
        <v>71.11</v>
      </c>
      <c r="E13" s="47">
        <v>71.11</v>
      </c>
      <c r="F13" s="47"/>
      <c r="G13" s="47"/>
    </row>
    <row r="14" s="128" customFormat="1" customHeight="1" spans="1:13">
      <c r="A14" s="145" t="s">
        <v>328</v>
      </c>
      <c r="B14" s="154"/>
      <c r="C14" s="155"/>
      <c r="D14" s="144">
        <f>E14+F14+G14</f>
        <v>0</v>
      </c>
      <c r="E14" s="47"/>
      <c r="F14" s="47"/>
      <c r="G14" s="47"/>
      <c r="M14" s="164"/>
    </row>
    <row r="15" s="128" customFormat="1" customHeight="1" spans="1:7">
      <c r="A15" s="151"/>
      <c r="B15" s="156"/>
      <c r="C15" s="157"/>
      <c r="D15" s="158"/>
      <c r="E15" s="158"/>
      <c r="F15" s="158"/>
      <c r="G15" s="158"/>
    </row>
    <row r="16" s="128" customFormat="1" customHeight="1" spans="1:7">
      <c r="A16" s="151"/>
      <c r="B16" s="156"/>
      <c r="C16" s="156" t="s">
        <v>334</v>
      </c>
      <c r="D16" s="159">
        <f>E16+F16+G16</f>
        <v>0</v>
      </c>
      <c r="E16" s="160">
        <f>B8+B12-E7</f>
        <v>0</v>
      </c>
      <c r="F16" s="160">
        <f>B9+B13-F7</f>
        <v>0</v>
      </c>
      <c r="G16" s="160">
        <f>B10+B14-G7</f>
        <v>0</v>
      </c>
    </row>
    <row r="17" s="128" customFormat="1" customHeight="1" spans="1:7">
      <c r="A17" s="151"/>
      <c r="B17" s="156"/>
      <c r="C17" s="156"/>
      <c r="D17" s="160"/>
      <c r="E17" s="160"/>
      <c r="F17" s="160"/>
      <c r="G17" s="161"/>
    </row>
    <row r="18" s="128" customFormat="1" customHeight="1" spans="1:7">
      <c r="A18" s="151" t="s">
        <v>335</v>
      </c>
      <c r="B18" s="162">
        <f>B7+B11</f>
        <v>8446.87</v>
      </c>
      <c r="C18" s="162" t="s">
        <v>336</v>
      </c>
      <c r="D18" s="160">
        <f>SUM(D7+D16)</f>
        <v>8446.87</v>
      </c>
      <c r="E18" s="160">
        <f>SUM(E7+E16)</f>
        <v>8446.87</v>
      </c>
      <c r="F18" s="160">
        <f>SUM(F7+F16)</f>
        <v>0</v>
      </c>
      <c r="G18" s="160">
        <f>SUM(G7+G16)</f>
        <v>0</v>
      </c>
    </row>
    <row r="19" customHeight="1" spans="1:6">
      <c r="A19" s="163"/>
      <c r="B19" s="163"/>
      <c r="C19" s="163"/>
      <c r="D19" s="163"/>
      <c r="E19" s="163"/>
      <c r="F19" s="16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topLeftCell="A15" workbookViewId="0">
      <selection activeCell="A1" sqref="A1:F37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337</v>
      </c>
    </row>
    <row r="2" ht="42" customHeight="1" spans="1:6">
      <c r="A2" s="101" t="s">
        <v>338</v>
      </c>
      <c r="B2" s="68"/>
      <c r="C2" s="68"/>
      <c r="D2" s="68"/>
      <c r="E2" s="68"/>
      <c r="F2" s="68"/>
    </row>
    <row r="3" ht="20.1" customHeight="1" spans="1:6">
      <c r="A3" s="81"/>
      <c r="B3" s="68"/>
      <c r="C3" s="68"/>
      <c r="D3" s="68"/>
      <c r="E3" s="68"/>
      <c r="F3" s="68"/>
    </row>
    <row r="4" ht="30.75" customHeight="1" spans="1:6">
      <c r="A4" s="10"/>
      <c r="B4" s="9"/>
      <c r="C4" s="9"/>
      <c r="D4" s="9"/>
      <c r="E4" s="9"/>
      <c r="F4" s="118" t="s">
        <v>313</v>
      </c>
    </row>
    <row r="5" ht="20.1" customHeight="1" spans="1:6">
      <c r="A5" s="25" t="s">
        <v>339</v>
      </c>
      <c r="B5" s="25"/>
      <c r="C5" s="119" t="s">
        <v>340</v>
      </c>
      <c r="D5" s="25" t="s">
        <v>341</v>
      </c>
      <c r="E5" s="25"/>
      <c r="F5" s="25"/>
    </row>
    <row r="6" ht="21" customHeight="1" spans="1:6">
      <c r="A6" s="42" t="s">
        <v>342</v>
      </c>
      <c r="B6" s="42" t="s">
        <v>343</v>
      </c>
      <c r="C6" s="25"/>
      <c r="D6" s="42" t="s">
        <v>344</v>
      </c>
      <c r="E6" s="42" t="s">
        <v>345</v>
      </c>
      <c r="F6" s="42" t="s">
        <v>346</v>
      </c>
    </row>
    <row r="7" ht="21" customHeight="1" spans="1:6">
      <c r="A7" s="42"/>
      <c r="B7" s="42" t="s">
        <v>318</v>
      </c>
      <c r="C7" s="120">
        <f t="shared" ref="C7:F7" si="0">C8+C15+C21+C31+C35</f>
        <v>4531.8</v>
      </c>
      <c r="D7" s="120">
        <f t="shared" si="0"/>
        <v>6041.91</v>
      </c>
      <c r="E7" s="120">
        <f t="shared" si="0"/>
        <v>1537.7</v>
      </c>
      <c r="F7" s="120">
        <f t="shared" si="0"/>
        <v>4504.21</v>
      </c>
    </row>
    <row r="8" ht="21" customHeight="1" spans="1:6">
      <c r="A8" s="20">
        <v>208</v>
      </c>
      <c r="B8" s="20" t="s">
        <v>327</v>
      </c>
      <c r="C8" s="120">
        <f>C9</f>
        <v>175.26</v>
      </c>
      <c r="D8" s="121">
        <f t="shared" ref="D8:D20" si="1">E8+F8</f>
        <v>190.28</v>
      </c>
      <c r="E8" s="21">
        <v>190.28</v>
      </c>
      <c r="F8" s="21"/>
    </row>
    <row r="9" ht="21" customHeight="1" spans="1:6">
      <c r="A9" s="20">
        <v>20805</v>
      </c>
      <c r="B9" s="122" t="s">
        <v>347</v>
      </c>
      <c r="C9" s="120">
        <f>C10+C11+C12+C13+C14</f>
        <v>175.26</v>
      </c>
      <c r="D9" s="121">
        <f t="shared" si="1"/>
        <v>190.28</v>
      </c>
      <c r="E9" s="21">
        <v>190.28</v>
      </c>
      <c r="F9" s="21"/>
    </row>
    <row r="10" ht="21" customHeight="1" spans="1:6">
      <c r="A10" s="123">
        <v>2080501</v>
      </c>
      <c r="B10" s="20" t="s">
        <v>348</v>
      </c>
      <c r="C10" s="124">
        <v>10.98</v>
      </c>
      <c r="D10" s="121">
        <f t="shared" si="1"/>
        <v>0</v>
      </c>
      <c r="E10" s="21"/>
      <c r="F10" s="21"/>
    </row>
    <row r="11" ht="21" customHeight="1" spans="1:6">
      <c r="A11" s="123">
        <v>2080502</v>
      </c>
      <c r="B11" s="20" t="s">
        <v>349</v>
      </c>
      <c r="C11" s="124">
        <v>5.35</v>
      </c>
      <c r="D11" s="121">
        <f t="shared" si="1"/>
        <v>0</v>
      </c>
      <c r="E11" s="21"/>
      <c r="F11" s="21"/>
    </row>
    <row r="12" ht="21" customHeight="1" spans="1:6">
      <c r="A12" s="20">
        <v>2080505</v>
      </c>
      <c r="B12" s="125" t="s">
        <v>350</v>
      </c>
      <c r="C12" s="120">
        <v>113.52</v>
      </c>
      <c r="D12" s="121">
        <f t="shared" si="1"/>
        <v>118.51</v>
      </c>
      <c r="E12" s="21">
        <v>118.51</v>
      </c>
      <c r="F12" s="21"/>
    </row>
    <row r="13" ht="21" customHeight="1" spans="1:6">
      <c r="A13" s="20">
        <v>2080506</v>
      </c>
      <c r="B13" s="20" t="s">
        <v>351</v>
      </c>
      <c r="C13" s="120">
        <v>45.41</v>
      </c>
      <c r="D13" s="121">
        <f t="shared" si="1"/>
        <v>47.4</v>
      </c>
      <c r="E13" s="21">
        <v>47.4</v>
      </c>
      <c r="F13" s="21"/>
    </row>
    <row r="14" ht="21" customHeight="1" spans="1:6">
      <c r="A14" s="20">
        <v>2080599</v>
      </c>
      <c r="B14" s="22" t="s">
        <v>352</v>
      </c>
      <c r="C14" s="120"/>
      <c r="D14" s="121">
        <f t="shared" si="1"/>
        <v>24.37</v>
      </c>
      <c r="E14" s="21">
        <v>24.37</v>
      </c>
      <c r="F14" s="21"/>
    </row>
    <row r="15" ht="21" customHeight="1" spans="1:6">
      <c r="A15" s="20">
        <v>210</v>
      </c>
      <c r="B15" s="20" t="s">
        <v>353</v>
      </c>
      <c r="C15" s="120">
        <f>C16</f>
        <v>68.76</v>
      </c>
      <c r="D15" s="121">
        <f t="shared" si="1"/>
        <v>69.09</v>
      </c>
      <c r="E15" s="21">
        <v>69.09</v>
      </c>
      <c r="F15" s="21"/>
    </row>
    <row r="16" ht="21" customHeight="1" spans="1:6">
      <c r="A16" s="20">
        <v>21011</v>
      </c>
      <c r="B16" s="20" t="s">
        <v>354</v>
      </c>
      <c r="C16" s="120">
        <f>C17+C18+C19+C20</f>
        <v>68.76</v>
      </c>
      <c r="D16" s="121">
        <f t="shared" si="1"/>
        <v>69.09</v>
      </c>
      <c r="E16" s="21">
        <v>69.09</v>
      </c>
      <c r="F16" s="21"/>
    </row>
    <row r="17" ht="21" customHeight="1" spans="1:6">
      <c r="A17" s="20">
        <v>2101101</v>
      </c>
      <c r="B17" s="20" t="s">
        <v>355</v>
      </c>
      <c r="C17" s="120">
        <v>28.39</v>
      </c>
      <c r="D17" s="121">
        <f t="shared" si="1"/>
        <v>29.35</v>
      </c>
      <c r="E17" s="21">
        <v>29.35</v>
      </c>
      <c r="F17" s="21"/>
    </row>
    <row r="18" ht="21" customHeight="1" spans="1:6">
      <c r="A18" s="20">
        <v>2101102</v>
      </c>
      <c r="B18" s="20" t="s">
        <v>356</v>
      </c>
      <c r="C18" s="120">
        <v>24.73</v>
      </c>
      <c r="D18" s="121">
        <f t="shared" si="1"/>
        <v>26.94</v>
      </c>
      <c r="E18" s="21">
        <v>26.94</v>
      </c>
      <c r="F18" s="21"/>
    </row>
    <row r="19" ht="21" customHeight="1" spans="1:6">
      <c r="A19" s="20">
        <v>2101103</v>
      </c>
      <c r="B19" s="20" t="s">
        <v>357</v>
      </c>
      <c r="C19" s="120">
        <v>8.56</v>
      </c>
      <c r="D19" s="121">
        <f t="shared" si="1"/>
        <v>6.72</v>
      </c>
      <c r="E19" s="21">
        <v>6.72</v>
      </c>
      <c r="F19" s="21"/>
    </row>
    <row r="20" ht="21" customHeight="1" spans="1:6">
      <c r="A20" s="20">
        <v>2101199</v>
      </c>
      <c r="B20" s="20" t="s">
        <v>358</v>
      </c>
      <c r="C20" s="120">
        <v>7.08</v>
      </c>
      <c r="D20" s="121">
        <f t="shared" si="1"/>
        <v>6.08</v>
      </c>
      <c r="E20" s="21">
        <v>6.08</v>
      </c>
      <c r="F20" s="21"/>
    </row>
    <row r="21" ht="21" customHeight="1" spans="1:6">
      <c r="A21" s="20">
        <v>211</v>
      </c>
      <c r="B21" s="20" t="s">
        <v>359</v>
      </c>
      <c r="C21" s="120">
        <f>C22+C25+C27+C29</f>
        <v>2133.15</v>
      </c>
      <c r="D21" s="121">
        <f t="shared" ref="D21:F21" si="2">D22+D25+D27+D29</f>
        <v>5711.43</v>
      </c>
      <c r="E21" s="60">
        <f t="shared" si="2"/>
        <v>1207.22</v>
      </c>
      <c r="F21" s="60">
        <f t="shared" si="2"/>
        <v>4504.21</v>
      </c>
    </row>
    <row r="22" ht="21" customHeight="1" spans="1:6">
      <c r="A22" s="20">
        <v>21101</v>
      </c>
      <c r="B22" s="20" t="s">
        <v>360</v>
      </c>
      <c r="C22" s="120">
        <f>C23+C24</f>
        <v>833.8</v>
      </c>
      <c r="D22" s="121">
        <f t="shared" ref="D22:D30" si="3">E22+F22</f>
        <v>1004.77</v>
      </c>
      <c r="E22" s="21">
        <f>E23+E24</f>
        <v>652.64</v>
      </c>
      <c r="F22" s="21">
        <f>F23+F24</f>
        <v>352.13</v>
      </c>
    </row>
    <row r="23" ht="21" customHeight="1" spans="1:6">
      <c r="A23" s="20">
        <v>2110101</v>
      </c>
      <c r="B23" s="20" t="s">
        <v>361</v>
      </c>
      <c r="C23" s="120">
        <v>566.6</v>
      </c>
      <c r="D23" s="121">
        <f t="shared" si="3"/>
        <v>652.64</v>
      </c>
      <c r="E23" s="21">
        <v>652.64</v>
      </c>
      <c r="F23" s="21"/>
    </row>
    <row r="24" ht="21" customHeight="1" spans="1:6">
      <c r="A24" s="20">
        <v>2110102</v>
      </c>
      <c r="B24" s="20" t="s">
        <v>362</v>
      </c>
      <c r="C24" s="120">
        <v>267.2</v>
      </c>
      <c r="D24" s="121">
        <f t="shared" si="3"/>
        <v>352.13</v>
      </c>
      <c r="E24" s="21"/>
      <c r="F24" s="21">
        <v>352.13</v>
      </c>
    </row>
    <row r="25" ht="21" customHeight="1" spans="1:6">
      <c r="A25" s="20">
        <v>21102</v>
      </c>
      <c r="B25" s="20" t="s">
        <v>363</v>
      </c>
      <c r="C25" s="120">
        <f>C26</f>
        <v>407.99</v>
      </c>
      <c r="D25" s="121">
        <f t="shared" si="3"/>
        <v>554.58</v>
      </c>
      <c r="E25" s="21">
        <f>E26</f>
        <v>554.58</v>
      </c>
      <c r="F25" s="21">
        <f>F26</f>
        <v>0</v>
      </c>
    </row>
    <row r="26" ht="21" customHeight="1" spans="1:6">
      <c r="A26" s="20">
        <v>2110299</v>
      </c>
      <c r="B26" s="20" t="s">
        <v>364</v>
      </c>
      <c r="C26" s="120">
        <v>407.99</v>
      </c>
      <c r="D26" s="121">
        <f t="shared" si="3"/>
        <v>554.58</v>
      </c>
      <c r="E26" s="21">
        <v>554.58</v>
      </c>
      <c r="F26" s="21"/>
    </row>
    <row r="27" ht="21" customHeight="1" spans="1:6">
      <c r="A27" s="20">
        <v>21104</v>
      </c>
      <c r="B27" s="20" t="s">
        <v>365</v>
      </c>
      <c r="C27" s="120">
        <f>C28</f>
        <v>0</v>
      </c>
      <c r="D27" s="121">
        <f t="shared" si="3"/>
        <v>980</v>
      </c>
      <c r="E27" s="21">
        <f>E28</f>
        <v>0</v>
      </c>
      <c r="F27" s="21">
        <f>F28</f>
        <v>980</v>
      </c>
    </row>
    <row r="28" ht="21" customHeight="1" spans="1:6">
      <c r="A28" s="20">
        <v>2110402</v>
      </c>
      <c r="B28" s="20" t="s">
        <v>366</v>
      </c>
      <c r="C28" s="120"/>
      <c r="D28" s="121">
        <f t="shared" si="3"/>
        <v>980</v>
      </c>
      <c r="E28" s="21"/>
      <c r="F28" s="21">
        <v>980</v>
      </c>
    </row>
    <row r="29" ht="21" customHeight="1" spans="1:6">
      <c r="A29" s="20">
        <v>21199</v>
      </c>
      <c r="B29" s="20" t="s">
        <v>367</v>
      </c>
      <c r="C29" s="120">
        <f>C30</f>
        <v>891.36</v>
      </c>
      <c r="D29" s="121">
        <f t="shared" si="3"/>
        <v>3172.08</v>
      </c>
      <c r="E29" s="21">
        <f>E30</f>
        <v>0</v>
      </c>
      <c r="F29" s="21">
        <f>F30</f>
        <v>3172.08</v>
      </c>
    </row>
    <row r="30" ht="21" customHeight="1" spans="1:6">
      <c r="A30" s="122">
        <v>2119901</v>
      </c>
      <c r="B30" s="122" t="s">
        <v>368</v>
      </c>
      <c r="C30" s="120">
        <v>891.36</v>
      </c>
      <c r="D30" s="121">
        <f t="shared" si="3"/>
        <v>3172.08</v>
      </c>
      <c r="E30" s="21"/>
      <c r="F30" s="21">
        <v>3172.08</v>
      </c>
    </row>
    <row r="31" ht="21" customHeight="1" spans="1:6">
      <c r="A31" s="20">
        <v>212</v>
      </c>
      <c r="B31" s="20" t="s">
        <v>332</v>
      </c>
      <c r="C31" s="124">
        <f>C32</f>
        <v>2089</v>
      </c>
      <c r="D31" s="121"/>
      <c r="E31" s="21"/>
      <c r="F31" s="21"/>
    </row>
    <row r="32" ht="21" customHeight="1" spans="1:6">
      <c r="A32" s="20">
        <v>21208</v>
      </c>
      <c r="B32" s="20" t="s">
        <v>369</v>
      </c>
      <c r="C32" s="124">
        <f>C33+C34</f>
        <v>2089</v>
      </c>
      <c r="D32" s="121"/>
      <c r="E32" s="21"/>
      <c r="F32" s="21"/>
    </row>
    <row r="33" ht="21" customHeight="1" spans="1:6">
      <c r="A33" s="20">
        <v>2120804</v>
      </c>
      <c r="B33" s="20" t="s">
        <v>370</v>
      </c>
      <c r="C33" s="124">
        <v>1020</v>
      </c>
      <c r="D33" s="121"/>
      <c r="E33" s="21"/>
      <c r="F33" s="21"/>
    </row>
    <row r="34" ht="21" customHeight="1" spans="1:6">
      <c r="A34" s="126">
        <v>2120899</v>
      </c>
      <c r="B34" s="127" t="s">
        <v>371</v>
      </c>
      <c r="C34" s="120">
        <v>1069</v>
      </c>
      <c r="D34" s="121"/>
      <c r="E34" s="21"/>
      <c r="F34" s="21"/>
    </row>
    <row r="35" ht="21" customHeight="1" spans="1:6">
      <c r="A35" s="20">
        <v>221</v>
      </c>
      <c r="B35" s="20" t="s">
        <v>333</v>
      </c>
      <c r="C35" s="120">
        <v>65.63</v>
      </c>
      <c r="D35" s="121">
        <v>71.11</v>
      </c>
      <c r="E35" s="21">
        <v>71.11</v>
      </c>
      <c r="F35" s="21"/>
    </row>
    <row r="36" ht="21" customHeight="1" spans="1:6">
      <c r="A36" s="20">
        <v>22102</v>
      </c>
      <c r="B36" s="20" t="s">
        <v>372</v>
      </c>
      <c r="C36" s="120">
        <v>65.63</v>
      </c>
      <c r="D36" s="121">
        <v>71.11</v>
      </c>
      <c r="E36" s="21">
        <v>71.11</v>
      </c>
      <c r="F36" s="21"/>
    </row>
    <row r="37" ht="21" customHeight="1" spans="1:6">
      <c r="A37" s="20">
        <v>2210201</v>
      </c>
      <c r="B37" s="20" t="s">
        <v>373</v>
      </c>
      <c r="C37" s="120">
        <v>65.63</v>
      </c>
      <c r="D37" s="121">
        <f t="shared" ref="D37:D44" si="4">E37+F37</f>
        <v>71.11</v>
      </c>
      <c r="E37" s="21">
        <v>71.11</v>
      </c>
      <c r="F37" s="21"/>
    </row>
    <row r="38" ht="67.5" customHeight="1" spans="1:6">
      <c r="A38" s="79" t="s">
        <v>374</v>
      </c>
      <c r="B38" s="79"/>
      <c r="C38" s="79"/>
      <c r="D38" s="79"/>
      <c r="E38" s="79"/>
      <c r="F38" s="79"/>
    </row>
    <row r="39" customHeight="1" spans="1:6">
      <c r="A39" s="3"/>
      <c r="B39" s="3"/>
      <c r="C39" s="3"/>
      <c r="D39" s="3"/>
      <c r="E39" s="3"/>
      <c r="F39" s="3"/>
    </row>
    <row r="40" customHeight="1" spans="1:6">
      <c r="A40" s="3"/>
      <c r="B40" s="3"/>
      <c r="C40" s="3"/>
      <c r="D40" s="3"/>
      <c r="E40" s="3"/>
      <c r="F40" s="3"/>
    </row>
    <row r="41" customHeight="1" spans="1:6">
      <c r="A41" s="3"/>
      <c r="B41" s="3"/>
      <c r="C41" s="3"/>
      <c r="D41" s="3"/>
      <c r="E41" s="3"/>
      <c r="F41" s="3"/>
    </row>
    <row r="42" customHeight="1" spans="1:6">
      <c r="A42" s="3"/>
      <c r="B42" s="3"/>
      <c r="C42" s="3"/>
      <c r="E42" s="3"/>
      <c r="F42" s="3"/>
    </row>
    <row r="43" customHeight="1" spans="1:6">
      <c r="A43" s="3"/>
      <c r="B43" s="3"/>
      <c r="C43" s="3"/>
      <c r="E43" s="3"/>
      <c r="F43" s="3"/>
    </row>
    <row r="44" s="3" customFormat="1" customHeight="1"/>
  </sheetData>
  <mergeCells count="4">
    <mergeCell ref="A5:B5"/>
    <mergeCell ref="D5:F5"/>
    <mergeCell ref="A38:F38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S43"/>
  <sheetViews>
    <sheetView showGridLines="0" topLeftCell="A18" workbookViewId="0">
      <selection activeCell="A1" sqref="A1:E41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375</v>
      </c>
      <c r="E1" s="100"/>
    </row>
    <row r="2" ht="34.5" customHeight="1" spans="1:5">
      <c r="A2" s="101" t="s">
        <v>376</v>
      </c>
      <c r="B2" s="102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82" customFormat="1" ht="30.75" customHeight="1" spans="1:5">
      <c r="A4" s="10"/>
      <c r="B4" s="9"/>
      <c r="C4" s="9"/>
      <c r="D4" s="9"/>
      <c r="E4" s="103" t="s">
        <v>313</v>
      </c>
    </row>
    <row r="5" s="82" customFormat="1" customHeight="1" spans="1:5">
      <c r="A5" s="25" t="s">
        <v>377</v>
      </c>
      <c r="B5" s="25"/>
      <c r="C5" s="25" t="s">
        <v>378</v>
      </c>
      <c r="D5" s="25"/>
      <c r="E5" s="25"/>
    </row>
    <row r="6" s="82" customFormat="1" customHeight="1" spans="1:5">
      <c r="A6" s="25" t="s">
        <v>342</v>
      </c>
      <c r="B6" s="25" t="s">
        <v>343</v>
      </c>
      <c r="C6" s="25" t="s">
        <v>318</v>
      </c>
      <c r="D6" s="25" t="s">
        <v>379</v>
      </c>
      <c r="E6" s="25" t="s">
        <v>380</v>
      </c>
    </row>
    <row r="7" s="82" customFormat="1" customHeight="1" spans="1:10">
      <c r="A7" s="104" t="s">
        <v>381</v>
      </c>
      <c r="B7" s="105" t="s">
        <v>382</v>
      </c>
      <c r="C7" s="106">
        <f>C8+C21+C38</f>
        <v>1537.7</v>
      </c>
      <c r="D7" s="106">
        <f>D8+D21+D38</f>
        <v>1247.62</v>
      </c>
      <c r="E7" s="106">
        <f>E8+E21+E38</f>
        <v>290.08</v>
      </c>
      <c r="J7" s="66"/>
    </row>
    <row r="8" s="82" customFormat="1" customHeight="1" spans="1:7">
      <c r="A8" s="107" t="s">
        <v>383</v>
      </c>
      <c r="B8" s="108" t="s">
        <v>384</v>
      </c>
      <c r="C8" s="109">
        <f>D8+E8</f>
        <v>1225.83</v>
      </c>
      <c r="D8" s="109">
        <f>SUM(D9:D20)</f>
        <v>1225.83</v>
      </c>
      <c r="E8" s="109"/>
      <c r="G8" s="66"/>
    </row>
    <row r="9" s="82" customFormat="1" customHeight="1" spans="1:11">
      <c r="A9" s="110" t="s">
        <v>385</v>
      </c>
      <c r="B9" s="108" t="s">
        <v>386</v>
      </c>
      <c r="C9" s="109">
        <f t="shared" ref="C9:C41" si="0">D9+E9</f>
        <v>270.72</v>
      </c>
      <c r="D9" s="106">
        <v>270.72</v>
      </c>
      <c r="E9" s="106"/>
      <c r="F9" s="66"/>
      <c r="G9" s="66"/>
      <c r="K9" s="66"/>
    </row>
    <row r="10" s="82" customFormat="1" customHeight="1" spans="1:8">
      <c r="A10" s="110" t="s">
        <v>387</v>
      </c>
      <c r="B10" s="108" t="s">
        <v>388</v>
      </c>
      <c r="C10" s="109">
        <f t="shared" si="0"/>
        <v>164.9</v>
      </c>
      <c r="D10" s="106">
        <v>164.9</v>
      </c>
      <c r="E10" s="106"/>
      <c r="F10" s="66"/>
      <c r="H10" s="66"/>
    </row>
    <row r="11" s="82" customFormat="1" customHeight="1" spans="1:8">
      <c r="A11" s="110" t="s">
        <v>389</v>
      </c>
      <c r="B11" s="108" t="s">
        <v>390</v>
      </c>
      <c r="C11" s="109">
        <f t="shared" si="0"/>
        <v>23.2</v>
      </c>
      <c r="D11" s="106">
        <v>23.2</v>
      </c>
      <c r="E11" s="106"/>
      <c r="F11" s="66"/>
      <c r="H11" s="66"/>
    </row>
    <row r="12" s="82" customFormat="1" customHeight="1" spans="1:8">
      <c r="A12" s="110" t="s">
        <v>391</v>
      </c>
      <c r="B12" s="108" t="s">
        <v>392</v>
      </c>
      <c r="C12" s="109">
        <f t="shared" si="0"/>
        <v>208.96</v>
      </c>
      <c r="D12" s="106">
        <v>208.96</v>
      </c>
      <c r="E12" s="106"/>
      <c r="F12" s="66"/>
      <c r="G12" s="66"/>
      <c r="H12" s="66"/>
    </row>
    <row r="13" s="82" customFormat="1" customHeight="1" spans="1:10">
      <c r="A13" s="110" t="s">
        <v>393</v>
      </c>
      <c r="B13" s="108" t="s">
        <v>394</v>
      </c>
      <c r="C13" s="109">
        <f t="shared" si="0"/>
        <v>118.51</v>
      </c>
      <c r="D13" s="106">
        <v>118.51</v>
      </c>
      <c r="E13" s="106"/>
      <c r="F13" s="66"/>
      <c r="J13" s="66"/>
    </row>
    <row r="14" s="82" customFormat="1" customHeight="1" spans="1:11">
      <c r="A14" s="111" t="s">
        <v>395</v>
      </c>
      <c r="B14" s="112" t="s">
        <v>396</v>
      </c>
      <c r="C14" s="109">
        <f t="shared" si="0"/>
        <v>47.4</v>
      </c>
      <c r="D14" s="113">
        <v>47.4</v>
      </c>
      <c r="E14" s="113"/>
      <c r="F14" s="66"/>
      <c r="G14" s="66"/>
      <c r="K14" s="66"/>
    </row>
    <row r="15" s="82" customFormat="1" customHeight="1" spans="1:11">
      <c r="A15" s="114">
        <v>30110</v>
      </c>
      <c r="B15" s="115" t="s">
        <v>397</v>
      </c>
      <c r="C15" s="109">
        <f t="shared" si="0"/>
        <v>56.29</v>
      </c>
      <c r="D15" s="116">
        <v>56.29</v>
      </c>
      <c r="E15" s="116"/>
      <c r="F15" s="66"/>
      <c r="G15" s="66"/>
      <c r="K15" s="66"/>
    </row>
    <row r="16" s="82" customFormat="1" customHeight="1" spans="1:7">
      <c r="A16" s="114">
        <v>30111</v>
      </c>
      <c r="B16" s="115" t="s">
        <v>398</v>
      </c>
      <c r="C16" s="109">
        <f t="shared" si="0"/>
        <v>6.72</v>
      </c>
      <c r="D16" s="116">
        <v>6.72</v>
      </c>
      <c r="E16" s="116"/>
      <c r="F16" s="66"/>
      <c r="G16" s="66"/>
    </row>
    <row r="17" s="82" customFormat="1" customHeight="1" spans="1:7">
      <c r="A17" s="114">
        <v>30112</v>
      </c>
      <c r="B17" s="115" t="s">
        <v>399</v>
      </c>
      <c r="C17" s="109">
        <f t="shared" si="0"/>
        <v>10.82</v>
      </c>
      <c r="D17" s="116">
        <v>10.82</v>
      </c>
      <c r="E17" s="116"/>
      <c r="F17" s="66"/>
      <c r="G17" s="66"/>
    </row>
    <row r="18" s="82" customFormat="1" customHeight="1" spans="1:16">
      <c r="A18" s="114">
        <v>30113</v>
      </c>
      <c r="B18" s="115" t="s">
        <v>400</v>
      </c>
      <c r="C18" s="109">
        <f t="shared" si="0"/>
        <v>71.11</v>
      </c>
      <c r="D18" s="116">
        <v>71.11</v>
      </c>
      <c r="E18" s="116"/>
      <c r="F18" s="66"/>
      <c r="G18" s="66"/>
      <c r="P18" s="66"/>
    </row>
    <row r="19" s="82" customFormat="1" customHeight="1" spans="1:16">
      <c r="A19" s="114">
        <v>30114</v>
      </c>
      <c r="B19" s="115" t="s">
        <v>401</v>
      </c>
      <c r="C19" s="109">
        <f t="shared" si="0"/>
        <v>1.15</v>
      </c>
      <c r="D19" s="116">
        <v>1.15</v>
      </c>
      <c r="E19" s="116"/>
      <c r="F19" s="66"/>
      <c r="G19" s="66"/>
      <c r="P19" s="66"/>
    </row>
    <row r="20" s="82" customFormat="1" customHeight="1" spans="1:11">
      <c r="A20" s="114">
        <v>30199</v>
      </c>
      <c r="B20" s="115" t="s">
        <v>402</v>
      </c>
      <c r="C20" s="109">
        <f t="shared" si="0"/>
        <v>246.05</v>
      </c>
      <c r="D20" s="116">
        <v>246.05</v>
      </c>
      <c r="E20" s="116"/>
      <c r="F20" s="66"/>
      <c r="G20" s="66"/>
      <c r="H20" s="66"/>
      <c r="K20" s="66"/>
    </row>
    <row r="21" s="82" customFormat="1" customHeight="1" spans="1:9">
      <c r="A21" s="115">
        <v>302</v>
      </c>
      <c r="B21" s="115" t="s">
        <v>403</v>
      </c>
      <c r="C21" s="109">
        <f t="shared" si="0"/>
        <v>290.08</v>
      </c>
      <c r="D21" s="116"/>
      <c r="E21" s="116">
        <f>SUM(E22:E37)</f>
        <v>290.08</v>
      </c>
      <c r="F21" s="66"/>
      <c r="G21" s="66"/>
      <c r="H21" s="66"/>
      <c r="I21" s="66"/>
    </row>
    <row r="22" s="82" customFormat="1" customHeight="1" spans="1:10">
      <c r="A22" s="114">
        <v>30201</v>
      </c>
      <c r="B22" s="115" t="s">
        <v>404</v>
      </c>
      <c r="C22" s="109">
        <f t="shared" si="0"/>
        <v>7.2</v>
      </c>
      <c r="D22" s="116"/>
      <c r="E22" s="116">
        <v>7.2</v>
      </c>
      <c r="F22" s="66"/>
      <c r="G22" s="66"/>
      <c r="H22" s="66"/>
      <c r="I22" s="66"/>
      <c r="J22" s="66"/>
    </row>
    <row r="23" s="82" customFormat="1" customHeight="1" spans="1:8">
      <c r="A23" s="114">
        <v>30202</v>
      </c>
      <c r="B23" s="115" t="s">
        <v>405</v>
      </c>
      <c r="C23" s="109">
        <f t="shared" si="0"/>
        <v>0</v>
      </c>
      <c r="D23" s="116"/>
      <c r="E23" s="116"/>
      <c r="F23" s="66"/>
      <c r="G23" s="66"/>
      <c r="H23" s="66"/>
    </row>
    <row r="24" s="82" customFormat="1" customHeight="1" spans="1:9">
      <c r="A24" s="114">
        <v>30203</v>
      </c>
      <c r="B24" s="115" t="s">
        <v>406</v>
      </c>
      <c r="C24" s="109">
        <f t="shared" si="0"/>
        <v>0</v>
      </c>
      <c r="D24" s="116"/>
      <c r="E24" s="116"/>
      <c r="F24" s="66"/>
      <c r="I24" s="66"/>
    </row>
    <row r="25" s="82" customFormat="1" customHeight="1" spans="1:8">
      <c r="A25" s="114">
        <v>30205</v>
      </c>
      <c r="B25" s="115" t="s">
        <v>407</v>
      </c>
      <c r="C25" s="109">
        <f t="shared" si="0"/>
        <v>3</v>
      </c>
      <c r="D25" s="116"/>
      <c r="E25" s="116">
        <v>3</v>
      </c>
      <c r="F25" s="66"/>
      <c r="G25" s="66"/>
      <c r="H25" s="66"/>
    </row>
    <row r="26" s="82" customFormat="1" customHeight="1" spans="1:6">
      <c r="A26" s="114">
        <v>30206</v>
      </c>
      <c r="B26" s="115" t="s">
        <v>408</v>
      </c>
      <c r="C26" s="109">
        <f t="shared" si="0"/>
        <v>13.36</v>
      </c>
      <c r="D26" s="116"/>
      <c r="E26" s="116">
        <v>13.36</v>
      </c>
      <c r="F26" s="66"/>
    </row>
    <row r="27" s="82" customFormat="1" customHeight="1" spans="1:8">
      <c r="A27" s="114">
        <v>30207</v>
      </c>
      <c r="B27" s="115" t="s">
        <v>409</v>
      </c>
      <c r="C27" s="109">
        <f t="shared" si="0"/>
        <v>13.1</v>
      </c>
      <c r="D27" s="116"/>
      <c r="E27" s="116">
        <v>13.1</v>
      </c>
      <c r="F27" s="66"/>
      <c r="G27" s="66"/>
      <c r="H27" s="66"/>
    </row>
    <row r="28" s="82" customFormat="1" customHeight="1" spans="1:8">
      <c r="A28" s="114">
        <v>30211</v>
      </c>
      <c r="B28" s="115" t="s">
        <v>410</v>
      </c>
      <c r="C28" s="109">
        <f t="shared" si="0"/>
        <v>144</v>
      </c>
      <c r="D28" s="116"/>
      <c r="E28" s="116">
        <v>144</v>
      </c>
      <c r="F28" s="66"/>
      <c r="G28" s="66"/>
      <c r="H28" s="66"/>
    </row>
    <row r="29" s="82" customFormat="1" customHeight="1" spans="1:19">
      <c r="A29" s="114">
        <v>30213</v>
      </c>
      <c r="B29" s="115" t="s">
        <v>411</v>
      </c>
      <c r="C29" s="109">
        <f t="shared" si="0"/>
        <v>0</v>
      </c>
      <c r="D29" s="116"/>
      <c r="E29" s="116"/>
      <c r="F29" s="66"/>
      <c r="G29" s="66"/>
      <c r="J29" s="66"/>
      <c r="S29" s="66"/>
    </row>
    <row r="30" s="82" customFormat="1" customHeight="1" spans="1:7">
      <c r="A30" s="114">
        <v>30215</v>
      </c>
      <c r="B30" s="115" t="s">
        <v>412</v>
      </c>
      <c r="C30" s="109">
        <f t="shared" si="0"/>
        <v>5.6</v>
      </c>
      <c r="D30" s="116"/>
      <c r="E30" s="116">
        <v>5.6</v>
      </c>
      <c r="F30" s="66"/>
      <c r="G30" s="66"/>
    </row>
    <row r="31" s="82" customFormat="1" customHeight="1" spans="1:9">
      <c r="A31" s="114">
        <v>30216</v>
      </c>
      <c r="B31" s="115" t="s">
        <v>413</v>
      </c>
      <c r="C31" s="109">
        <f t="shared" si="0"/>
        <v>8.54</v>
      </c>
      <c r="D31" s="116"/>
      <c r="E31" s="116">
        <v>8.54</v>
      </c>
      <c r="F31" s="66"/>
      <c r="G31" s="66"/>
      <c r="H31" s="66"/>
      <c r="I31" s="66"/>
    </row>
    <row r="32" s="82" customFormat="1" customHeight="1" spans="1:7">
      <c r="A32" s="114">
        <v>30217</v>
      </c>
      <c r="B32" s="115" t="s">
        <v>414</v>
      </c>
      <c r="C32" s="109">
        <f t="shared" si="0"/>
        <v>6.04</v>
      </c>
      <c r="D32" s="116"/>
      <c r="E32" s="116">
        <v>6.04</v>
      </c>
      <c r="F32" s="66"/>
      <c r="G32" s="66"/>
    </row>
    <row r="33" s="82" customFormat="1" customHeight="1" spans="1:16">
      <c r="A33" s="114">
        <v>30228</v>
      </c>
      <c r="B33" s="115" t="s">
        <v>415</v>
      </c>
      <c r="C33" s="109">
        <f t="shared" si="0"/>
        <v>11.39</v>
      </c>
      <c r="D33" s="116"/>
      <c r="E33" s="116">
        <v>11.39</v>
      </c>
      <c r="F33" s="66"/>
      <c r="G33" s="66"/>
      <c r="I33" s="66"/>
      <c r="P33" s="66"/>
    </row>
    <row r="34" s="82" customFormat="1" customHeight="1" spans="1:16">
      <c r="A34" s="114">
        <v>30229</v>
      </c>
      <c r="B34" s="115" t="s">
        <v>416</v>
      </c>
      <c r="C34" s="109">
        <f t="shared" si="0"/>
        <v>9.48</v>
      </c>
      <c r="D34" s="116"/>
      <c r="E34" s="116">
        <v>9.48</v>
      </c>
      <c r="F34" s="66"/>
      <c r="G34" s="66"/>
      <c r="H34" s="66"/>
      <c r="P34" s="66"/>
    </row>
    <row r="35" s="82" customFormat="1" customHeight="1" spans="1:10">
      <c r="A35" s="114">
        <v>30231</v>
      </c>
      <c r="B35" s="115" t="s">
        <v>417</v>
      </c>
      <c r="C35" s="109">
        <f t="shared" si="0"/>
        <v>31.5</v>
      </c>
      <c r="D35" s="116"/>
      <c r="E35" s="116">
        <v>31.5</v>
      </c>
      <c r="F35" s="66"/>
      <c r="G35" s="66"/>
      <c r="H35" s="66"/>
      <c r="J35" s="66"/>
    </row>
    <row r="36" s="82" customFormat="1" customHeight="1" spans="1:9">
      <c r="A36" s="114">
        <v>30239</v>
      </c>
      <c r="B36" s="115" t="s">
        <v>418</v>
      </c>
      <c r="C36" s="109">
        <f t="shared" si="0"/>
        <v>35.42</v>
      </c>
      <c r="D36" s="116"/>
      <c r="E36" s="116">
        <v>35.42</v>
      </c>
      <c r="F36" s="66"/>
      <c r="G36" s="66"/>
      <c r="H36" s="66"/>
      <c r="I36" s="66"/>
    </row>
    <row r="37" s="82" customFormat="1" customHeight="1" spans="1:8">
      <c r="A37" s="114">
        <v>30299</v>
      </c>
      <c r="B37" s="115" t="s">
        <v>419</v>
      </c>
      <c r="C37" s="109">
        <f t="shared" si="0"/>
        <v>1.45</v>
      </c>
      <c r="D37" s="116"/>
      <c r="E37" s="116">
        <v>1.45</v>
      </c>
      <c r="F37" s="66"/>
      <c r="H37" s="66"/>
    </row>
    <row r="38" s="82" customFormat="1" customHeight="1" spans="1:7">
      <c r="A38" s="115">
        <v>303</v>
      </c>
      <c r="B38" s="115" t="s">
        <v>420</v>
      </c>
      <c r="C38" s="109">
        <f t="shared" si="0"/>
        <v>21.79</v>
      </c>
      <c r="D38" s="116">
        <f>SUM(D39:D41)</f>
        <v>21.79</v>
      </c>
      <c r="E38" s="116"/>
      <c r="F38" s="66"/>
      <c r="G38" s="66"/>
    </row>
    <row r="39" s="82" customFormat="1" customHeight="1" spans="1:10">
      <c r="A39" s="114">
        <v>30307</v>
      </c>
      <c r="B39" s="115" t="s">
        <v>421</v>
      </c>
      <c r="C39" s="109">
        <f t="shared" si="0"/>
        <v>2.6</v>
      </c>
      <c r="D39" s="116">
        <v>2.6</v>
      </c>
      <c r="E39" s="116"/>
      <c r="F39" s="66"/>
      <c r="G39" s="66"/>
      <c r="I39" s="66"/>
      <c r="J39" s="66"/>
    </row>
    <row r="40" s="82" customFormat="1" customHeight="1" spans="1:8">
      <c r="A40" s="114">
        <v>30309</v>
      </c>
      <c r="B40" s="115" t="s">
        <v>422</v>
      </c>
      <c r="C40" s="109">
        <f t="shared" si="0"/>
        <v>0.01</v>
      </c>
      <c r="D40" s="116">
        <v>0.01</v>
      </c>
      <c r="E40" s="116"/>
      <c r="F40" s="66"/>
      <c r="G40" s="66"/>
      <c r="H40" s="66"/>
    </row>
    <row r="41" s="82" customFormat="1" customHeight="1" spans="1:7">
      <c r="A41" s="114">
        <v>30399</v>
      </c>
      <c r="B41" s="115" t="s">
        <v>423</v>
      </c>
      <c r="C41" s="109">
        <f t="shared" si="0"/>
        <v>19.18</v>
      </c>
      <c r="D41" s="116">
        <v>19.18</v>
      </c>
      <c r="E41" s="117"/>
      <c r="F41" s="66"/>
      <c r="G41" s="66"/>
    </row>
    <row r="42" customHeight="1" spans="3:5">
      <c r="C42" s="3"/>
      <c r="D42" s="3"/>
      <c r="E42" s="3"/>
    </row>
    <row r="43" customHeight="1" spans="4:14">
      <c r="D43" s="3"/>
      <c r="E43" s="3"/>
      <c r="F43" s="3"/>
      <c r="N43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A1" sqref="A1: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424</v>
      </c>
      <c r="L1" s="94"/>
    </row>
    <row r="2" ht="33" spans="1:12">
      <c r="A2" s="67" t="s">
        <v>425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ht="20.1" customHeight="1" spans="1:12">
      <c r="A3" s="81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30.75" customHeight="1" spans="1:12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11" t="s">
        <v>313</v>
      </c>
    </row>
    <row r="5" ht="20.1" customHeight="1" spans="1:12">
      <c r="A5" s="25" t="s">
        <v>340</v>
      </c>
      <c r="B5" s="25"/>
      <c r="C5" s="25"/>
      <c r="D5" s="25"/>
      <c r="E5" s="25"/>
      <c r="F5" s="83"/>
      <c r="G5" s="25" t="s">
        <v>341</v>
      </c>
      <c r="H5" s="25"/>
      <c r="I5" s="25"/>
      <c r="J5" s="25"/>
      <c r="K5" s="25"/>
      <c r="L5" s="25"/>
    </row>
    <row r="6" ht="14.25" spans="1:12">
      <c r="A6" s="42" t="s">
        <v>318</v>
      </c>
      <c r="B6" s="84" t="s">
        <v>426</v>
      </c>
      <c r="C6" s="42" t="s">
        <v>427</v>
      </c>
      <c r="D6" s="42"/>
      <c r="E6" s="42"/>
      <c r="F6" s="85" t="s">
        <v>428</v>
      </c>
      <c r="G6" s="86" t="s">
        <v>318</v>
      </c>
      <c r="H6" s="15" t="s">
        <v>426</v>
      </c>
      <c r="I6" s="42" t="s">
        <v>427</v>
      </c>
      <c r="J6" s="42"/>
      <c r="K6" s="95"/>
      <c r="L6" s="42" t="s">
        <v>428</v>
      </c>
    </row>
    <row r="7" ht="28.5" spans="1:12">
      <c r="A7" s="87"/>
      <c r="B7" s="13"/>
      <c r="C7" s="88" t="s">
        <v>344</v>
      </c>
      <c r="D7" s="89" t="s">
        <v>429</v>
      </c>
      <c r="E7" s="89" t="s">
        <v>430</v>
      </c>
      <c r="F7" s="87"/>
      <c r="G7" s="90"/>
      <c r="H7" s="13"/>
      <c r="I7" s="96" t="s">
        <v>344</v>
      </c>
      <c r="J7" s="89" t="s">
        <v>429</v>
      </c>
      <c r="K7" s="97" t="s">
        <v>430</v>
      </c>
      <c r="L7" s="87"/>
    </row>
    <row r="8" ht="20.1" customHeight="1" spans="1:12">
      <c r="A8" s="91">
        <f>B8+C8+F8</f>
        <v>104.83</v>
      </c>
      <c r="B8" s="91"/>
      <c r="C8" s="91">
        <f>D8+E8</f>
        <v>73.5</v>
      </c>
      <c r="D8" s="91"/>
      <c r="E8" s="91">
        <v>73.5</v>
      </c>
      <c r="F8" s="92">
        <v>31.33</v>
      </c>
      <c r="G8" s="93">
        <f>H8+I8+L8</f>
        <v>49.54</v>
      </c>
      <c r="H8" s="49"/>
      <c r="I8" s="98">
        <f>J8+K8</f>
        <v>43.5</v>
      </c>
      <c r="J8" s="99"/>
      <c r="K8" s="93">
        <v>43.5</v>
      </c>
      <c r="L8" s="49">
        <v>6.04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showGridLines="0" workbookViewId="0">
      <selection activeCell="A1" sqref="A1:E13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431</v>
      </c>
      <c r="E1" s="36"/>
    </row>
    <row r="2" ht="33" spans="1:5">
      <c r="A2" s="67" t="s">
        <v>432</v>
      </c>
      <c r="B2" s="68"/>
      <c r="C2" s="68"/>
      <c r="D2" s="68"/>
      <c r="E2" s="68"/>
    </row>
    <row r="3" ht="20.1" customHeight="1" spans="1:5">
      <c r="A3" s="68"/>
      <c r="B3" s="68"/>
      <c r="C3" s="68"/>
      <c r="D3" s="68"/>
      <c r="E3" s="68"/>
    </row>
    <row r="4" ht="30.75" customHeight="1" spans="1:5">
      <c r="A4" s="69"/>
      <c r="B4" s="70"/>
      <c r="C4" s="70"/>
      <c r="D4" s="70"/>
      <c r="E4" s="71" t="s">
        <v>313</v>
      </c>
    </row>
    <row r="5" ht="20.1" customHeight="1" spans="1:5">
      <c r="A5" s="25" t="s">
        <v>342</v>
      </c>
      <c r="B5" s="25" t="s">
        <v>343</v>
      </c>
      <c r="C5" s="25" t="s">
        <v>433</v>
      </c>
      <c r="D5" s="25"/>
      <c r="E5" s="25"/>
    </row>
    <row r="6" ht="20.1" customHeight="1" spans="1:5">
      <c r="A6" s="25"/>
      <c r="B6" s="25"/>
      <c r="C6" s="25" t="s">
        <v>318</v>
      </c>
      <c r="D6" s="25" t="s">
        <v>345</v>
      </c>
      <c r="E6" s="25" t="s">
        <v>346</v>
      </c>
    </row>
    <row r="7" ht="20.1" customHeight="1" spans="1:5">
      <c r="A7" s="72"/>
      <c r="B7" s="25"/>
      <c r="C7" s="25">
        <f>D7+E7</f>
        <v>0</v>
      </c>
      <c r="D7" s="25"/>
      <c r="E7" s="25"/>
    </row>
    <row r="8" ht="20.1" customHeight="1" spans="1:5">
      <c r="A8" s="73"/>
      <c r="B8" s="74"/>
      <c r="C8" s="25">
        <f>D8+E8</f>
        <v>0</v>
      </c>
      <c r="D8" s="25"/>
      <c r="E8" s="25"/>
    </row>
    <row r="9" ht="20.1" customHeight="1" spans="1:5">
      <c r="A9" s="73"/>
      <c r="B9" s="74"/>
      <c r="C9" s="25">
        <f>D9+E9</f>
        <v>0</v>
      </c>
      <c r="D9" s="25"/>
      <c r="E9" s="25"/>
    </row>
    <row r="10" ht="20.1" customHeight="1" spans="1:5">
      <c r="A10" s="75"/>
      <c r="B10" s="76"/>
      <c r="C10" s="25">
        <f>D10+E10</f>
        <v>0</v>
      </c>
      <c r="D10" s="42"/>
      <c r="E10" s="42"/>
    </row>
    <row r="11" ht="20.1" customHeight="1" spans="1:5">
      <c r="A11" s="77"/>
      <c r="B11" s="78"/>
      <c r="C11" s="25">
        <f>D11+E11</f>
        <v>0</v>
      </c>
      <c r="D11" s="25"/>
      <c r="E11" s="25"/>
    </row>
    <row r="12" ht="20.25" customHeight="1" spans="1:5">
      <c r="A12" s="79" t="s">
        <v>434</v>
      </c>
      <c r="B12" s="79"/>
      <c r="C12" s="79"/>
      <c r="D12" s="79"/>
      <c r="E12" s="79"/>
    </row>
    <row r="13" ht="20.25" customHeight="1" spans="1:5">
      <c r="A13" s="80"/>
      <c r="B13" s="80"/>
      <c r="C13" s="80"/>
      <c r="D13" s="80"/>
      <c r="E13" s="80"/>
    </row>
    <row r="14" customHeight="1" spans="1:5">
      <c r="A14" s="3"/>
      <c r="B14" s="3"/>
      <c r="C14" s="3"/>
      <c r="E14" s="3"/>
    </row>
    <row r="15" customHeight="1" spans="1:5">
      <c r="A15" s="3"/>
      <c r="B15" s="3"/>
      <c r="C15" s="3"/>
      <c r="D15" s="3"/>
      <c r="E15" s="3"/>
    </row>
    <row r="16" customHeight="1" spans="1:5">
      <c r="A16" s="3"/>
      <c r="B16" s="3"/>
      <c r="C16" s="3"/>
      <c r="E16" s="3"/>
    </row>
    <row r="17" customHeight="1" spans="1:5">
      <c r="A17" s="3"/>
      <c r="B17" s="3"/>
      <c r="D17" s="3"/>
      <c r="E17" s="3"/>
    </row>
    <row r="18" customHeight="1" spans="1:5">
      <c r="A18" s="3"/>
      <c r="E18" s="3"/>
    </row>
  </sheetData>
  <mergeCells count="4">
    <mergeCell ref="C5:E5"/>
    <mergeCell ref="A5:A6"/>
    <mergeCell ref="B5:B6"/>
    <mergeCell ref="A12:E13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435</v>
      </c>
      <c r="B1" s="34"/>
      <c r="C1" s="35"/>
      <c r="D1" s="36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</row>
    <row r="2" ht="33.75" customHeight="1" spans="1:251">
      <c r="A2" s="37" t="s">
        <v>436</v>
      </c>
      <c r="B2" s="38"/>
      <c r="C2" s="39"/>
      <c r="D2" s="38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</row>
    <row r="3" customHeight="1" spans="1:251">
      <c r="A3" s="38"/>
      <c r="B3" s="38"/>
      <c r="C3" s="39"/>
      <c r="D3" s="3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</row>
    <row r="4" ht="30.75" customHeight="1" spans="1:251">
      <c r="A4" s="10"/>
      <c r="B4" s="40"/>
      <c r="C4" s="41"/>
      <c r="D4" s="11" t="s">
        <v>313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</row>
    <row r="5" ht="23.25" customHeight="1" spans="1:251">
      <c r="A5" s="25" t="s">
        <v>314</v>
      </c>
      <c r="B5" s="25"/>
      <c r="C5" s="25" t="s">
        <v>315</v>
      </c>
      <c r="D5" s="2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</row>
    <row r="6" ht="24" customHeight="1" spans="1:251">
      <c r="A6" s="42" t="s">
        <v>316</v>
      </c>
      <c r="B6" s="43" t="s">
        <v>317</v>
      </c>
      <c r="C6" s="42" t="s">
        <v>316</v>
      </c>
      <c r="D6" s="42" t="s">
        <v>317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</row>
    <row r="7" customHeight="1" spans="1:251">
      <c r="A7" s="44" t="s">
        <v>437</v>
      </c>
      <c r="B7" s="45">
        <v>6041.91</v>
      </c>
      <c r="C7" s="46" t="s">
        <v>325</v>
      </c>
      <c r="D7" s="47">
        <v>90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6"/>
      <c r="GB7" s="66"/>
      <c r="GC7" s="66"/>
      <c r="GD7" s="66"/>
      <c r="GE7" s="66"/>
      <c r="GF7" s="66"/>
      <c r="GG7" s="66"/>
      <c r="GH7" s="66"/>
      <c r="GI7" s="66"/>
      <c r="GJ7" s="66"/>
      <c r="GK7" s="66"/>
      <c r="GL7" s="66"/>
      <c r="GM7" s="66"/>
      <c r="GN7" s="66"/>
      <c r="GO7" s="66"/>
      <c r="GP7" s="66"/>
      <c r="GQ7" s="66"/>
      <c r="GR7" s="66"/>
      <c r="GS7" s="66"/>
      <c r="GT7" s="66"/>
      <c r="GU7" s="66"/>
      <c r="GV7" s="66"/>
      <c r="GW7" s="66"/>
      <c r="GX7" s="66"/>
      <c r="GY7" s="66"/>
      <c r="GZ7" s="66"/>
      <c r="HA7" s="66"/>
      <c r="HB7" s="66"/>
      <c r="HC7" s="66"/>
      <c r="HD7" s="66"/>
      <c r="HE7" s="66"/>
      <c r="HF7" s="66"/>
      <c r="HG7" s="66"/>
      <c r="HH7" s="66"/>
      <c r="HI7" s="66"/>
      <c r="HJ7" s="66"/>
      <c r="HK7" s="66"/>
      <c r="HL7" s="66"/>
      <c r="HM7" s="66"/>
      <c r="HN7" s="66"/>
      <c r="HO7" s="66"/>
      <c r="HP7" s="66"/>
      <c r="HQ7" s="66"/>
      <c r="HR7" s="66"/>
      <c r="HS7" s="66"/>
      <c r="HT7" s="66"/>
      <c r="HU7" s="66"/>
      <c r="HV7" s="66"/>
      <c r="HW7" s="66"/>
      <c r="HX7" s="66"/>
      <c r="HY7" s="6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</row>
    <row r="8" customHeight="1" spans="1:251">
      <c r="A8" s="48" t="s">
        <v>438</v>
      </c>
      <c r="B8" s="49"/>
      <c r="C8" s="46" t="s">
        <v>327</v>
      </c>
      <c r="D8" s="47">
        <v>190.28</v>
      </c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6"/>
      <c r="GB8" s="66"/>
      <c r="GC8" s="66"/>
      <c r="GD8" s="66"/>
      <c r="GE8" s="66"/>
      <c r="GF8" s="66"/>
      <c r="GG8" s="66"/>
      <c r="GH8" s="66"/>
      <c r="GI8" s="66"/>
      <c r="GJ8" s="66"/>
      <c r="GK8" s="66"/>
      <c r="GL8" s="66"/>
      <c r="GM8" s="66"/>
      <c r="GN8" s="66"/>
      <c r="GO8" s="66"/>
      <c r="GP8" s="66"/>
      <c r="GQ8" s="66"/>
      <c r="GR8" s="66"/>
      <c r="GS8" s="66"/>
      <c r="GT8" s="66"/>
      <c r="GU8" s="66"/>
      <c r="GV8" s="66"/>
      <c r="GW8" s="66"/>
      <c r="GX8" s="66"/>
      <c r="GY8" s="66"/>
      <c r="GZ8" s="66"/>
      <c r="HA8" s="66"/>
      <c r="HB8" s="66"/>
      <c r="HC8" s="66"/>
      <c r="HD8" s="66"/>
      <c r="HE8" s="66"/>
      <c r="HF8" s="66"/>
      <c r="HG8" s="66"/>
      <c r="HH8" s="66"/>
      <c r="HI8" s="66"/>
      <c r="HJ8" s="66"/>
      <c r="HK8" s="66"/>
      <c r="HL8" s="66"/>
      <c r="HM8" s="66"/>
      <c r="HN8" s="66"/>
      <c r="HO8" s="66"/>
      <c r="HP8" s="66"/>
      <c r="HQ8" s="66"/>
      <c r="HR8" s="66"/>
      <c r="HS8" s="66"/>
      <c r="HT8" s="66"/>
      <c r="HU8" s="66"/>
      <c r="HV8" s="66"/>
      <c r="HW8" s="66"/>
      <c r="HX8" s="66"/>
      <c r="HY8" s="6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</row>
    <row r="9" customHeight="1" spans="1:251">
      <c r="A9" s="50" t="s">
        <v>439</v>
      </c>
      <c r="B9" s="45"/>
      <c r="C9" s="46" t="s">
        <v>329</v>
      </c>
      <c r="D9" s="47">
        <v>69.09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6"/>
      <c r="GB9" s="66"/>
      <c r="GC9" s="66"/>
      <c r="GD9" s="66"/>
      <c r="GE9" s="66"/>
      <c r="GF9" s="66"/>
      <c r="GG9" s="66"/>
      <c r="GH9" s="66"/>
      <c r="GI9" s="66"/>
      <c r="GJ9" s="66"/>
      <c r="GK9" s="66"/>
      <c r="GL9" s="66"/>
      <c r="GM9" s="66"/>
      <c r="GN9" s="66"/>
      <c r="GO9" s="66"/>
      <c r="GP9" s="66"/>
      <c r="GQ9" s="66"/>
      <c r="GR9" s="66"/>
      <c r="GS9" s="66"/>
      <c r="GT9" s="66"/>
      <c r="GU9" s="66"/>
      <c r="GV9" s="66"/>
      <c r="GW9" s="66"/>
      <c r="GX9" s="66"/>
      <c r="GY9" s="66"/>
      <c r="GZ9" s="66"/>
      <c r="HA9" s="66"/>
      <c r="HB9" s="66"/>
      <c r="HC9" s="66"/>
      <c r="HD9" s="66"/>
      <c r="HE9" s="66"/>
      <c r="HF9" s="66"/>
      <c r="HG9" s="66"/>
      <c r="HH9" s="66"/>
      <c r="HI9" s="66"/>
      <c r="HJ9" s="66"/>
      <c r="HK9" s="66"/>
      <c r="HL9" s="66"/>
      <c r="HM9" s="66"/>
      <c r="HN9" s="66"/>
      <c r="HO9" s="66"/>
      <c r="HP9" s="66"/>
      <c r="HQ9" s="66"/>
      <c r="HR9" s="66"/>
      <c r="HS9" s="66"/>
      <c r="HT9" s="66"/>
      <c r="HU9" s="66"/>
      <c r="HV9" s="66"/>
      <c r="HW9" s="66"/>
      <c r="HX9" s="66"/>
      <c r="HY9" s="6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</row>
    <row r="10" customHeight="1" spans="1:251">
      <c r="A10" s="51" t="s">
        <v>440</v>
      </c>
      <c r="B10" s="52"/>
      <c r="C10" s="46" t="s">
        <v>331</v>
      </c>
      <c r="D10" s="47">
        <v>7923.39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6"/>
      <c r="GB10" s="66"/>
      <c r="GC10" s="66"/>
      <c r="GD10" s="66"/>
      <c r="GE10" s="66"/>
      <c r="GF10" s="66"/>
      <c r="GG10" s="66"/>
      <c r="GH10" s="66"/>
      <c r="GI10" s="66"/>
      <c r="GJ10" s="66"/>
      <c r="GK10" s="66"/>
      <c r="GL10" s="66"/>
      <c r="GM10" s="66"/>
      <c r="GN10" s="66"/>
      <c r="GO10" s="66"/>
      <c r="GP10" s="66"/>
      <c r="GQ10" s="66"/>
      <c r="GR10" s="66"/>
      <c r="GS10" s="66"/>
      <c r="GT10" s="66"/>
      <c r="GU10" s="66"/>
      <c r="GV10" s="66"/>
      <c r="GW10" s="66"/>
      <c r="GX10" s="66"/>
      <c r="GY10" s="66"/>
      <c r="GZ10" s="66"/>
      <c r="HA10" s="66"/>
      <c r="HB10" s="66"/>
      <c r="HC10" s="66"/>
      <c r="HD10" s="66"/>
      <c r="HE10" s="66"/>
      <c r="HF10" s="66"/>
      <c r="HG10" s="66"/>
      <c r="HH10" s="66"/>
      <c r="HI10" s="66"/>
      <c r="HJ10" s="66"/>
      <c r="HK10" s="66"/>
      <c r="HL10" s="66"/>
      <c r="HM10" s="66"/>
      <c r="HN10" s="66"/>
      <c r="HO10" s="66"/>
      <c r="HP10" s="66"/>
      <c r="HQ10" s="66"/>
      <c r="HR10" s="66"/>
      <c r="HS10" s="66"/>
      <c r="HT10" s="66"/>
      <c r="HU10" s="66"/>
      <c r="HV10" s="66"/>
      <c r="HW10" s="66"/>
      <c r="HX10" s="66"/>
      <c r="HY10" s="6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</row>
    <row r="11" customHeight="1" spans="1:251">
      <c r="A11" s="51" t="s">
        <v>441</v>
      </c>
      <c r="B11" s="52"/>
      <c r="C11" s="46" t="s">
        <v>332</v>
      </c>
      <c r="D11" s="47">
        <v>103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  <c r="GH11" s="66"/>
      <c r="GI11" s="66"/>
      <c r="GJ11" s="66"/>
      <c r="GK11" s="66"/>
      <c r="GL11" s="66"/>
      <c r="GM11" s="66"/>
      <c r="GN11" s="66"/>
      <c r="GO11" s="66"/>
      <c r="GP11" s="66"/>
      <c r="GQ11" s="66"/>
      <c r="GR11" s="66"/>
      <c r="GS11" s="66"/>
      <c r="GT11" s="66"/>
      <c r="GU11" s="66"/>
      <c r="GV11" s="66"/>
      <c r="GW11" s="66"/>
      <c r="GX11" s="66"/>
      <c r="GY11" s="66"/>
      <c r="GZ11" s="66"/>
      <c r="HA11" s="66"/>
      <c r="HB11" s="66"/>
      <c r="HC11" s="66"/>
      <c r="HD11" s="66"/>
      <c r="HE11" s="66"/>
      <c r="HF11" s="66"/>
      <c r="HG11" s="66"/>
      <c r="HH11" s="66"/>
      <c r="HI11" s="66"/>
      <c r="HJ11" s="66"/>
      <c r="HK11" s="66"/>
      <c r="HL11" s="66"/>
      <c r="HM11" s="66"/>
      <c r="HN11" s="66"/>
      <c r="HO11" s="66"/>
      <c r="HP11" s="66"/>
      <c r="HQ11" s="66"/>
      <c r="HR11" s="66"/>
      <c r="HS11" s="66"/>
      <c r="HT11" s="66"/>
      <c r="HU11" s="66"/>
      <c r="HV11" s="66"/>
      <c r="HW11" s="66"/>
      <c r="HX11" s="66"/>
      <c r="HY11" s="66"/>
      <c r="HZ11" s="66"/>
      <c r="IA11" s="66"/>
      <c r="IB11" s="66"/>
      <c r="IC11" s="66"/>
      <c r="ID11" s="66"/>
      <c r="IE11" s="66"/>
      <c r="IF11" s="66"/>
      <c r="IG11" s="66"/>
      <c r="IH11" s="66"/>
      <c r="II11" s="66"/>
      <c r="IJ11" s="66"/>
      <c r="IK11" s="66"/>
      <c r="IL11" s="66"/>
      <c r="IM11" s="66"/>
      <c r="IN11" s="66"/>
      <c r="IO11" s="66"/>
      <c r="IP11" s="66"/>
      <c r="IQ11" s="66"/>
    </row>
    <row r="12" customHeight="1" spans="1:251">
      <c r="A12" s="51" t="s">
        <v>442</v>
      </c>
      <c r="B12" s="49"/>
      <c r="C12" s="46" t="s">
        <v>333</v>
      </c>
      <c r="D12" s="47">
        <v>71.11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  <c r="GH12" s="66"/>
      <c r="GI12" s="66"/>
      <c r="GJ12" s="66"/>
      <c r="GK12" s="66"/>
      <c r="GL12" s="66"/>
      <c r="GM12" s="66"/>
      <c r="GN12" s="66"/>
      <c r="GO12" s="66"/>
      <c r="GP12" s="66"/>
      <c r="GQ12" s="66"/>
      <c r="GR12" s="66"/>
      <c r="GS12" s="66"/>
      <c r="GT12" s="66"/>
      <c r="GU12" s="66"/>
      <c r="GV12" s="66"/>
      <c r="GW12" s="66"/>
      <c r="GX12" s="66"/>
      <c r="GY12" s="66"/>
      <c r="GZ12" s="66"/>
      <c r="HA12" s="66"/>
      <c r="HB12" s="66"/>
      <c r="HC12" s="66"/>
      <c r="HD12" s="66"/>
      <c r="HE12" s="66"/>
      <c r="HF12" s="66"/>
      <c r="HG12" s="66"/>
      <c r="HH12" s="66"/>
      <c r="HI12" s="66"/>
      <c r="HJ12" s="66"/>
      <c r="HK12" s="66"/>
      <c r="HL12" s="66"/>
      <c r="HM12" s="66"/>
      <c r="HN12" s="66"/>
      <c r="HO12" s="66"/>
      <c r="HP12" s="66"/>
      <c r="HQ12" s="66"/>
      <c r="HR12" s="66"/>
      <c r="HS12" s="66"/>
      <c r="HT12" s="66"/>
      <c r="HU12" s="66"/>
      <c r="HV12" s="66"/>
      <c r="HW12" s="66"/>
      <c r="HX12" s="66"/>
      <c r="HY12" s="66"/>
      <c r="HZ12" s="66"/>
      <c r="IA12" s="66"/>
      <c r="IB12" s="66"/>
      <c r="IC12" s="66"/>
      <c r="ID12" s="66"/>
      <c r="IE12" s="66"/>
      <c r="IF12" s="66"/>
      <c r="IG12" s="66"/>
      <c r="IH12" s="66"/>
      <c r="II12" s="66"/>
      <c r="IJ12" s="66"/>
      <c r="IK12" s="66"/>
      <c r="IL12" s="66"/>
      <c r="IM12" s="66"/>
      <c r="IN12" s="66"/>
      <c r="IO12" s="66"/>
      <c r="IP12" s="66"/>
      <c r="IQ12" s="66"/>
    </row>
    <row r="13" customHeight="1" spans="1:251">
      <c r="A13" s="51"/>
      <c r="B13" s="49"/>
      <c r="C13" s="53"/>
      <c r="D13" s="5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  <c r="IQ13" s="66"/>
    </row>
    <row r="14" customHeight="1" spans="1:251">
      <c r="A14" s="51"/>
      <c r="B14" s="49"/>
      <c r="C14" s="53"/>
      <c r="D14" s="54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</row>
    <row r="15" customHeight="1" spans="1:251">
      <c r="A15" s="51"/>
      <c r="B15" s="49"/>
      <c r="C15" s="53"/>
      <c r="D15" s="5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</row>
    <row r="16" customHeight="1" spans="1:251">
      <c r="A16" s="51"/>
      <c r="B16" s="49"/>
      <c r="C16" s="53"/>
      <c r="D16" s="54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</row>
    <row r="17" customHeight="1" spans="1:251">
      <c r="A17" s="51"/>
      <c r="B17" s="49"/>
      <c r="C17" s="53"/>
      <c r="D17" s="5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</row>
    <row r="18" customHeight="1" spans="1:251">
      <c r="A18" s="51"/>
      <c r="B18" s="49"/>
      <c r="C18" s="53"/>
      <c r="D18" s="5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</row>
    <row r="19" customHeight="1" spans="1:251">
      <c r="A19" s="56"/>
      <c r="B19" s="57"/>
      <c r="C19" s="58"/>
      <c r="D19" s="59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</row>
    <row r="20" customHeight="1" spans="1:251">
      <c r="A20" s="60" t="s">
        <v>443</v>
      </c>
      <c r="B20" s="61">
        <f>SUM(B7:B12)</f>
        <v>6041.91</v>
      </c>
      <c r="C20" s="62" t="s">
        <v>444</v>
      </c>
      <c r="D20" s="59">
        <f>SUM(D7:D18)</f>
        <v>8446.87</v>
      </c>
      <c r="F20" s="3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</row>
    <row r="21" customHeight="1" spans="1:251">
      <c r="A21" s="51" t="s">
        <v>445</v>
      </c>
      <c r="B21" s="61"/>
      <c r="C21" s="63" t="s">
        <v>446</v>
      </c>
      <c r="D21" s="59"/>
      <c r="E21" s="3"/>
      <c r="F21" s="3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</row>
    <row r="22" customHeight="1" spans="1:251">
      <c r="A22" s="51" t="s">
        <v>447</v>
      </c>
      <c r="B22" s="49">
        <v>2404.96</v>
      </c>
      <c r="C22" s="53"/>
      <c r="D22" s="59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</row>
    <row r="23" customHeight="1" spans="1:5">
      <c r="A23" s="64" t="s">
        <v>448</v>
      </c>
      <c r="B23" s="65">
        <f>B20+B21+B22</f>
        <v>8446.87</v>
      </c>
      <c r="C23" s="58" t="s">
        <v>449</v>
      </c>
      <c r="D23" s="59">
        <f>D20+D21</f>
        <v>8446.87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showGridLines="0" topLeftCell="A25" workbookViewId="0">
      <selection activeCell="A1" sqref="A1:L42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2" width="6.875" style="1"/>
    <col min="253" max="253" width="9.25" style="1" customWidth="1"/>
    <col min="254" max="254" width="44.625" style="1" customWidth="1"/>
    <col min="255" max="264" width="12.625" style="1" customWidth="1"/>
    <col min="265" max="508" width="6.875" style="1"/>
    <col min="509" max="509" width="9.25" style="1" customWidth="1"/>
    <col min="510" max="510" width="44.625" style="1" customWidth="1"/>
    <col min="511" max="520" width="12.625" style="1" customWidth="1"/>
    <col min="521" max="764" width="6.875" style="1"/>
    <col min="765" max="765" width="9.25" style="1" customWidth="1"/>
    <col min="766" max="766" width="44.625" style="1" customWidth="1"/>
    <col min="767" max="776" width="12.625" style="1" customWidth="1"/>
    <col min="777" max="1020" width="6.875" style="1"/>
    <col min="1021" max="1021" width="9.25" style="1" customWidth="1"/>
    <col min="1022" max="1022" width="44.625" style="1" customWidth="1"/>
    <col min="1023" max="1032" width="12.625" style="1" customWidth="1"/>
    <col min="1033" max="1276" width="6.875" style="1"/>
    <col min="1277" max="1277" width="9.25" style="1" customWidth="1"/>
    <col min="1278" max="1278" width="44.625" style="1" customWidth="1"/>
    <col min="1279" max="1288" width="12.625" style="1" customWidth="1"/>
    <col min="1289" max="1532" width="6.875" style="1"/>
    <col min="1533" max="1533" width="9.25" style="1" customWidth="1"/>
    <col min="1534" max="1534" width="44.625" style="1" customWidth="1"/>
    <col min="1535" max="1544" width="12.625" style="1" customWidth="1"/>
    <col min="1545" max="1788" width="6.875" style="1"/>
    <col min="1789" max="1789" width="9.25" style="1" customWidth="1"/>
    <col min="1790" max="1790" width="44.625" style="1" customWidth="1"/>
    <col min="1791" max="1800" width="12.625" style="1" customWidth="1"/>
    <col min="1801" max="2044" width="6.875" style="1"/>
    <col min="2045" max="2045" width="9.25" style="1" customWidth="1"/>
    <col min="2046" max="2046" width="44.625" style="1" customWidth="1"/>
    <col min="2047" max="2056" width="12.625" style="1" customWidth="1"/>
    <col min="2057" max="2300" width="6.875" style="1"/>
    <col min="2301" max="2301" width="9.25" style="1" customWidth="1"/>
    <col min="2302" max="2302" width="44.625" style="1" customWidth="1"/>
    <col min="2303" max="2312" width="12.625" style="1" customWidth="1"/>
    <col min="2313" max="2556" width="6.875" style="1"/>
    <col min="2557" max="2557" width="9.25" style="1" customWidth="1"/>
    <col min="2558" max="2558" width="44.625" style="1" customWidth="1"/>
    <col min="2559" max="2568" width="12.625" style="1" customWidth="1"/>
    <col min="2569" max="2812" width="6.875" style="1"/>
    <col min="2813" max="2813" width="9.25" style="1" customWidth="1"/>
    <col min="2814" max="2814" width="44.625" style="1" customWidth="1"/>
    <col min="2815" max="2824" width="12.625" style="1" customWidth="1"/>
    <col min="2825" max="3068" width="6.875" style="1"/>
    <col min="3069" max="3069" width="9.25" style="1" customWidth="1"/>
    <col min="3070" max="3070" width="44.625" style="1" customWidth="1"/>
    <col min="3071" max="3080" width="12.625" style="1" customWidth="1"/>
    <col min="3081" max="3324" width="6.875" style="1"/>
    <col min="3325" max="3325" width="9.25" style="1" customWidth="1"/>
    <col min="3326" max="3326" width="44.625" style="1" customWidth="1"/>
    <col min="3327" max="3336" width="12.625" style="1" customWidth="1"/>
    <col min="3337" max="3580" width="6.875" style="1"/>
    <col min="3581" max="3581" width="9.25" style="1" customWidth="1"/>
    <col min="3582" max="3582" width="44.625" style="1" customWidth="1"/>
    <col min="3583" max="3592" width="12.625" style="1" customWidth="1"/>
    <col min="3593" max="3836" width="6.875" style="1"/>
    <col min="3837" max="3837" width="9.25" style="1" customWidth="1"/>
    <col min="3838" max="3838" width="44.625" style="1" customWidth="1"/>
    <col min="3839" max="3848" width="12.625" style="1" customWidth="1"/>
    <col min="3849" max="4092" width="6.875" style="1"/>
    <col min="4093" max="4093" width="9.25" style="1" customWidth="1"/>
    <col min="4094" max="4094" width="44.625" style="1" customWidth="1"/>
    <col min="4095" max="4104" width="12.625" style="1" customWidth="1"/>
    <col min="4105" max="4348" width="6.875" style="1"/>
    <col min="4349" max="4349" width="9.25" style="1" customWidth="1"/>
    <col min="4350" max="4350" width="44.625" style="1" customWidth="1"/>
    <col min="4351" max="4360" width="12.625" style="1" customWidth="1"/>
    <col min="4361" max="4604" width="6.875" style="1"/>
    <col min="4605" max="4605" width="9.25" style="1" customWidth="1"/>
    <col min="4606" max="4606" width="44.625" style="1" customWidth="1"/>
    <col min="4607" max="4616" width="12.625" style="1" customWidth="1"/>
    <col min="4617" max="4860" width="6.875" style="1"/>
    <col min="4861" max="4861" width="9.25" style="1" customWidth="1"/>
    <col min="4862" max="4862" width="44.625" style="1" customWidth="1"/>
    <col min="4863" max="4872" width="12.625" style="1" customWidth="1"/>
    <col min="4873" max="5116" width="6.875" style="1"/>
    <col min="5117" max="5117" width="9.25" style="1" customWidth="1"/>
    <col min="5118" max="5118" width="44.625" style="1" customWidth="1"/>
    <col min="5119" max="5128" width="12.625" style="1" customWidth="1"/>
    <col min="5129" max="5372" width="6.875" style="1"/>
    <col min="5373" max="5373" width="9.25" style="1" customWidth="1"/>
    <col min="5374" max="5374" width="44.625" style="1" customWidth="1"/>
    <col min="5375" max="5384" width="12.625" style="1" customWidth="1"/>
    <col min="5385" max="5628" width="6.875" style="1"/>
    <col min="5629" max="5629" width="9.25" style="1" customWidth="1"/>
    <col min="5630" max="5630" width="44.625" style="1" customWidth="1"/>
    <col min="5631" max="5640" width="12.625" style="1" customWidth="1"/>
    <col min="5641" max="5884" width="6.875" style="1"/>
    <col min="5885" max="5885" width="9.25" style="1" customWidth="1"/>
    <col min="5886" max="5886" width="44.625" style="1" customWidth="1"/>
    <col min="5887" max="5896" width="12.625" style="1" customWidth="1"/>
    <col min="5897" max="6140" width="6.875" style="1"/>
    <col min="6141" max="6141" width="9.25" style="1" customWidth="1"/>
    <col min="6142" max="6142" width="44.625" style="1" customWidth="1"/>
    <col min="6143" max="6152" width="12.625" style="1" customWidth="1"/>
    <col min="6153" max="6396" width="6.875" style="1"/>
    <col min="6397" max="6397" width="9.25" style="1" customWidth="1"/>
    <col min="6398" max="6398" width="44.625" style="1" customWidth="1"/>
    <col min="6399" max="6408" width="12.625" style="1" customWidth="1"/>
    <col min="6409" max="6652" width="6.875" style="1"/>
    <col min="6653" max="6653" width="9.25" style="1" customWidth="1"/>
    <col min="6654" max="6654" width="44.625" style="1" customWidth="1"/>
    <col min="6655" max="6664" width="12.625" style="1" customWidth="1"/>
    <col min="6665" max="6908" width="6.875" style="1"/>
    <col min="6909" max="6909" width="9.25" style="1" customWidth="1"/>
    <col min="6910" max="6910" width="44.625" style="1" customWidth="1"/>
    <col min="6911" max="6920" width="12.625" style="1" customWidth="1"/>
    <col min="6921" max="7164" width="6.875" style="1"/>
    <col min="7165" max="7165" width="9.25" style="1" customWidth="1"/>
    <col min="7166" max="7166" width="44.625" style="1" customWidth="1"/>
    <col min="7167" max="7176" width="12.625" style="1" customWidth="1"/>
    <col min="7177" max="7420" width="6.875" style="1"/>
    <col min="7421" max="7421" width="9.25" style="1" customWidth="1"/>
    <col min="7422" max="7422" width="44.625" style="1" customWidth="1"/>
    <col min="7423" max="7432" width="12.625" style="1" customWidth="1"/>
    <col min="7433" max="7676" width="6.875" style="1"/>
    <col min="7677" max="7677" width="9.25" style="1" customWidth="1"/>
    <col min="7678" max="7678" width="44.625" style="1" customWidth="1"/>
    <col min="7679" max="7688" width="12.625" style="1" customWidth="1"/>
    <col min="7689" max="7932" width="6.875" style="1"/>
    <col min="7933" max="7933" width="9.25" style="1" customWidth="1"/>
    <col min="7934" max="7934" width="44.625" style="1" customWidth="1"/>
    <col min="7935" max="7944" width="12.625" style="1" customWidth="1"/>
    <col min="7945" max="8188" width="6.875" style="1"/>
    <col min="8189" max="8189" width="9.25" style="1" customWidth="1"/>
    <col min="8190" max="8190" width="44.625" style="1" customWidth="1"/>
    <col min="8191" max="8200" width="12.625" style="1" customWidth="1"/>
    <col min="8201" max="8444" width="6.875" style="1"/>
    <col min="8445" max="8445" width="9.25" style="1" customWidth="1"/>
    <col min="8446" max="8446" width="44.625" style="1" customWidth="1"/>
    <col min="8447" max="8456" width="12.625" style="1" customWidth="1"/>
    <col min="8457" max="8700" width="6.875" style="1"/>
    <col min="8701" max="8701" width="9.25" style="1" customWidth="1"/>
    <col min="8702" max="8702" width="44.625" style="1" customWidth="1"/>
    <col min="8703" max="8712" width="12.625" style="1" customWidth="1"/>
    <col min="8713" max="8956" width="6.875" style="1"/>
    <col min="8957" max="8957" width="9.25" style="1" customWidth="1"/>
    <col min="8958" max="8958" width="44.625" style="1" customWidth="1"/>
    <col min="8959" max="8968" width="12.625" style="1" customWidth="1"/>
    <col min="8969" max="9212" width="6.875" style="1"/>
    <col min="9213" max="9213" width="9.25" style="1" customWidth="1"/>
    <col min="9214" max="9214" width="44.625" style="1" customWidth="1"/>
    <col min="9215" max="9224" width="12.625" style="1" customWidth="1"/>
    <col min="9225" max="9468" width="6.875" style="1"/>
    <col min="9469" max="9469" width="9.25" style="1" customWidth="1"/>
    <col min="9470" max="9470" width="44.625" style="1" customWidth="1"/>
    <col min="9471" max="9480" width="12.625" style="1" customWidth="1"/>
    <col min="9481" max="9724" width="6.875" style="1"/>
    <col min="9725" max="9725" width="9.25" style="1" customWidth="1"/>
    <col min="9726" max="9726" width="44.625" style="1" customWidth="1"/>
    <col min="9727" max="9736" width="12.625" style="1" customWidth="1"/>
    <col min="9737" max="9980" width="6.875" style="1"/>
    <col min="9981" max="9981" width="9.25" style="1" customWidth="1"/>
    <col min="9982" max="9982" width="44.625" style="1" customWidth="1"/>
    <col min="9983" max="9992" width="12.625" style="1" customWidth="1"/>
    <col min="9993" max="10236" width="6.875" style="1"/>
    <col min="10237" max="10237" width="9.25" style="1" customWidth="1"/>
    <col min="10238" max="10238" width="44.625" style="1" customWidth="1"/>
    <col min="10239" max="10248" width="12.625" style="1" customWidth="1"/>
    <col min="10249" max="10492" width="6.875" style="1"/>
    <col min="10493" max="10493" width="9.25" style="1" customWidth="1"/>
    <col min="10494" max="10494" width="44.625" style="1" customWidth="1"/>
    <col min="10495" max="10504" width="12.625" style="1" customWidth="1"/>
    <col min="10505" max="10748" width="6.875" style="1"/>
    <col min="10749" max="10749" width="9.25" style="1" customWidth="1"/>
    <col min="10750" max="10750" width="44.625" style="1" customWidth="1"/>
    <col min="10751" max="10760" width="12.625" style="1" customWidth="1"/>
    <col min="10761" max="11004" width="6.875" style="1"/>
    <col min="11005" max="11005" width="9.25" style="1" customWidth="1"/>
    <col min="11006" max="11006" width="44.625" style="1" customWidth="1"/>
    <col min="11007" max="11016" width="12.625" style="1" customWidth="1"/>
    <col min="11017" max="11260" width="6.875" style="1"/>
    <col min="11261" max="11261" width="9.25" style="1" customWidth="1"/>
    <col min="11262" max="11262" width="44.625" style="1" customWidth="1"/>
    <col min="11263" max="11272" width="12.625" style="1" customWidth="1"/>
    <col min="11273" max="11516" width="6.875" style="1"/>
    <col min="11517" max="11517" width="9.25" style="1" customWidth="1"/>
    <col min="11518" max="11518" width="44.625" style="1" customWidth="1"/>
    <col min="11519" max="11528" width="12.625" style="1" customWidth="1"/>
    <col min="11529" max="11772" width="6.875" style="1"/>
    <col min="11773" max="11773" width="9.25" style="1" customWidth="1"/>
    <col min="11774" max="11774" width="44.625" style="1" customWidth="1"/>
    <col min="11775" max="11784" width="12.625" style="1" customWidth="1"/>
    <col min="11785" max="12028" width="6.875" style="1"/>
    <col min="12029" max="12029" width="9.25" style="1" customWidth="1"/>
    <col min="12030" max="12030" width="44.625" style="1" customWidth="1"/>
    <col min="12031" max="12040" width="12.625" style="1" customWidth="1"/>
    <col min="12041" max="12284" width="6.875" style="1"/>
    <col min="12285" max="12285" width="9.25" style="1" customWidth="1"/>
    <col min="12286" max="12286" width="44.625" style="1" customWidth="1"/>
    <col min="12287" max="12296" width="12.625" style="1" customWidth="1"/>
    <col min="12297" max="12540" width="6.875" style="1"/>
    <col min="12541" max="12541" width="9.25" style="1" customWidth="1"/>
    <col min="12542" max="12542" width="44.625" style="1" customWidth="1"/>
    <col min="12543" max="12552" width="12.625" style="1" customWidth="1"/>
    <col min="12553" max="12796" width="6.875" style="1"/>
    <col min="12797" max="12797" width="9.25" style="1" customWidth="1"/>
    <col min="12798" max="12798" width="44.625" style="1" customWidth="1"/>
    <col min="12799" max="12808" width="12.625" style="1" customWidth="1"/>
    <col min="12809" max="13052" width="6.875" style="1"/>
    <col min="13053" max="13053" width="9.25" style="1" customWidth="1"/>
    <col min="13054" max="13054" width="44.625" style="1" customWidth="1"/>
    <col min="13055" max="13064" width="12.625" style="1" customWidth="1"/>
    <col min="13065" max="13308" width="6.875" style="1"/>
    <col min="13309" max="13309" width="9.25" style="1" customWidth="1"/>
    <col min="13310" max="13310" width="44.625" style="1" customWidth="1"/>
    <col min="13311" max="13320" width="12.625" style="1" customWidth="1"/>
    <col min="13321" max="13564" width="6.875" style="1"/>
    <col min="13565" max="13565" width="9.25" style="1" customWidth="1"/>
    <col min="13566" max="13566" width="44.625" style="1" customWidth="1"/>
    <col min="13567" max="13576" width="12.625" style="1" customWidth="1"/>
    <col min="13577" max="13820" width="6.875" style="1"/>
    <col min="13821" max="13821" width="9.25" style="1" customWidth="1"/>
    <col min="13822" max="13822" width="44.625" style="1" customWidth="1"/>
    <col min="13823" max="13832" width="12.625" style="1" customWidth="1"/>
    <col min="13833" max="14076" width="6.875" style="1"/>
    <col min="14077" max="14077" width="9.25" style="1" customWidth="1"/>
    <col min="14078" max="14078" width="44.625" style="1" customWidth="1"/>
    <col min="14079" max="14088" width="12.625" style="1" customWidth="1"/>
    <col min="14089" max="14332" width="6.875" style="1"/>
    <col min="14333" max="14333" width="9.25" style="1" customWidth="1"/>
    <col min="14334" max="14334" width="44.625" style="1" customWidth="1"/>
    <col min="14335" max="14344" width="12.625" style="1" customWidth="1"/>
    <col min="14345" max="14588" width="6.875" style="1"/>
    <col min="14589" max="14589" width="9.25" style="1" customWidth="1"/>
    <col min="14590" max="14590" width="44.625" style="1" customWidth="1"/>
    <col min="14591" max="14600" width="12.625" style="1" customWidth="1"/>
    <col min="14601" max="14844" width="6.875" style="1"/>
    <col min="14845" max="14845" width="9.25" style="1" customWidth="1"/>
    <col min="14846" max="14846" width="44.625" style="1" customWidth="1"/>
    <col min="14847" max="14856" width="12.625" style="1" customWidth="1"/>
    <col min="14857" max="15100" width="6.875" style="1"/>
    <col min="15101" max="15101" width="9.25" style="1" customWidth="1"/>
    <col min="15102" max="15102" width="44.625" style="1" customWidth="1"/>
    <col min="15103" max="15112" width="12.625" style="1" customWidth="1"/>
    <col min="15113" max="15356" width="6.875" style="1"/>
    <col min="15357" max="15357" width="9.25" style="1" customWidth="1"/>
    <col min="15358" max="15358" width="44.625" style="1" customWidth="1"/>
    <col min="15359" max="15368" width="12.625" style="1" customWidth="1"/>
    <col min="15369" max="15612" width="6.875" style="1"/>
    <col min="15613" max="15613" width="9.25" style="1" customWidth="1"/>
    <col min="15614" max="15614" width="44.625" style="1" customWidth="1"/>
    <col min="15615" max="15624" width="12.625" style="1" customWidth="1"/>
    <col min="15625" max="15868" width="6.875" style="1"/>
    <col min="15869" max="15869" width="9.25" style="1" customWidth="1"/>
    <col min="15870" max="15870" width="44.625" style="1" customWidth="1"/>
    <col min="15871" max="15880" width="12.625" style="1" customWidth="1"/>
    <col min="15881" max="16124" width="6.875" style="1"/>
    <col min="16125" max="16125" width="9.25" style="1" customWidth="1"/>
    <col min="16126" max="16126" width="44.625" style="1" customWidth="1"/>
    <col min="16127" max="16136" width="12.625" style="1" customWidth="1"/>
    <col min="16137" max="16384" width="6.875" style="1"/>
  </cols>
  <sheetData>
    <row r="1" ht="20.1" customHeight="1" spans="1:12">
      <c r="A1" s="2" t="s">
        <v>450</v>
      </c>
      <c r="L1" s="32"/>
    </row>
    <row r="2" ht="40.5" customHeight="1" spans="1:12">
      <c r="A2" s="4" t="s">
        <v>451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0.75" customHeight="1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3" t="s">
        <v>313</v>
      </c>
    </row>
    <row r="5" ht="24" customHeight="1" spans="1:12">
      <c r="A5" s="25" t="s">
        <v>452</v>
      </c>
      <c r="B5" s="25"/>
      <c r="C5" s="14" t="s">
        <v>318</v>
      </c>
      <c r="D5" s="12" t="s">
        <v>447</v>
      </c>
      <c r="E5" s="12" t="s">
        <v>437</v>
      </c>
      <c r="F5" s="12" t="s">
        <v>438</v>
      </c>
      <c r="G5" s="12" t="s">
        <v>439</v>
      </c>
      <c r="H5" s="25" t="s">
        <v>440</v>
      </c>
      <c r="I5" s="25"/>
      <c r="J5" s="12" t="s">
        <v>441</v>
      </c>
      <c r="K5" s="12" t="s">
        <v>442</v>
      </c>
      <c r="L5" s="15" t="s">
        <v>445</v>
      </c>
    </row>
    <row r="6" ht="27" customHeight="1" spans="1:12">
      <c r="A6" s="26" t="s">
        <v>342</v>
      </c>
      <c r="B6" s="27" t="s">
        <v>343</v>
      </c>
      <c r="C6" s="13"/>
      <c r="D6" s="13"/>
      <c r="E6" s="13"/>
      <c r="F6" s="13"/>
      <c r="G6" s="13"/>
      <c r="H6" s="28" t="s">
        <v>453</v>
      </c>
      <c r="I6" s="28" t="s">
        <v>454</v>
      </c>
      <c r="J6" s="13"/>
      <c r="K6" s="13"/>
      <c r="L6" s="13"/>
    </row>
    <row r="7" ht="27" customHeight="1" spans="1:12">
      <c r="A7" s="26"/>
      <c r="B7" s="27" t="s">
        <v>318</v>
      </c>
      <c r="C7" s="18">
        <f>SUM(D7:L7)</f>
        <v>8446.87</v>
      </c>
      <c r="D7" s="13">
        <f>D8+D11+D16+D22+D38+D41</f>
        <v>2404.96</v>
      </c>
      <c r="E7" s="13">
        <f>E8+E11+E16+E22+E38+E41</f>
        <v>6041.91</v>
      </c>
      <c r="F7" s="13"/>
      <c r="G7" s="29"/>
      <c r="H7" s="30"/>
      <c r="I7" s="30"/>
      <c r="J7" s="13"/>
      <c r="K7" s="29"/>
      <c r="L7" s="13"/>
    </row>
    <row r="8" ht="27" customHeight="1" spans="1:12">
      <c r="A8" s="16">
        <v>206</v>
      </c>
      <c r="B8" s="17" t="s">
        <v>325</v>
      </c>
      <c r="C8" s="18">
        <f t="shared" ref="C8:C26" si="0">SUM(D8:L8)</f>
        <v>90</v>
      </c>
      <c r="D8" s="13">
        <v>90</v>
      </c>
      <c r="E8" s="19"/>
      <c r="F8" s="13"/>
      <c r="G8" s="29"/>
      <c r="H8" s="30"/>
      <c r="I8" s="30"/>
      <c r="J8" s="13"/>
      <c r="K8" s="29"/>
      <c r="L8" s="13"/>
    </row>
    <row r="9" ht="27" customHeight="1" spans="1:12">
      <c r="A9" s="16">
        <v>20604</v>
      </c>
      <c r="B9" s="17" t="s">
        <v>455</v>
      </c>
      <c r="C9" s="18">
        <f t="shared" si="0"/>
        <v>90</v>
      </c>
      <c r="D9" s="13">
        <v>90</v>
      </c>
      <c r="E9" s="19"/>
      <c r="F9" s="13"/>
      <c r="G9" s="29"/>
      <c r="H9" s="30"/>
      <c r="I9" s="30"/>
      <c r="J9" s="13"/>
      <c r="K9" s="29"/>
      <c r="L9" s="13"/>
    </row>
    <row r="10" ht="27" customHeight="1" spans="1:12">
      <c r="A10" s="16">
        <v>2060404</v>
      </c>
      <c r="B10" s="17" t="s">
        <v>456</v>
      </c>
      <c r="C10" s="18">
        <f t="shared" si="0"/>
        <v>90</v>
      </c>
      <c r="D10" s="13">
        <v>90</v>
      </c>
      <c r="E10" s="19"/>
      <c r="F10" s="13"/>
      <c r="G10" s="29"/>
      <c r="H10" s="30"/>
      <c r="I10" s="30"/>
      <c r="J10" s="13"/>
      <c r="K10" s="29"/>
      <c r="L10" s="13"/>
    </row>
    <row r="11" ht="27" customHeight="1" spans="1:12">
      <c r="A11" s="20">
        <v>208</v>
      </c>
      <c r="B11" s="20" t="s">
        <v>327</v>
      </c>
      <c r="C11" s="18">
        <f t="shared" si="0"/>
        <v>190.28</v>
      </c>
      <c r="D11" s="21">
        <f>D12</f>
        <v>0</v>
      </c>
      <c r="E11" s="21">
        <v>190.28</v>
      </c>
      <c r="F11" s="13"/>
      <c r="G11" s="29"/>
      <c r="H11" s="30"/>
      <c r="I11" s="30"/>
      <c r="J11" s="13"/>
      <c r="K11" s="29"/>
      <c r="L11" s="13"/>
    </row>
    <row r="12" ht="27" customHeight="1" spans="1:12">
      <c r="A12" s="20">
        <v>20805</v>
      </c>
      <c r="B12" s="20" t="s">
        <v>347</v>
      </c>
      <c r="C12" s="18">
        <f t="shared" si="0"/>
        <v>190.28</v>
      </c>
      <c r="D12" s="21">
        <f>D13+D14+D15</f>
        <v>0</v>
      </c>
      <c r="E12" s="21">
        <v>190.28</v>
      </c>
      <c r="F12" s="13"/>
      <c r="G12" s="29"/>
      <c r="H12" s="30"/>
      <c r="I12" s="30"/>
      <c r="J12" s="13"/>
      <c r="K12" s="29"/>
      <c r="L12" s="13"/>
    </row>
    <row r="13" ht="27" customHeight="1" spans="1:12">
      <c r="A13" s="20">
        <v>2080505</v>
      </c>
      <c r="B13" s="20" t="s">
        <v>350</v>
      </c>
      <c r="C13" s="18">
        <f t="shared" si="0"/>
        <v>118.51</v>
      </c>
      <c r="D13" s="21"/>
      <c r="E13" s="21">
        <v>118.51</v>
      </c>
      <c r="F13" s="13"/>
      <c r="G13" s="29"/>
      <c r="H13" s="30"/>
      <c r="I13" s="30"/>
      <c r="J13" s="13"/>
      <c r="K13" s="29"/>
      <c r="L13" s="13"/>
    </row>
    <row r="14" ht="27" customHeight="1" spans="1:12">
      <c r="A14" s="20">
        <v>2080506</v>
      </c>
      <c r="B14" s="20" t="s">
        <v>351</v>
      </c>
      <c r="C14" s="18">
        <f t="shared" si="0"/>
        <v>47.4</v>
      </c>
      <c r="D14" s="21"/>
      <c r="E14" s="21">
        <v>47.4</v>
      </c>
      <c r="F14" s="13"/>
      <c r="G14" s="29"/>
      <c r="H14" s="30"/>
      <c r="I14" s="30"/>
      <c r="J14" s="13"/>
      <c r="K14" s="29"/>
      <c r="L14" s="13"/>
    </row>
    <row r="15" ht="27" customHeight="1" spans="1:12">
      <c r="A15" s="20">
        <v>2080599</v>
      </c>
      <c r="B15" s="22" t="s">
        <v>352</v>
      </c>
      <c r="C15" s="18">
        <f t="shared" si="0"/>
        <v>24.37</v>
      </c>
      <c r="D15" s="21"/>
      <c r="E15" s="21">
        <v>24.37</v>
      </c>
      <c r="F15" s="13"/>
      <c r="G15" s="29"/>
      <c r="H15" s="30"/>
      <c r="I15" s="30"/>
      <c r="J15" s="13"/>
      <c r="K15" s="29"/>
      <c r="L15" s="13"/>
    </row>
    <row r="16" ht="27" customHeight="1" spans="1:12">
      <c r="A16" s="20">
        <v>210</v>
      </c>
      <c r="B16" s="20" t="s">
        <v>353</v>
      </c>
      <c r="C16" s="18">
        <f t="shared" si="0"/>
        <v>69.09</v>
      </c>
      <c r="D16" s="21">
        <f>D17</f>
        <v>0</v>
      </c>
      <c r="E16" s="21">
        <v>69.09</v>
      </c>
      <c r="F16" s="13"/>
      <c r="G16" s="29"/>
      <c r="H16" s="30"/>
      <c r="I16" s="30"/>
      <c r="J16" s="13"/>
      <c r="K16" s="29"/>
      <c r="L16" s="13"/>
    </row>
    <row r="17" ht="27" customHeight="1" spans="1:12">
      <c r="A17" s="20">
        <v>21011</v>
      </c>
      <c r="B17" s="20" t="s">
        <v>354</v>
      </c>
      <c r="C17" s="18">
        <f t="shared" si="0"/>
        <v>69.09</v>
      </c>
      <c r="D17" s="21">
        <f>D18+D19+D20+D21</f>
        <v>0</v>
      </c>
      <c r="E17" s="21">
        <v>69.09</v>
      </c>
      <c r="F17" s="13"/>
      <c r="G17" s="29"/>
      <c r="H17" s="30"/>
      <c r="I17" s="30"/>
      <c r="J17" s="13"/>
      <c r="K17" s="29"/>
      <c r="L17" s="13"/>
    </row>
    <row r="18" ht="27" customHeight="1" spans="1:12">
      <c r="A18" s="20">
        <v>2101101</v>
      </c>
      <c r="B18" s="20" t="s">
        <v>355</v>
      </c>
      <c r="C18" s="18">
        <f t="shared" si="0"/>
        <v>29.35</v>
      </c>
      <c r="D18" s="21"/>
      <c r="E18" s="21">
        <v>29.35</v>
      </c>
      <c r="F18" s="13"/>
      <c r="G18" s="29"/>
      <c r="H18" s="30"/>
      <c r="I18" s="30"/>
      <c r="J18" s="13"/>
      <c r="K18" s="29"/>
      <c r="L18" s="13"/>
    </row>
    <row r="19" ht="27" customHeight="1" spans="1:12">
      <c r="A19" s="20">
        <v>2101102</v>
      </c>
      <c r="B19" s="20" t="s">
        <v>356</v>
      </c>
      <c r="C19" s="18">
        <f t="shared" si="0"/>
        <v>26.94</v>
      </c>
      <c r="D19" s="21"/>
      <c r="E19" s="21">
        <v>26.94</v>
      </c>
      <c r="F19" s="13"/>
      <c r="G19" s="29"/>
      <c r="H19" s="30"/>
      <c r="I19" s="30"/>
      <c r="J19" s="13"/>
      <c r="K19" s="29"/>
      <c r="L19" s="13"/>
    </row>
    <row r="20" ht="27" customHeight="1" spans="1:12">
      <c r="A20" s="20">
        <v>2101103</v>
      </c>
      <c r="B20" s="20" t="s">
        <v>357</v>
      </c>
      <c r="C20" s="18">
        <f t="shared" si="0"/>
        <v>6.72</v>
      </c>
      <c r="D20" s="21"/>
      <c r="E20" s="21">
        <v>6.72</v>
      </c>
      <c r="F20" s="13"/>
      <c r="G20" s="29"/>
      <c r="H20" s="30"/>
      <c r="I20" s="30"/>
      <c r="J20" s="13"/>
      <c r="K20" s="29"/>
      <c r="L20" s="13"/>
    </row>
    <row r="21" ht="27" customHeight="1" spans="1:12">
      <c r="A21" s="20">
        <v>2101199</v>
      </c>
      <c r="B21" s="20" t="s">
        <v>358</v>
      </c>
      <c r="C21" s="18">
        <f t="shared" si="0"/>
        <v>6.08</v>
      </c>
      <c r="D21" s="21"/>
      <c r="E21" s="21">
        <v>6.08</v>
      </c>
      <c r="F21" s="13"/>
      <c r="G21" s="29"/>
      <c r="H21" s="30"/>
      <c r="I21" s="30"/>
      <c r="J21" s="13"/>
      <c r="K21" s="29"/>
      <c r="L21" s="13"/>
    </row>
    <row r="22" ht="27" customHeight="1" spans="1:12">
      <c r="A22" s="20">
        <v>211</v>
      </c>
      <c r="B22" s="20" t="s">
        <v>359</v>
      </c>
      <c r="C22" s="18">
        <f t="shared" si="0"/>
        <v>7923.39</v>
      </c>
      <c r="D22" s="21">
        <f>D23+D27+D29+D31+D33+D36</f>
        <v>2211.96</v>
      </c>
      <c r="E22" s="21">
        <f>E23+E27+E29+E31+E33+E36</f>
        <v>5711.43</v>
      </c>
      <c r="F22" s="13"/>
      <c r="G22" s="29"/>
      <c r="H22" s="30"/>
      <c r="I22" s="30"/>
      <c r="J22" s="13"/>
      <c r="K22" s="29"/>
      <c r="L22" s="13"/>
    </row>
    <row r="23" ht="27" customHeight="1" spans="1:12">
      <c r="A23" s="20">
        <v>21101</v>
      </c>
      <c r="B23" s="20" t="s">
        <v>360</v>
      </c>
      <c r="C23" s="18">
        <f t="shared" si="0"/>
        <v>1148.18</v>
      </c>
      <c r="D23" s="21">
        <f>D24+D25+D26</f>
        <v>143.41</v>
      </c>
      <c r="E23" s="21">
        <f>E24+E25+E26</f>
        <v>1004.77</v>
      </c>
      <c r="F23" s="13"/>
      <c r="G23" s="29"/>
      <c r="H23" s="30"/>
      <c r="I23" s="30"/>
      <c r="J23" s="13"/>
      <c r="K23" s="29"/>
      <c r="L23" s="13"/>
    </row>
    <row r="24" ht="27" customHeight="1" spans="1:12">
      <c r="A24" s="20">
        <v>2110101</v>
      </c>
      <c r="B24" s="20" t="s">
        <v>361</v>
      </c>
      <c r="C24" s="18">
        <f t="shared" si="0"/>
        <v>693.05</v>
      </c>
      <c r="D24" s="21">
        <v>40.41</v>
      </c>
      <c r="E24" s="21">
        <v>652.64</v>
      </c>
      <c r="F24" s="13"/>
      <c r="G24" s="29"/>
      <c r="H24" s="30"/>
      <c r="I24" s="30"/>
      <c r="J24" s="13"/>
      <c r="K24" s="29"/>
      <c r="L24" s="13"/>
    </row>
    <row r="25" ht="27" customHeight="1" spans="1:12">
      <c r="A25" s="20">
        <v>2110102</v>
      </c>
      <c r="B25" s="20" t="s">
        <v>362</v>
      </c>
      <c r="C25" s="18">
        <f t="shared" si="0"/>
        <v>372.13</v>
      </c>
      <c r="D25" s="21">
        <v>20</v>
      </c>
      <c r="E25" s="21">
        <v>352.13</v>
      </c>
      <c r="F25" s="13"/>
      <c r="G25" s="29"/>
      <c r="H25" s="30"/>
      <c r="I25" s="30"/>
      <c r="J25" s="13"/>
      <c r="K25" s="29"/>
      <c r="L25" s="13"/>
    </row>
    <row r="26" ht="27" customHeight="1" spans="1:12">
      <c r="A26" s="20">
        <v>2110199</v>
      </c>
      <c r="B26" s="20" t="s">
        <v>457</v>
      </c>
      <c r="C26" s="18">
        <f t="shared" si="0"/>
        <v>83</v>
      </c>
      <c r="D26" s="21">
        <v>83</v>
      </c>
      <c r="E26" s="21"/>
      <c r="F26" s="13"/>
      <c r="G26" s="29"/>
      <c r="H26" s="30"/>
      <c r="I26" s="30"/>
      <c r="J26" s="13"/>
      <c r="K26" s="29"/>
      <c r="L26" s="13"/>
    </row>
    <row r="27" ht="27" customHeight="1" spans="1:12">
      <c r="A27" s="20">
        <v>21102</v>
      </c>
      <c r="B27" s="20" t="s">
        <v>363</v>
      </c>
      <c r="C27" s="18">
        <f t="shared" ref="C27:C48" si="1">SUM(D27:L27)</f>
        <v>581.01</v>
      </c>
      <c r="D27" s="21">
        <f>D28</f>
        <v>26.43</v>
      </c>
      <c r="E27" s="21">
        <f>E28</f>
        <v>554.58</v>
      </c>
      <c r="F27" s="13"/>
      <c r="G27" s="29"/>
      <c r="H27" s="30"/>
      <c r="I27" s="30"/>
      <c r="J27" s="13"/>
      <c r="K27" s="29"/>
      <c r="L27" s="13"/>
    </row>
    <row r="28" ht="27" customHeight="1" spans="1:12">
      <c r="A28" s="20">
        <v>2110299</v>
      </c>
      <c r="B28" s="20" t="s">
        <v>364</v>
      </c>
      <c r="C28" s="18">
        <f t="shared" si="1"/>
        <v>581.01</v>
      </c>
      <c r="D28" s="21">
        <v>26.43</v>
      </c>
      <c r="E28" s="21">
        <v>554.58</v>
      </c>
      <c r="F28" s="13"/>
      <c r="G28" s="29"/>
      <c r="H28" s="30"/>
      <c r="I28" s="30"/>
      <c r="J28" s="13"/>
      <c r="K28" s="29"/>
      <c r="L28" s="13"/>
    </row>
    <row r="29" ht="27" customHeight="1" spans="1:12">
      <c r="A29" s="20">
        <v>21103</v>
      </c>
      <c r="B29" s="20" t="s">
        <v>458</v>
      </c>
      <c r="C29" s="18">
        <f t="shared" si="1"/>
        <v>1483</v>
      </c>
      <c r="D29" s="21">
        <f>D30</f>
        <v>1483</v>
      </c>
      <c r="E29" s="21">
        <f>E30</f>
        <v>0</v>
      </c>
      <c r="F29" s="13"/>
      <c r="G29" s="29"/>
      <c r="H29" s="30"/>
      <c r="I29" s="30"/>
      <c r="J29" s="13"/>
      <c r="K29" s="29"/>
      <c r="L29" s="13"/>
    </row>
    <row r="30" ht="27" customHeight="1" spans="1:12">
      <c r="A30" s="20">
        <v>2110302</v>
      </c>
      <c r="B30" s="20" t="s">
        <v>459</v>
      </c>
      <c r="C30" s="18">
        <f t="shared" si="1"/>
        <v>1483</v>
      </c>
      <c r="D30" s="21">
        <v>1483</v>
      </c>
      <c r="E30" s="21"/>
      <c r="F30" s="13"/>
      <c r="G30" s="29"/>
      <c r="H30" s="30"/>
      <c r="I30" s="30"/>
      <c r="J30" s="13"/>
      <c r="K30" s="29"/>
      <c r="L30" s="13"/>
    </row>
    <row r="31" ht="27" customHeight="1" spans="1:12">
      <c r="A31" s="20">
        <v>21104</v>
      </c>
      <c r="B31" s="20" t="s">
        <v>365</v>
      </c>
      <c r="C31" s="18">
        <f t="shared" si="1"/>
        <v>980</v>
      </c>
      <c r="D31" s="21">
        <f>D32</f>
        <v>0</v>
      </c>
      <c r="E31" s="21">
        <f>E32</f>
        <v>980</v>
      </c>
      <c r="F31" s="13"/>
      <c r="G31" s="29"/>
      <c r="H31" s="30"/>
      <c r="I31" s="30"/>
      <c r="J31" s="13"/>
      <c r="K31" s="29"/>
      <c r="L31" s="13"/>
    </row>
    <row r="32" ht="27" customHeight="1" spans="1:12">
      <c r="A32" s="20">
        <v>2110402</v>
      </c>
      <c r="B32" s="20" t="s">
        <v>366</v>
      </c>
      <c r="C32" s="18">
        <f t="shared" si="1"/>
        <v>980</v>
      </c>
      <c r="D32" s="21"/>
      <c r="E32" s="21">
        <v>980</v>
      </c>
      <c r="F32" s="13"/>
      <c r="G32" s="29"/>
      <c r="H32" s="30"/>
      <c r="I32" s="30"/>
      <c r="J32" s="13"/>
      <c r="K32" s="29"/>
      <c r="L32" s="13"/>
    </row>
    <row r="33" ht="27" customHeight="1" spans="1:12">
      <c r="A33" s="20">
        <v>21111</v>
      </c>
      <c r="B33" s="20" t="s">
        <v>460</v>
      </c>
      <c r="C33" s="18">
        <f t="shared" si="1"/>
        <v>39.06</v>
      </c>
      <c r="D33" s="21">
        <f>D34+D35</f>
        <v>39.06</v>
      </c>
      <c r="E33" s="21">
        <f>E34+E35</f>
        <v>0</v>
      </c>
      <c r="F33" s="13"/>
      <c r="G33" s="29"/>
      <c r="H33" s="30"/>
      <c r="I33" s="30"/>
      <c r="J33" s="13"/>
      <c r="K33" s="29"/>
      <c r="L33" s="13"/>
    </row>
    <row r="34" ht="27" customHeight="1" spans="1:12">
      <c r="A34" s="20">
        <v>2111101</v>
      </c>
      <c r="B34" s="20" t="s">
        <v>461</v>
      </c>
      <c r="C34" s="18">
        <f t="shared" si="1"/>
        <v>7.5</v>
      </c>
      <c r="D34" s="21">
        <v>7.5</v>
      </c>
      <c r="E34" s="21"/>
      <c r="F34" s="13"/>
      <c r="G34" s="29"/>
      <c r="H34" s="30"/>
      <c r="I34" s="30"/>
      <c r="J34" s="13"/>
      <c r="K34" s="29"/>
      <c r="L34" s="13"/>
    </row>
    <row r="35" ht="27" customHeight="1" spans="1:12">
      <c r="A35" s="20">
        <v>2111103</v>
      </c>
      <c r="B35" s="20" t="s">
        <v>462</v>
      </c>
      <c r="C35" s="18">
        <f t="shared" si="1"/>
        <v>31.56</v>
      </c>
      <c r="D35" s="21">
        <v>31.56</v>
      </c>
      <c r="E35" s="21"/>
      <c r="F35" s="13"/>
      <c r="G35" s="29"/>
      <c r="H35" s="30"/>
      <c r="I35" s="30"/>
      <c r="J35" s="13"/>
      <c r="K35" s="29"/>
      <c r="L35" s="13"/>
    </row>
    <row r="36" ht="27" customHeight="1" spans="1:12">
      <c r="A36" s="20">
        <v>21199</v>
      </c>
      <c r="B36" s="20" t="s">
        <v>367</v>
      </c>
      <c r="C36" s="18">
        <f t="shared" si="1"/>
        <v>3692.14</v>
      </c>
      <c r="D36" s="21">
        <f>D37</f>
        <v>520.06</v>
      </c>
      <c r="E36" s="21">
        <f>E37</f>
        <v>3172.08</v>
      </c>
      <c r="F36" s="13"/>
      <c r="G36" s="29"/>
      <c r="H36" s="30"/>
      <c r="I36" s="30"/>
      <c r="J36" s="13"/>
      <c r="K36" s="29"/>
      <c r="L36" s="13"/>
    </row>
    <row r="37" ht="27" customHeight="1" spans="1:12">
      <c r="A37" s="20">
        <v>2119901</v>
      </c>
      <c r="B37" s="20" t="s">
        <v>368</v>
      </c>
      <c r="C37" s="18">
        <f t="shared" si="1"/>
        <v>3692.14</v>
      </c>
      <c r="D37" s="21">
        <v>520.06</v>
      </c>
      <c r="E37" s="21">
        <v>3172.08</v>
      </c>
      <c r="F37" s="13"/>
      <c r="G37" s="29"/>
      <c r="H37" s="30"/>
      <c r="I37" s="30"/>
      <c r="J37" s="13"/>
      <c r="K37" s="29"/>
      <c r="L37" s="13"/>
    </row>
    <row r="38" ht="27" customHeight="1" spans="1:12">
      <c r="A38" s="20">
        <v>212</v>
      </c>
      <c r="B38" s="20" t="s">
        <v>332</v>
      </c>
      <c r="C38" s="18">
        <f t="shared" si="1"/>
        <v>103</v>
      </c>
      <c r="D38" s="21">
        <f>D39</f>
        <v>103</v>
      </c>
      <c r="E38" s="21">
        <f>E39</f>
        <v>0</v>
      </c>
      <c r="F38" s="13"/>
      <c r="G38" s="29"/>
      <c r="H38" s="30"/>
      <c r="I38" s="30"/>
      <c r="J38" s="13"/>
      <c r="K38" s="29"/>
      <c r="L38" s="13"/>
    </row>
    <row r="39" ht="27" customHeight="1" spans="1:12">
      <c r="A39" s="20">
        <v>21299</v>
      </c>
      <c r="B39" s="20" t="s">
        <v>463</v>
      </c>
      <c r="C39" s="18">
        <f t="shared" si="1"/>
        <v>103</v>
      </c>
      <c r="D39" s="21">
        <f>D40</f>
        <v>103</v>
      </c>
      <c r="E39" s="21">
        <f>E40</f>
        <v>0</v>
      </c>
      <c r="F39" s="13"/>
      <c r="G39" s="29"/>
      <c r="H39" s="30"/>
      <c r="I39" s="30"/>
      <c r="J39" s="13"/>
      <c r="K39" s="29"/>
      <c r="L39" s="13"/>
    </row>
    <row r="40" ht="27" customHeight="1" spans="1:12">
      <c r="A40" s="20">
        <v>212999</v>
      </c>
      <c r="B40" s="20" t="s">
        <v>464</v>
      </c>
      <c r="C40" s="18">
        <f t="shared" si="1"/>
        <v>103</v>
      </c>
      <c r="D40" s="21">
        <v>103</v>
      </c>
      <c r="E40" s="21"/>
      <c r="F40" s="13"/>
      <c r="G40" s="29"/>
      <c r="H40" s="30"/>
      <c r="I40" s="30"/>
      <c r="J40" s="13"/>
      <c r="K40" s="29"/>
      <c r="L40" s="13"/>
    </row>
    <row r="41" ht="27" customHeight="1" spans="1:12">
      <c r="A41" s="20">
        <v>221</v>
      </c>
      <c r="B41" s="20" t="s">
        <v>333</v>
      </c>
      <c r="C41" s="18">
        <f t="shared" si="1"/>
        <v>71.11</v>
      </c>
      <c r="D41" s="21"/>
      <c r="E41" s="21">
        <v>71.11</v>
      </c>
      <c r="F41" s="13"/>
      <c r="G41" s="29"/>
      <c r="H41" s="30"/>
      <c r="I41" s="30"/>
      <c r="J41" s="13"/>
      <c r="K41" s="29"/>
      <c r="L41" s="13"/>
    </row>
    <row r="42" ht="27" customHeight="1" spans="1:12">
      <c r="A42" s="20">
        <v>22102</v>
      </c>
      <c r="B42" s="20" t="s">
        <v>372</v>
      </c>
      <c r="C42" s="21">
        <f t="shared" si="1"/>
        <v>71.11</v>
      </c>
      <c r="D42" s="21"/>
      <c r="E42" s="21">
        <v>71.11</v>
      </c>
      <c r="F42" s="12"/>
      <c r="G42" s="12"/>
      <c r="H42" s="31"/>
      <c r="I42" s="31"/>
      <c r="J42" s="12"/>
      <c r="K42" s="12"/>
      <c r="L42" s="12"/>
    </row>
    <row r="43" ht="21" customHeight="1" spans="1:1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ht="21" customHeight="1" spans="2:1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customHeight="1" spans="2:1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customHeight="1" spans="1:1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customHeight="1" spans="2:12">
      <c r="B47" s="3"/>
      <c r="C47" s="3"/>
      <c r="D47" s="3"/>
      <c r="F47" s="3"/>
      <c r="G47" s="3"/>
      <c r="H47" s="3"/>
      <c r="I47" s="3"/>
      <c r="J47" s="3"/>
      <c r="K47" s="3"/>
      <c r="L47" s="3"/>
    </row>
    <row r="48" customHeight="1" spans="2:12">
      <c r="B48" s="3"/>
      <c r="C48" s="3"/>
      <c r="I48" s="3"/>
      <c r="J48" s="3"/>
      <c r="K48" s="3"/>
      <c r="L48" s="3"/>
    </row>
    <row r="49" customHeight="1" spans="2:11">
      <c r="B49" s="3"/>
      <c r="J49" s="3"/>
      <c r="K49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60" fitToHeight="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showGridLines="0" topLeftCell="A26" workbookViewId="0">
      <selection activeCell="F31" sqref="F31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465</v>
      </c>
      <c r="B1" s="3"/>
    </row>
    <row r="2" ht="33" spans="1:8">
      <c r="A2" s="4" t="s">
        <v>466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467</v>
      </c>
      <c r="B5" s="12" t="s">
        <v>468</v>
      </c>
      <c r="C5" s="12" t="s">
        <v>318</v>
      </c>
      <c r="D5" s="13" t="s">
        <v>345</v>
      </c>
      <c r="E5" s="12" t="s">
        <v>346</v>
      </c>
      <c r="F5" s="12" t="s">
        <v>469</v>
      </c>
      <c r="G5" s="12" t="s">
        <v>470</v>
      </c>
      <c r="H5" s="12" t="s">
        <v>471</v>
      </c>
    </row>
    <row r="6" ht="29.25" customHeight="1" spans="1:8">
      <c r="A6" s="12"/>
      <c r="B6" s="12" t="s">
        <v>318</v>
      </c>
      <c r="C6" s="14">
        <f>C7+C10+C15+C21+C37+C40</f>
        <v>8446.87</v>
      </c>
      <c r="D6" s="14">
        <f>D7+D10+D15+D21+D37+D40</f>
        <v>1604.54</v>
      </c>
      <c r="E6" s="14">
        <f>E7+E10+E15+E21+E37+E40</f>
        <v>6842.33</v>
      </c>
      <c r="F6" s="15"/>
      <c r="G6" s="15"/>
      <c r="H6" s="15"/>
    </row>
    <row r="7" ht="29.25" customHeight="1" spans="1:8">
      <c r="A7" s="16">
        <v>206</v>
      </c>
      <c r="B7" s="17" t="s">
        <v>325</v>
      </c>
      <c r="C7" s="18">
        <f t="shared" ref="C7:C41" si="0">SUM(D7:L7)</f>
        <v>90</v>
      </c>
      <c r="D7" s="13"/>
      <c r="E7" s="19">
        <v>90</v>
      </c>
      <c r="F7" s="15"/>
      <c r="G7" s="15"/>
      <c r="H7" s="15"/>
    </row>
    <row r="8" ht="29.25" customHeight="1" spans="1:8">
      <c r="A8" s="16">
        <v>20604</v>
      </c>
      <c r="B8" s="17" t="s">
        <v>455</v>
      </c>
      <c r="C8" s="18">
        <f t="shared" si="0"/>
        <v>90</v>
      </c>
      <c r="D8" s="13"/>
      <c r="E8" s="19">
        <v>90</v>
      </c>
      <c r="F8" s="15"/>
      <c r="G8" s="15"/>
      <c r="H8" s="15"/>
    </row>
    <row r="9" ht="29.25" customHeight="1" spans="1:8">
      <c r="A9" s="16">
        <v>2060404</v>
      </c>
      <c r="B9" s="17" t="s">
        <v>456</v>
      </c>
      <c r="C9" s="18">
        <f t="shared" si="0"/>
        <v>90</v>
      </c>
      <c r="D9" s="13"/>
      <c r="E9" s="19">
        <v>90</v>
      </c>
      <c r="F9" s="15"/>
      <c r="G9" s="15"/>
      <c r="H9" s="15"/>
    </row>
    <row r="10" ht="29.25" customHeight="1" spans="1:8">
      <c r="A10" s="20">
        <v>208</v>
      </c>
      <c r="B10" s="20" t="s">
        <v>327</v>
      </c>
      <c r="C10" s="18">
        <f t="shared" si="0"/>
        <v>190.28</v>
      </c>
      <c r="D10" s="21">
        <v>190.28</v>
      </c>
      <c r="E10" s="21"/>
      <c r="F10" s="15"/>
      <c r="G10" s="15"/>
      <c r="H10" s="15"/>
    </row>
    <row r="11" ht="29.25" customHeight="1" spans="1:8">
      <c r="A11" s="20">
        <v>20805</v>
      </c>
      <c r="B11" s="20" t="s">
        <v>347</v>
      </c>
      <c r="C11" s="18">
        <f t="shared" si="0"/>
        <v>190.28</v>
      </c>
      <c r="D11" s="21">
        <v>190.28</v>
      </c>
      <c r="E11" s="21"/>
      <c r="F11" s="15"/>
      <c r="G11" s="15"/>
      <c r="H11" s="15"/>
    </row>
    <row r="12" ht="29.25" customHeight="1" spans="1:8">
      <c r="A12" s="20">
        <v>2080505</v>
      </c>
      <c r="B12" s="20" t="s">
        <v>350</v>
      </c>
      <c r="C12" s="18">
        <f t="shared" si="0"/>
        <v>118.51</v>
      </c>
      <c r="D12" s="21">
        <v>118.51</v>
      </c>
      <c r="E12" s="21"/>
      <c r="F12" s="15"/>
      <c r="G12" s="15"/>
      <c r="H12" s="15"/>
    </row>
    <row r="13" ht="29.25" customHeight="1" spans="1:8">
      <c r="A13" s="20">
        <v>2080506</v>
      </c>
      <c r="B13" s="20" t="s">
        <v>351</v>
      </c>
      <c r="C13" s="18">
        <f t="shared" si="0"/>
        <v>47.4</v>
      </c>
      <c r="D13" s="21">
        <v>47.4</v>
      </c>
      <c r="E13" s="21"/>
      <c r="F13" s="15"/>
      <c r="G13" s="15"/>
      <c r="H13" s="15"/>
    </row>
    <row r="14" ht="29.25" customHeight="1" spans="1:8">
      <c r="A14" s="20">
        <v>2080599</v>
      </c>
      <c r="B14" s="22" t="s">
        <v>352</v>
      </c>
      <c r="C14" s="18">
        <f t="shared" si="0"/>
        <v>24.37</v>
      </c>
      <c r="D14" s="21">
        <v>24.37</v>
      </c>
      <c r="E14" s="21"/>
      <c r="F14" s="15"/>
      <c r="G14" s="15"/>
      <c r="H14" s="15"/>
    </row>
    <row r="15" ht="29.25" customHeight="1" spans="1:8">
      <c r="A15" s="20">
        <v>210</v>
      </c>
      <c r="B15" s="20" t="s">
        <v>353</v>
      </c>
      <c r="C15" s="18">
        <f t="shared" si="0"/>
        <v>69.09</v>
      </c>
      <c r="D15" s="21">
        <v>69.09</v>
      </c>
      <c r="E15" s="21"/>
      <c r="F15" s="15"/>
      <c r="G15" s="15"/>
      <c r="H15" s="15"/>
    </row>
    <row r="16" ht="29.25" customHeight="1" spans="1:8">
      <c r="A16" s="20">
        <v>21011</v>
      </c>
      <c r="B16" s="20" t="s">
        <v>354</v>
      </c>
      <c r="C16" s="18">
        <f t="shared" si="0"/>
        <v>69.09</v>
      </c>
      <c r="D16" s="21">
        <v>69.09</v>
      </c>
      <c r="E16" s="21"/>
      <c r="F16" s="15"/>
      <c r="G16" s="15"/>
      <c r="H16" s="15"/>
    </row>
    <row r="17" ht="29.25" customHeight="1" spans="1:8">
      <c r="A17" s="20">
        <v>2101101</v>
      </c>
      <c r="B17" s="20" t="s">
        <v>355</v>
      </c>
      <c r="C17" s="18">
        <f t="shared" si="0"/>
        <v>29.35</v>
      </c>
      <c r="D17" s="21">
        <v>29.35</v>
      </c>
      <c r="E17" s="21"/>
      <c r="F17" s="15"/>
      <c r="G17" s="15"/>
      <c r="H17" s="15"/>
    </row>
    <row r="18" ht="29.25" customHeight="1" spans="1:8">
      <c r="A18" s="20">
        <v>2101102</v>
      </c>
      <c r="B18" s="20" t="s">
        <v>356</v>
      </c>
      <c r="C18" s="18">
        <f t="shared" si="0"/>
        <v>26.94</v>
      </c>
      <c r="D18" s="21">
        <v>26.94</v>
      </c>
      <c r="E18" s="21"/>
      <c r="F18" s="15"/>
      <c r="G18" s="15"/>
      <c r="H18" s="15"/>
    </row>
    <row r="19" ht="29.25" customHeight="1" spans="1:8">
      <c r="A19" s="20">
        <v>2101103</v>
      </c>
      <c r="B19" s="20" t="s">
        <v>357</v>
      </c>
      <c r="C19" s="18">
        <f t="shared" si="0"/>
        <v>6.72</v>
      </c>
      <c r="D19" s="21">
        <v>6.72</v>
      </c>
      <c r="E19" s="21"/>
      <c r="F19" s="15"/>
      <c r="G19" s="15"/>
      <c r="H19" s="15"/>
    </row>
    <row r="20" ht="29.25" customHeight="1" spans="1:8">
      <c r="A20" s="20">
        <v>2101199</v>
      </c>
      <c r="B20" s="20" t="s">
        <v>358</v>
      </c>
      <c r="C20" s="18">
        <f t="shared" si="0"/>
        <v>6.08</v>
      </c>
      <c r="D20" s="21">
        <v>6.08</v>
      </c>
      <c r="E20" s="21"/>
      <c r="F20" s="15"/>
      <c r="G20" s="15"/>
      <c r="H20" s="15"/>
    </row>
    <row r="21" ht="29.25" customHeight="1" spans="1:8">
      <c r="A21" s="20">
        <v>211</v>
      </c>
      <c r="B21" s="20" t="s">
        <v>359</v>
      </c>
      <c r="C21" s="21">
        <f>C22+C26+C28+C30+C32+C35</f>
        <v>7923.39</v>
      </c>
      <c r="D21" s="21">
        <f>D22+D26+D28+D30+D32+D35</f>
        <v>1274.06</v>
      </c>
      <c r="E21" s="21">
        <f>E22+E26+E28+E30+E32+E35</f>
        <v>6649.33</v>
      </c>
      <c r="F21" s="15"/>
      <c r="G21" s="15"/>
      <c r="H21" s="15"/>
    </row>
    <row r="22" ht="29.25" customHeight="1" spans="1:8">
      <c r="A22" s="20">
        <v>21101</v>
      </c>
      <c r="B22" s="20" t="s">
        <v>360</v>
      </c>
      <c r="C22" s="18">
        <f t="shared" si="0"/>
        <v>1148.18</v>
      </c>
      <c r="D22" s="21">
        <f>D23+D24+D25</f>
        <v>693.05</v>
      </c>
      <c r="E22" s="21">
        <f>E23+E24+E25</f>
        <v>455.13</v>
      </c>
      <c r="F22" s="15"/>
      <c r="G22" s="15"/>
      <c r="H22" s="15"/>
    </row>
    <row r="23" ht="29.25" customHeight="1" spans="1:8">
      <c r="A23" s="20">
        <v>2110101</v>
      </c>
      <c r="B23" s="20" t="s">
        <v>361</v>
      </c>
      <c r="C23" s="18">
        <f t="shared" si="0"/>
        <v>693.05</v>
      </c>
      <c r="D23" s="21">
        <v>693.05</v>
      </c>
      <c r="E23" s="21"/>
      <c r="F23" s="15"/>
      <c r="G23" s="15"/>
      <c r="H23" s="15"/>
    </row>
    <row r="24" ht="29.25" customHeight="1" spans="1:8">
      <c r="A24" s="20">
        <v>2110102</v>
      </c>
      <c r="B24" s="20" t="s">
        <v>362</v>
      </c>
      <c r="C24" s="18">
        <f t="shared" si="0"/>
        <v>372.13</v>
      </c>
      <c r="D24" s="21"/>
      <c r="E24" s="21">
        <v>372.13</v>
      </c>
      <c r="F24" s="15"/>
      <c r="G24" s="15"/>
      <c r="H24" s="15"/>
    </row>
    <row r="25" ht="29.25" customHeight="1" spans="1:8">
      <c r="A25" s="20">
        <v>2110199</v>
      </c>
      <c r="B25" s="20" t="s">
        <v>457</v>
      </c>
      <c r="C25" s="18">
        <f t="shared" si="0"/>
        <v>83</v>
      </c>
      <c r="D25" s="21"/>
      <c r="E25" s="21">
        <v>83</v>
      </c>
      <c r="F25" s="15"/>
      <c r="G25" s="15"/>
      <c r="H25" s="15"/>
    </row>
    <row r="26" ht="29.25" customHeight="1" spans="1:8">
      <c r="A26" s="20">
        <v>21102</v>
      </c>
      <c r="B26" s="20" t="s">
        <v>363</v>
      </c>
      <c r="C26" s="18">
        <f t="shared" si="0"/>
        <v>581.01</v>
      </c>
      <c r="D26" s="21">
        <f t="shared" ref="D26:D30" si="1">D27</f>
        <v>581.01</v>
      </c>
      <c r="E26" s="21">
        <f t="shared" ref="E26:E30" si="2">E27</f>
        <v>0</v>
      </c>
      <c r="F26" s="15"/>
      <c r="G26" s="15"/>
      <c r="H26" s="15"/>
    </row>
    <row r="27" ht="29.25" customHeight="1" spans="1:8">
      <c r="A27" s="20">
        <v>2110299</v>
      </c>
      <c r="B27" s="20" t="s">
        <v>364</v>
      </c>
      <c r="C27" s="18">
        <f t="shared" si="0"/>
        <v>581.01</v>
      </c>
      <c r="D27" s="21">
        <v>581.01</v>
      </c>
      <c r="E27" s="21"/>
      <c r="F27" s="15"/>
      <c r="G27" s="15"/>
      <c r="H27" s="15"/>
    </row>
    <row r="28" ht="29.25" customHeight="1" spans="1:8">
      <c r="A28" s="20">
        <v>21103</v>
      </c>
      <c r="B28" s="20" t="s">
        <v>458</v>
      </c>
      <c r="C28" s="18">
        <f t="shared" si="0"/>
        <v>1483</v>
      </c>
      <c r="D28" s="21">
        <f t="shared" si="1"/>
        <v>0</v>
      </c>
      <c r="E28" s="21">
        <f t="shared" si="2"/>
        <v>1483</v>
      </c>
      <c r="F28" s="15"/>
      <c r="G28" s="15"/>
      <c r="H28" s="15"/>
    </row>
    <row r="29" ht="29.25" customHeight="1" spans="1:8">
      <c r="A29" s="20">
        <v>2110302</v>
      </c>
      <c r="B29" s="20" t="s">
        <v>459</v>
      </c>
      <c r="C29" s="18">
        <f t="shared" si="0"/>
        <v>1483</v>
      </c>
      <c r="D29" s="21"/>
      <c r="E29" s="21">
        <v>1483</v>
      </c>
      <c r="F29" s="15"/>
      <c r="G29" s="15"/>
      <c r="H29" s="15"/>
    </row>
    <row r="30" ht="29.25" customHeight="1" spans="1:8">
      <c r="A30" s="20">
        <v>21104</v>
      </c>
      <c r="B30" s="20" t="s">
        <v>365</v>
      </c>
      <c r="C30" s="18">
        <f t="shared" si="0"/>
        <v>980</v>
      </c>
      <c r="D30" s="21">
        <f t="shared" si="1"/>
        <v>0</v>
      </c>
      <c r="E30" s="21">
        <f t="shared" si="2"/>
        <v>980</v>
      </c>
      <c r="F30" s="15"/>
      <c r="G30" s="15"/>
      <c r="H30" s="15"/>
    </row>
    <row r="31" ht="29.25" customHeight="1" spans="1:8">
      <c r="A31" s="20">
        <v>2110402</v>
      </c>
      <c r="B31" s="20" t="s">
        <v>366</v>
      </c>
      <c r="C31" s="18">
        <f t="shared" si="0"/>
        <v>980</v>
      </c>
      <c r="D31" s="21"/>
      <c r="E31" s="21">
        <v>980</v>
      </c>
      <c r="F31" s="15"/>
      <c r="G31" s="15"/>
      <c r="H31" s="15"/>
    </row>
    <row r="32" ht="29.25" customHeight="1" spans="1:8">
      <c r="A32" s="20">
        <v>21111</v>
      </c>
      <c r="B32" s="20" t="s">
        <v>460</v>
      </c>
      <c r="C32" s="18">
        <f t="shared" si="0"/>
        <v>39.06</v>
      </c>
      <c r="D32" s="21">
        <f>D33+D34</f>
        <v>0</v>
      </c>
      <c r="E32" s="21">
        <f>E33+E34</f>
        <v>39.06</v>
      </c>
      <c r="F32" s="15"/>
      <c r="G32" s="15"/>
      <c r="H32" s="15"/>
    </row>
    <row r="33" ht="29.25" customHeight="1" spans="1:8">
      <c r="A33" s="20">
        <v>2111101</v>
      </c>
      <c r="B33" s="20" t="s">
        <v>461</v>
      </c>
      <c r="C33" s="18">
        <f t="shared" si="0"/>
        <v>7.5</v>
      </c>
      <c r="D33" s="21"/>
      <c r="E33" s="21">
        <v>7.5</v>
      </c>
      <c r="F33" s="15"/>
      <c r="G33" s="15"/>
      <c r="H33" s="15"/>
    </row>
    <row r="34" ht="29.25" customHeight="1" spans="1:8">
      <c r="A34" s="20">
        <v>2111103</v>
      </c>
      <c r="B34" s="20" t="s">
        <v>462</v>
      </c>
      <c r="C34" s="18">
        <f t="shared" si="0"/>
        <v>31.56</v>
      </c>
      <c r="D34" s="21"/>
      <c r="E34" s="21">
        <v>31.56</v>
      </c>
      <c r="F34" s="15"/>
      <c r="G34" s="15"/>
      <c r="H34" s="15"/>
    </row>
    <row r="35" ht="29.25" customHeight="1" spans="1:8">
      <c r="A35" s="20">
        <v>21199</v>
      </c>
      <c r="B35" s="20" t="s">
        <v>367</v>
      </c>
      <c r="C35" s="18">
        <f t="shared" si="0"/>
        <v>3692.14</v>
      </c>
      <c r="D35" s="21">
        <f>D36</f>
        <v>0</v>
      </c>
      <c r="E35" s="21">
        <f>E36</f>
        <v>3692.14</v>
      </c>
      <c r="F35" s="15"/>
      <c r="G35" s="15"/>
      <c r="H35" s="15"/>
    </row>
    <row r="36" ht="29.25" customHeight="1" spans="1:8">
      <c r="A36" s="20">
        <v>2119901</v>
      </c>
      <c r="B36" s="20" t="s">
        <v>368</v>
      </c>
      <c r="C36" s="18">
        <f t="shared" si="0"/>
        <v>3692.14</v>
      </c>
      <c r="D36" s="21"/>
      <c r="E36" s="21">
        <v>3692.14</v>
      </c>
      <c r="F36" s="15"/>
      <c r="G36" s="15"/>
      <c r="H36" s="15"/>
    </row>
    <row r="37" ht="29.25" customHeight="1" spans="1:8">
      <c r="A37" s="20">
        <v>212</v>
      </c>
      <c r="B37" s="20" t="s">
        <v>332</v>
      </c>
      <c r="C37" s="18">
        <f t="shared" si="0"/>
        <v>103</v>
      </c>
      <c r="D37" s="21">
        <f t="shared" ref="D35:D38" si="3">D38</f>
        <v>0</v>
      </c>
      <c r="E37" s="21">
        <f>E38</f>
        <v>103</v>
      </c>
      <c r="F37" s="15"/>
      <c r="G37" s="15"/>
      <c r="H37" s="15"/>
    </row>
    <row r="38" ht="29.25" customHeight="1" spans="1:8">
      <c r="A38" s="20">
        <v>21299</v>
      </c>
      <c r="B38" s="20" t="s">
        <v>463</v>
      </c>
      <c r="C38" s="18">
        <f t="shared" si="0"/>
        <v>103</v>
      </c>
      <c r="D38" s="21">
        <f t="shared" si="3"/>
        <v>0</v>
      </c>
      <c r="E38" s="21">
        <f>E39</f>
        <v>103</v>
      </c>
      <c r="F38" s="15"/>
      <c r="G38" s="15"/>
      <c r="H38" s="15"/>
    </row>
    <row r="39" ht="29.25" customHeight="1" spans="1:8">
      <c r="A39" s="20">
        <v>212999</v>
      </c>
      <c r="B39" s="20" t="s">
        <v>464</v>
      </c>
      <c r="C39" s="18">
        <f t="shared" si="0"/>
        <v>103</v>
      </c>
      <c r="D39" s="21"/>
      <c r="E39" s="21">
        <v>103</v>
      </c>
      <c r="F39" s="15"/>
      <c r="G39" s="15"/>
      <c r="H39" s="15"/>
    </row>
    <row r="40" ht="29.25" customHeight="1" spans="1:8">
      <c r="A40" s="20">
        <v>221</v>
      </c>
      <c r="B40" s="20" t="s">
        <v>333</v>
      </c>
      <c r="C40" s="18">
        <f t="shared" si="0"/>
        <v>71.11</v>
      </c>
      <c r="D40" s="21">
        <f>D41</f>
        <v>71.11</v>
      </c>
      <c r="E40" s="21">
        <f>E41</f>
        <v>0</v>
      </c>
      <c r="F40" s="15"/>
      <c r="G40" s="15"/>
      <c r="H40" s="15"/>
    </row>
    <row r="41" ht="29.25" customHeight="1" spans="1:8">
      <c r="A41" s="20">
        <v>22102</v>
      </c>
      <c r="B41" s="20" t="s">
        <v>372</v>
      </c>
      <c r="C41" s="21">
        <f t="shared" si="0"/>
        <v>71.11</v>
      </c>
      <c r="D41" s="21">
        <v>71.11</v>
      </c>
      <c r="E41" s="21"/>
      <c r="F41" s="15"/>
      <c r="G41" s="15"/>
      <c r="H41" s="15"/>
    </row>
    <row r="42" ht="18.75" customHeight="1" spans="1:8">
      <c r="A42" s="3"/>
      <c r="B42" s="3"/>
      <c r="C42" s="3"/>
      <c r="D42" s="3"/>
      <c r="E42" s="3"/>
      <c r="F42" s="3"/>
      <c r="G42" s="3"/>
      <c r="H42" s="3"/>
    </row>
    <row r="43" ht="18.75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D44" s="3"/>
      <c r="E44" s="3"/>
      <c r="F44" s="3"/>
      <c r="G44" s="3"/>
      <c r="H44" s="3"/>
    </row>
    <row r="45" customHeight="1" spans="1:9">
      <c r="A45" s="3"/>
      <c r="B45" s="3"/>
      <c r="D45" s="3"/>
      <c r="E45" s="3"/>
      <c r="F45" s="3"/>
      <c r="G45" s="3"/>
      <c r="H45" s="3"/>
      <c r="I45" s="3"/>
    </row>
    <row r="46" customHeight="1" spans="1:8">
      <c r="A46" s="3"/>
      <c r="B46" s="3"/>
      <c r="D46" s="3"/>
      <c r="E46" s="3"/>
      <c r="F46" s="3"/>
      <c r="G46" s="3"/>
      <c r="H46" s="3"/>
    </row>
    <row r="47" customHeight="1" spans="1:7">
      <c r="A47" s="3"/>
      <c r="B47" s="3"/>
      <c r="D47" s="3"/>
      <c r="E47" s="3"/>
      <c r="F47" s="3"/>
      <c r="G47" s="3"/>
    </row>
    <row r="48" customHeight="1" spans="1:9">
      <c r="A48" s="3"/>
      <c r="B48" s="3"/>
      <c r="C48" s="3"/>
      <c r="D48" s="3"/>
      <c r="E48" s="3"/>
      <c r="F48" s="3"/>
      <c r="G48" s="3"/>
      <c r="I48" s="3"/>
    </row>
    <row r="49" customHeight="1" spans="2:8">
      <c r="B49" s="3"/>
      <c r="F49" s="3"/>
      <c r="G49" s="3"/>
      <c r="H49" s="3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2015-06-05T18:19:00Z</dcterms:created>
  <dcterms:modified xsi:type="dcterms:W3CDTF">2022-06-30T09:46:39Z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257D58F18AAB441E9469979AF936A32B</vt:lpwstr>
  </property>
</Properties>
</file>