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-非税收入安排用于一般公用经费" sheetId="14" r:id="rId12"/>
    <sheet name="11 区级项目资金绩效目标表-非遗项目普查和保护专项经费" sheetId="15" r:id="rId13"/>
    <sheet name="11 区级项目资金绩效目标表-运转性项目-（限额内非在编人员）" sheetId="16" r:id="rId14"/>
    <sheet name="11 区级项目资金绩效目标表-运转性项目-独立运行" sheetId="17" r:id="rId15"/>
    <sheet name="11 区级项目资金绩效目标表-运转性项目-人员补丁" sheetId="18" r:id="rId16"/>
    <sheet name="Sheet1" sheetId="19" r:id="rId17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一般公共预算支出-无上年数'!$A$1:$E$27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<sst xmlns="http://schemas.openxmlformats.org/spreadsheetml/2006/main" count="581">
  <si>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</si>
  <si>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</si>
  <si>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</si>
  <si>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</si>
  <si>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</si>
  <si>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</si>
  <si>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</si>
  <si>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</si>
  <si>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</si>
  <si>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</si>
  <si>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</si>
  <si>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</si>
  <si>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</si>
  <si>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</si>
  <si>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</si>
  <si>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</si>
  <si>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</si>
  <si>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</si>
  <si>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</si>
  <si>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</si>
  <si>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</si>
  <si>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</si>
  <si>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</si>
  <si>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</si>
  <si>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</si>
  <si>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</si>
  <si>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</si>
  <si>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</si>
  <si>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</si>
  <si>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</si>
  <si>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</si>
  <si>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</si>
  <si>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</si>
  <si>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</si>
  <si>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</si>
  <si>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</si>
  <si>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</si>
  <si>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</si>
  <si>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</si>
  <si>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</si>
  <si>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</si>
  <si>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</si>
  <si>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</si>
  <si>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</si>
  <si>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</si>
  <si>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</si>
  <si>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</si>
  <si>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</si>
  <si>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</si>
  <si>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</si>
  <si>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</si>
  <si>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</si>
  <si>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</si>
  <si>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</si>
  <si>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</si>
  <si>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</si>
  <si>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</si>
  <si>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</si>
  <si>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</si>
  <si>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</si>
  <si>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</si>
  <si>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</si>
  <si>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</si>
  <si>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</si>
  <si>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</si>
  <si>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</si>
  <si>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</si>
  <si>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</si>
  <si>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</si>
  <si>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</si>
  <si>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</si>
  <si>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</si>
  <si>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</si>
  <si>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</si>
  <si>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</si>
  <si>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</si>
  <si>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</si>
  <si>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</si>
  <si>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</si>
  <si>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</si>
  <si>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</si>
  <si>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</si>
  <si>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</si>
  <si>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</si>
  <si>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</si>
  <si>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</si>
  <si>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</si>
  <si>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</si>
  <si>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</si>
  <si>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</si>
  <si>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</si>
  <si>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</si>
  <si>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</si>
  <si>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</si>
  <si>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</si>
  <si>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</si>
  <si>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</si>
  <si>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</si>
  <si>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</si>
  <si>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</si>
  <si>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</si>
  <si>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</si>
  <si>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</si>
  <si>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</si>
  <si>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</si>
  <si>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</si>
  <si>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</si>
  <si>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</si>
  <si>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</si>
  <si>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</si>
  <si>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</si>
  <si>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</si>
  <si>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</si>
  <si>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</si>
  <si>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</si>
  <si>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</si>
  <si>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</si>
  <si>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</si>
  <si>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</si>
  <si>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</si>
  <si>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</si>
  <si>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</si>
  <si>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</si>
  <si>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</si>
  <si>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</si>
  <si>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</si>
  <si>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</si>
  <si>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</si>
  <si>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</si>
  <si>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</si>
  <si>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</si>
  <si>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</si>
  <si>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</si>
  <si>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</si>
  <si>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</si>
  <si>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</si>
  <si>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</si>
  <si>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</si>
  <si>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</si>
  <si>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</si>
  <si>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</si>
  <si>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</si>
  <si>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</si>
  <si>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</si>
  <si>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</si>
  <si>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</si>
  <si>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</si>
  <si>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</si>
  <si>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</si>
  <si>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</si>
  <si>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</si>
  <si>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</si>
  <si>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</si>
  <si>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</si>
  <si>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</si>
  <si>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</si>
  <si>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</si>
  <si>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</si>
  <si>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</si>
  <si>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</si>
  <si>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</si>
  <si>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</si>
  <si>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</si>
  <si>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</si>
  <si>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</si>
  <si>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</si>
  <si>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</si>
  <si>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</si>
  <si>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</si>
  <si>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</si>
  <si>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</si>
  <si>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</si>
  <si>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</si>
  <si>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</si>
  <si>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</si>
  <si>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</si>
  <si>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</si>
  <si>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</si>
  <si>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</si>
  <si>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</si>
  <si>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</si>
  <si>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</si>
  <si>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</si>
  <si>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</si>
  <si>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</si>
  <si>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</si>
  <si>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</si>
  <si>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</si>
  <si>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</si>
  <si>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</si>
  <si>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</si>
  <si>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</si>
  <si>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</si>
  <si>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</si>
  <si>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</si>
  <si>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</si>
  <si>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</si>
  <si>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</si>
  <si>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</si>
  <si>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</si>
  <si>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</si>
  <si>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</si>
  <si>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</si>
  <si>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</si>
  <si>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</si>
  <si>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</si>
  <si>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</si>
  <si>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</si>
  <si>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</si>
  <si>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</si>
  <si>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</si>
  <si>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</si>
  <si>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</si>
  <si>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</si>
  <si>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</si>
  <si>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</si>
  <si>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</si>
  <si>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</si>
  <si>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</si>
  <si>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</si>
  <si>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</si>
  <si>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</si>
  <si>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</si>
  <si>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</si>
  <si>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</si>
  <si>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</si>
  <si>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</si>
  <si>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</si>
  <si>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</si>
  <si>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</si>
  <si>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</si>
  <si>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</si>
  <si>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</si>
  <si>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</si>
  <si>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</si>
  <si>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</si>
  <si>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</si>
  <si>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</si>
  <si>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</si>
  <si>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</si>
  <si>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</si>
  <si>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</si>
  <si>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</si>
  <si>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</si>
  <si>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</si>
  <si>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</si>
  <si>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</si>
  <si>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</si>
  <si>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</si>
  <si>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</si>
  <si>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</si>
  <si>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</si>
  <si>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</si>
  <si>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</si>
  <si>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</si>
  <si>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</si>
  <si>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</si>
  <si>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</si>
  <si>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</si>
  <si>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</si>
  <si>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</si>
  <si>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</si>
  <si>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</si>
  <si>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</si>
  <si>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</si>
  <si>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</si>
  <si>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</si>
  <si>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</si>
  <si>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</si>
  <si>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</si>
  <si>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</si>
  <si>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</si>
  <si>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</si>
  <si>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</si>
  <si>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</si>
  <si>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</si>
  <si>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</si>
  <si>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</si>
  <si>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</si>
  <si>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</si>
  <si>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</si>
  <si>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</si>
  <si>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</si>
  <si>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</si>
  <si>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</si>
  <si>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</si>
  <si>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</si>
  <si>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</si>
  <si>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</si>
  <si>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</si>
  <si>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</si>
  <si>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</si>
  <si>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</si>
  <si>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</si>
  <si>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</si>
  <si>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</si>
  <si>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</si>
  <si>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</si>
  <si>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</si>
  <si>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</si>
  <si>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</si>
  <si>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</si>
  <si>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</si>
  <si>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</si>
  <si>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</si>
  <si>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</si>
  <si>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</si>
  <si>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</si>
  <si>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</si>
  <si>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</si>
  <si>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</si>
  <si>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</si>
  <si>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重庆市綦江区文化馆财政拨款收支总表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</si>
  <si>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</si>
  <si>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</si>
  <si>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</si>
  <si>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</si>
  <si>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</si>
  <si>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</si>
  <si>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</si>
  <si>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</si>
  <si>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</si>
  <si>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</si>
  <si>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</si>
  <si>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</si>
  <si>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</si>
  <si>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</si>
  <si>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</si>
  <si>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</si>
  <si>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</si>
  <si>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</si>
  <si>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</si>
  <si>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</si>
  <si>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</si>
  <si>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</si>
  <si>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</si>
  <si>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重庆市綦江区文化馆一般公共预算财政拨款支出预算表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</si>
  <si>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</si>
  <si>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</si>
  <si>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</si>
  <si>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</si>
  <si>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</si>
  <si>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</si>
  <si>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</si>
  <si>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</si>
  <si>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</si>
  <si>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2070109</t>
  </si>
  <si>
    <t xml:space="preserve">    群众文化</t>
  </si>
  <si>
    <t xml:space="preserve">    2070199</t>
  </si>
  <si>
    <t xml:space="preserve">    其他文化和旅游支出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</si>
  <si>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</si>
  <si>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</si>
  <si>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</si>
  <si>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</si>
  <si>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</si>
  <si>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</si>
  <si>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</si>
  <si>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</si>
  <si>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</si>
  <si>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</si>
  <si>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</si>
  <si>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</si>
  <si>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</si>
  <si>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</si>
  <si>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</si>
  <si>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</si>
  <si>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</si>
  <si>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</si>
  <si>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</si>
  <si>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</si>
  <si>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</si>
  <si>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</si>
  <si>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</si>
  <si>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重庆市綦江区文化馆一般公共预算财政拨款基本支出预算表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</si>
  <si>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</si>
  <si>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</si>
  <si>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</si>
  <si>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</si>
  <si>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</si>
  <si>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</si>
  <si>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</si>
  <si>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</si>
  <si>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</si>
  <si>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</si>
  <si>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</si>
  <si>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</si>
  <si>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</si>
  <si>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</si>
  <si>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</si>
  <si>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</si>
  <si>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</si>
  <si>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</si>
  <si>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</si>
  <si>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</si>
  <si>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</si>
  <si>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</si>
  <si>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</si>
  <si>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</si>
  <si>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</si>
  <si>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</si>
  <si>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</si>
  <si>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</si>
  <si>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</si>
  <si>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</si>
  <si>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</si>
  <si>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</si>
  <si>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</si>
  <si>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</si>
  <si>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</si>
  <si>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</si>
  <si>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</si>
  <si>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</si>
  <si>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</si>
  <si>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</si>
  <si>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</si>
  <si>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</si>
  <si>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</si>
  <si>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</si>
  <si>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</si>
  <si>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</si>
  <si>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</si>
  <si>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</si>
  <si>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</si>
  <si>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</si>
  <si>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</si>
  <si>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</si>
  <si>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</si>
  <si>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</si>
  <si>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</si>
  <si>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</si>
  <si>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</si>
  <si>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</si>
  <si>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</si>
  <si>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</si>
  <si>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</si>
  <si>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</si>
  <si>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</si>
  <si>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</si>
  <si>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</si>
  <si>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重庆市綦江区文化馆一般公共预算“三公”经费支出表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</si>
  <si>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</si>
  <si>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</si>
  <si>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</si>
  <si>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</si>
  <si>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</si>
  <si>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</si>
  <si>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</si>
  <si>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重庆市綦江区文化馆政府性基金预算支出表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</si>
  <si>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</si>
  <si>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</si>
  <si>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</si>
  <si>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</si>
  <si>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重庆市綦江区文化馆部门收支总表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</si>
  <si>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</si>
  <si>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</si>
  <si>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</si>
  <si>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</si>
  <si>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</si>
  <si>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</si>
  <si>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</si>
  <si>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</si>
  <si>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</si>
  <si>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</si>
  <si>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</si>
  <si>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</si>
  <si>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</si>
  <si>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</si>
  <si>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重庆市綦江区文化馆部门收入总表</t>
  </si>
  <si>
    <t>科目</t>
  </si>
  <si>
    <t>非教育收费收入预算</t>
  </si>
  <si>
    <t>教育收费收预算入</t>
  </si>
  <si>
    <t xml:space="preserve">    2070111</t>
  </si>
  <si>
    <t xml:space="preserve">    文化创作与保护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</si>
  <si>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</si>
  <si>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</si>
  <si>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</si>
  <si>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</si>
  <si>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附件3-8</t>
  </si>
  <si>
    <t>重庆市綦江区文化馆部门支出总表</t>
  </si>
  <si>
    <t>上缴上级支出</t>
  </si>
  <si>
    <t>事业单位经营支出</t>
  </si>
  <si>
    <t>对下级单位补助支出</t>
  </si>
  <si>
    <t>附件3-9</t>
  </si>
  <si>
    <t>重庆市綦江区文化馆政府采购预算明细表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</si>
  <si>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</si>
  <si>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</si>
  <si>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</si>
  <si>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</si>
  <si>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</si>
  <si>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</si>
  <si>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2021年部门（单位）预算整体绩效目标表</t>
  </si>
  <si>
    <t>部门（单位）名称</t>
  </si>
  <si>
    <t>重庆市綦江区文化馆</t>
  </si>
  <si>
    <t>支出预算总量</t>
  </si>
  <si>
    <t>其中：部门预算支出</t>
  </si>
  <si>
    <t>当年整体绩效目标</t>
  </si>
  <si>
    <t xml:space="preserve">    1.强化意识形态引导和管理，夯实全馆职工思想基础；2规范日常管理，积极组织馆内职工参与防疫、全国文明城区创建等志愿服务活动；3.结合党的百年华诞，开展丰富的群众文化活动；4.做好免费开放艺术培训，提升市民艺术素养5.挖掘地方特色文化，传承非物质文化遗产。</t>
  </si>
  <si>
    <t>绩效指标</t>
  </si>
  <si>
    <t>指标名称</t>
  </si>
  <si>
    <t>指标权重</t>
  </si>
  <si>
    <t>计量单位</t>
  </si>
  <si>
    <t>指标性质</t>
  </si>
  <si>
    <t>指标值</t>
  </si>
  <si>
    <t>全民艺术普及提升市民艺术素养</t>
  </si>
  <si>
    <t>次</t>
  </si>
  <si>
    <t>=</t>
  </si>
  <si>
    <t>开展丰富多的文化活动</t>
  </si>
  <si>
    <t>场</t>
  </si>
  <si>
    <t>创作文化精品</t>
  </si>
  <si>
    <t>个</t>
  </si>
  <si>
    <t>挖掘传承非遗全力弘扬地方特色</t>
  </si>
  <si>
    <t>服务对象满意度</t>
  </si>
  <si>
    <t>%</t>
  </si>
  <si>
    <t>≥</t>
  </si>
  <si>
    <t>资金支付及时率</t>
  </si>
  <si>
    <t>90</t>
  </si>
  <si>
    <t>备注：没有分配到部门、街道事项的项目，支出预算总量应等于部门预算支出</t>
  </si>
  <si>
    <t>附件3-11</t>
  </si>
  <si>
    <t>2021年区级项目资金绩效目标表</t>
  </si>
  <si>
    <t>项目名称</t>
  </si>
  <si>
    <t>非税收入安排用于一般公用经费</t>
  </si>
  <si>
    <t>业务主管部门</t>
  </si>
  <si>
    <t>重庆市綦江区文化和旅游发展委员会</t>
  </si>
  <si>
    <t>当年预算</t>
  </si>
  <si>
    <t>本级支出</t>
  </si>
  <si>
    <t>分配到部门、街道</t>
  </si>
  <si>
    <t>项目概况</t>
  </si>
  <si>
    <t>罚没收入等非税收入安排用于一般公用经费.</t>
  </si>
  <si>
    <t>立项依据</t>
  </si>
  <si>
    <t>非税收入安排用于一般公用经费。</t>
  </si>
  <si>
    <t>当年绩效目标</t>
  </si>
  <si>
    <t>保证单位正常运转。</t>
  </si>
  <si>
    <t>是否核心指标</t>
  </si>
  <si>
    <t>非税缴款单位个数</t>
  </si>
  <si>
    <t>是</t>
  </si>
  <si>
    <t>单位正常运转率</t>
  </si>
  <si>
    <t>100</t>
  </si>
  <si>
    <t>全面完成工作任务</t>
  </si>
  <si>
    <t>否</t>
  </si>
  <si>
    <t>10</t>
  </si>
  <si>
    <t>重大支出单位办公会或者提交党委会研究</t>
  </si>
  <si>
    <t>1</t>
  </si>
  <si>
    <t>资金使用规范率</t>
  </si>
  <si>
    <t>备注：分配到部门、街道的资金指由部门、街镇列支的项目，不包括分配后应由区本级列支的资金</t>
  </si>
  <si>
    <t>非遗项目普查和保护专项经费</t>
  </si>
  <si>
    <t>2015年原常年性项目中有的项目，总量控制不变，独立编报非遗项目普查和保护专项经费。</t>
  </si>
  <si>
    <t>加强非遗项目普查和保护。</t>
  </si>
  <si>
    <t>发展非遗传承人</t>
  </si>
  <si>
    <t>20</t>
  </si>
  <si>
    <t>人</t>
  </si>
  <si>
    <t>5</t>
  </si>
  <si>
    <t>挖掘非遗保护项目</t>
  </si>
  <si>
    <t>3</t>
  </si>
  <si>
    <t>开展非遗活动</t>
  </si>
  <si>
    <t>场次</t>
  </si>
  <si>
    <t xml:space="preserve">区级、市级申报时间	</t>
  </si>
  <si>
    <t>15</t>
  </si>
  <si>
    <t>月</t>
  </si>
  <si>
    <t>8</t>
  </si>
  <si>
    <t>文化遗产月活动</t>
  </si>
  <si>
    <t>区域内非遗保护项目</t>
  </si>
  <si>
    <t>非遗传承人满意度</t>
  </si>
  <si>
    <t>90%</t>
  </si>
  <si>
    <t>运转性项目-（限额内非在编人员）</t>
  </si>
  <si>
    <t>弥补公用经费不足的基本运转保障</t>
  </si>
  <si>
    <t>根据单位编制数及实有人员，财政局按照定额标准核定总额。</t>
  </si>
  <si>
    <t>非在编人员控制数</t>
  </si>
  <si>
    <t>满足岗位要求</t>
  </si>
  <si>
    <t>80</t>
  </si>
  <si>
    <t>30</t>
  </si>
  <si>
    <t>重大支出集体研究</t>
  </si>
  <si>
    <t>运转性项目-独立运行补丁</t>
  </si>
  <si>
    <t>财政局核定控制数</t>
  </si>
  <si>
    <t>独立运行单位个数</t>
  </si>
  <si>
    <t xml:space="preserve">保证单位正常运转			</t>
  </si>
  <si>
    <t xml:space="preserve">每月按工作需要支付相关运转经费		</t>
  </si>
  <si>
    <t>全面完成部门工作任务</t>
  </si>
  <si>
    <t>运转性项目-人员补丁</t>
  </si>
  <si>
    <t>弥补公用经费不足的基本运转保障，补足人员经费差额。</t>
  </si>
  <si>
    <t>按照编制内实有人数，财政局根据定额核定总额。</t>
  </si>
  <si>
    <t>不足20人的单位个数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</si>
</sst>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177" formatCode="0.00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2" fillId="30" borderId="20" applyNumberFormat="0" applyAlignment="0" applyProtection="0">
      <alignment vertical="center"/>
    </xf>
    <xf numFmtId="0" fontId="44" fillId="30" borderId="14" applyNumberFormat="0" applyAlignment="0" applyProtection="0">
      <alignment vertical="center"/>
    </xf>
    <xf numFmtId="0" fontId="37" fillId="23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left"/>
    </xf>
    <xf numFmtId="0" fontId="7" fillId="0" borderId="2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49" fontId="11" fillId="0" borderId="4" xfId="51" applyNumberFormat="1" applyFont="1" applyFill="1" applyBorder="1" applyAlignment="1" applyProtection="1">
      <alignment vertical="center"/>
    </xf>
    <xf numFmtId="176" fontId="11" fillId="0" borderId="5" xfId="51" applyNumberFormat="1" applyFont="1" applyFill="1" applyBorder="1" applyAlignment="1" applyProtection="1">
      <alignment horizontal="center" vertical="center"/>
    </xf>
    <xf numFmtId="177" fontId="11" fillId="0" borderId="6" xfId="51" applyNumberFormat="1" applyFont="1" applyFill="1" applyBorder="1" applyAlignment="1" applyProtection="1">
      <alignment horizontal="right" vertical="center" wrapText="1"/>
    </xf>
    <xf numFmtId="177" fontId="11" fillId="0" borderId="1" xfId="51" applyNumberFormat="1" applyFont="1" applyFill="1" applyBorder="1" applyAlignment="1" applyProtection="1">
      <alignment horizontal="right" vertical="center" wrapText="1"/>
    </xf>
    <xf numFmtId="177" fontId="11" fillId="0" borderId="5" xfId="51" applyNumberFormat="1" applyFont="1" applyFill="1" applyBorder="1" applyAlignment="1" applyProtection="1">
      <alignment horizontal="right" vertical="center" wrapText="1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7" fillId="0" borderId="1" xfId="51" applyFill="1" applyBorder="1"/>
    <xf numFmtId="49" fontId="19" fillId="2" borderId="1" xfId="0" applyNumberFormat="1" applyFont="1" applyFill="1" applyBorder="1" applyAlignment="1">
      <alignment horizontal="left" vertical="center"/>
    </xf>
    <xf numFmtId="0" fontId="17" fillId="0" borderId="1" xfId="51" applyBorder="1"/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right" vertical="center" wrapText="1"/>
    </xf>
    <xf numFmtId="0" fontId="16" fillId="0" borderId="2" xfId="51" applyNumberFormat="1" applyFont="1" applyFill="1" applyBorder="1" applyAlignment="1" applyProtection="1">
      <alignment horizontal="center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17" fillId="0" borderId="1" xfId="51" applyFont="1" applyBorder="1" applyAlignment="1">
      <alignment horizontal="right"/>
    </xf>
    <xf numFmtId="0" fontId="11" fillId="0" borderId="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1" fillId="0" borderId="6" xfId="51" applyNumberFormat="1" applyFont="1" applyFill="1" applyBorder="1" applyAlignment="1" applyProtection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Continuous" vertical="center" wrapText="1"/>
    </xf>
    <xf numFmtId="0" fontId="11" fillId="0" borderId="12" xfId="51" applyFont="1" applyFill="1" applyBorder="1" applyAlignment="1">
      <alignment vertical="center"/>
    </xf>
    <xf numFmtId="4" fontId="11" fillId="0" borderId="9" xfId="51" applyNumberFormat="1" applyFont="1" applyFill="1" applyBorder="1" applyAlignment="1" applyProtection="1">
      <alignment horizontal="right" vertical="center" wrapText="1"/>
    </xf>
    <xf numFmtId="0" fontId="11" fillId="0" borderId="5" xfId="51" applyFont="1" applyBorder="1" applyAlignment="1">
      <alignment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0" fontId="11" fillId="0" borderId="8" xfId="51" applyFont="1" applyBorder="1" applyAlignment="1">
      <alignment vertical="center"/>
    </xf>
    <xf numFmtId="0" fontId="11" fillId="0" borderId="7" xfId="51" applyFont="1" applyFill="1" applyBorder="1" applyAlignment="1">
      <alignment vertical="center" wrapText="1"/>
    </xf>
    <xf numFmtId="0" fontId="11" fillId="0" borderId="8" xfId="51" applyFont="1" applyBorder="1" applyAlignment="1">
      <alignment horizontal="left" vertical="center"/>
    </xf>
    <xf numFmtId="0" fontId="11" fillId="0" borderId="8" xfId="51" applyFont="1" applyFill="1" applyBorder="1" applyAlignment="1">
      <alignment vertical="center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11" fillId="0" borderId="7" xfId="51" applyFont="1" applyBorder="1" applyAlignment="1">
      <alignment vertical="center" wrapText="1"/>
    </xf>
    <xf numFmtId="4" fontId="11" fillId="0" borderId="7" xfId="51" applyNumberFormat="1" applyFont="1" applyBorder="1" applyAlignment="1">
      <alignment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3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4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8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/>
    </xf>
    <xf numFmtId="49" fontId="11" fillId="0" borderId="8" xfId="51" applyNumberFormat="1" applyFont="1" applyFill="1" applyBorder="1" applyAlignment="1" applyProtection="1">
      <alignment horizontal="left" vertical="center"/>
    </xf>
    <xf numFmtId="176" fontId="11" fillId="0" borderId="1" xfId="51" applyNumberFormat="1" applyFont="1" applyFill="1" applyBorder="1" applyAlignment="1" applyProtection="1">
      <alignment horizontal="left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8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20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6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6" fontId="11" fillId="0" borderId="1" xfId="51" applyNumberFormat="1" applyFont="1" applyFill="1" applyBorder="1" applyAlignment="1" applyProtection="1">
      <alignment vertical="center"/>
    </xf>
    <xf numFmtId="0" fontId="11" fillId="0" borderId="1" xfId="51" applyFont="1" applyBorder="1" applyAlignment="1">
      <alignment vertical="center"/>
    </xf>
    <xf numFmtId="0" fontId="17" fillId="0" borderId="0" xfId="51" applyAlignment="1">
      <alignment horizontal="left"/>
    </xf>
    <xf numFmtId="177" fontId="17" fillId="0" borderId="0" xfId="51" applyNumberFormat="1"/>
    <xf numFmtId="49" fontId="9" fillId="0" borderId="0" xfId="51" applyNumberFormat="1" applyFont="1" applyFill="1" applyAlignment="1" applyProtection="1">
      <alignment horizontal="center"/>
    </xf>
    <xf numFmtId="0" fontId="22" fillId="0" borderId="0" xfId="51" applyFont="1" applyAlignment="1">
      <alignment horizontal="left"/>
    </xf>
    <xf numFmtId="177" fontId="22" fillId="0" borderId="0" xfId="51" applyNumberFormat="1" applyFont="1" applyAlignment="1">
      <alignment horizontal="centerContinuous"/>
    </xf>
    <xf numFmtId="0" fontId="11" fillId="0" borderId="0" xfId="51" applyFont="1" applyAlignment="1">
      <alignment horizontal="left"/>
    </xf>
    <xf numFmtId="177" fontId="11" fillId="0" borderId="0" xfId="51" applyNumberFormat="1" applyFont="1" applyFill="1" applyAlignment="1" applyProtection="1">
      <alignment horizontal="right"/>
    </xf>
    <xf numFmtId="0" fontId="16" fillId="0" borderId="1" xfId="51" applyNumberFormat="1" applyFont="1" applyFill="1" applyBorder="1" applyAlignment="1" applyProtection="1">
      <alignment horizontal="left" vertical="center"/>
    </xf>
    <xf numFmtId="177" fontId="16" fillId="0" borderId="1" xfId="51" applyNumberFormat="1" applyFont="1" applyFill="1" applyBorder="1" applyAlignment="1" applyProtection="1">
      <alignment horizontal="center" vertical="center"/>
    </xf>
    <xf numFmtId="177" fontId="16" fillId="0" borderId="4" xfId="51" applyNumberFormat="1" applyFont="1" applyFill="1" applyBorder="1" applyAlignment="1" applyProtection="1">
      <alignment horizontal="center" vertical="center"/>
    </xf>
    <xf numFmtId="49" fontId="16" fillId="0" borderId="4" xfId="51" applyNumberFormat="1" applyFont="1" applyFill="1" applyBorder="1" applyAlignment="1" applyProtection="1">
      <alignment horizontal="left" vertical="center"/>
    </xf>
    <xf numFmtId="0" fontId="16" fillId="0" borderId="6" xfId="51" applyNumberFormat="1" applyFont="1" applyFill="1" applyBorder="1" applyAlignment="1" applyProtection="1">
      <alignment horizontal="center" vertical="center"/>
    </xf>
    <xf numFmtId="177" fontId="19" fillId="2" borderId="1" xfId="0" applyNumberFormat="1" applyFont="1" applyFill="1" applyBorder="1" applyAlignment="1">
      <alignment horizontal="right" vertical="center"/>
    </xf>
    <xf numFmtId="0" fontId="16" fillId="0" borderId="6" xfId="51" applyNumberFormat="1" applyFont="1" applyFill="1" applyBorder="1" applyAlignment="1" applyProtection="1">
      <alignment horizontal="left" vertical="center"/>
    </xf>
    <xf numFmtId="49" fontId="11" fillId="0" borderId="4" xfId="51" applyNumberFormat="1" applyFont="1" applyFill="1" applyBorder="1" applyAlignment="1" applyProtection="1">
      <alignment horizontal="left" vertical="center"/>
    </xf>
    <xf numFmtId="176" fontId="11" fillId="0" borderId="6" xfId="51" applyNumberFormat="1" applyFont="1" applyFill="1" applyBorder="1" applyAlignment="1" applyProtection="1">
      <alignment horizontal="left" vertical="center"/>
    </xf>
    <xf numFmtId="49" fontId="10" fillId="0" borderId="0" xfId="51" applyNumberFormat="1" applyFont="1" applyFill="1"/>
    <xf numFmtId="0" fontId="17" fillId="0" borderId="0" xfId="51" applyFill="1" applyAlignment="1">
      <alignment horizontal="left"/>
    </xf>
    <xf numFmtId="177" fontId="17" fillId="0" borderId="0" xfId="51" applyNumberFormat="1" applyFill="1"/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4" fontId="11" fillId="0" borderId="9" xfId="50" applyNumberFormat="1" applyFont="1" applyFill="1" applyBorder="1" applyAlignment="1">
      <alignment horizontal="right" vertical="center" wrapText="1"/>
    </xf>
    <xf numFmtId="4" fontId="11" fillId="0" borderId="4" xfId="50" applyNumberFormat="1" applyFont="1" applyBorder="1" applyAlignment="1">
      <alignment horizontal="left" vertical="center"/>
    </xf>
    <xf numFmtId="4" fontId="11" fillId="0" borderId="4" xfId="50" applyNumberFormat="1" applyFont="1" applyBorder="1" applyAlignment="1">
      <alignment horizontal="right" vertical="center"/>
    </xf>
    <xf numFmtId="4" fontId="11" fillId="0" borderId="3" xfId="50" applyNumberFormat="1" applyFont="1" applyFill="1" applyBorder="1" applyAlignment="1" applyProtection="1">
      <alignment horizontal="right" vertical="center" wrapText="1"/>
    </xf>
    <xf numFmtId="0" fontId="11" fillId="0" borderId="8" xfId="50" applyFont="1" applyFill="1" applyBorder="1" applyAlignment="1">
      <alignment horizontal="left" vertical="center"/>
    </xf>
    <xf numFmtId="4" fontId="11" fillId="0" borderId="7" xfId="50" applyNumberFormat="1" applyFont="1" applyBorder="1" applyAlignment="1">
      <alignment horizontal="lef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4" fontId="11" fillId="0" borderId="7" xfId="50" applyNumberFormat="1" applyFont="1" applyFill="1" applyBorder="1" applyAlignment="1">
      <alignment horizontal="left" vertical="center" wrapText="1"/>
    </xf>
    <xf numFmtId="0" fontId="11" fillId="0" borderId="8" xfId="50" applyFont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1" fillId="0" borderId="1" xfId="50" applyNumberFormat="1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7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2" hidden="1" customWidth="1"/>
    <col min="2" max="2" width="15.375" style="202" customWidth="1"/>
    <col min="3" max="3" width="59.75" customWidth="1"/>
    <col min="4" max="4" width="13" style="202" customWidth="1"/>
    <col min="5" max="5" width="101.5" customWidth="1"/>
    <col min="6" max="6" width="29.25" customWidth="1"/>
    <col min="7" max="7" width="30.75" style="202" customWidth="1"/>
    <col min="8" max="8" width="28.5" style="202" customWidth="1"/>
    <col min="9" max="9" width="72.875" customWidth="1"/>
  </cols>
  <sheetData>
    <row r="2" ht="24.75" customHeight="1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2.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2.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2.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2.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2.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2.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2.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2.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2.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2.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2.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2.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2.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2.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2.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2.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2.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2.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2.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2.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2.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2.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2.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2.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2.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2.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2.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2.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2.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2.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2.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2.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2.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2.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2.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2.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2.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2.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2.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2.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2.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2.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2.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2.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2.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2.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2.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2.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2.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2.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2.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2.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2.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2.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2.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2.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2.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2.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2.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2.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2.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2.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2.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2.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2.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2.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2.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2.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2.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2.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2.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2.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2.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2.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2.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2.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2.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2.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2.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2.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2.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2.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2.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2.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2.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2.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2.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2.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2.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2.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2.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2.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2.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2.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2.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2.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2.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2.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2.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2.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2.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2.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2.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2.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2.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2.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2.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2.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2.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2.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2.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2.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2.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2.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2.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2.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2.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2.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2.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2.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2.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2.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2.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2.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2.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2.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2.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2.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2.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2.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2.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2.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2.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2.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2.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2.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2.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2.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2.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2.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2.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2.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2.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2.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2.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2.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2.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2.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2.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2.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2.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2.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2.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2.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2.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2.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2.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2.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2.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2.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2.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2.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2.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2.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2.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2.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2.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2.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2.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2.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2.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2.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2.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2.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2.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2.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2.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2.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2.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2.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2.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2.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2.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2.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2.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2.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2.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2.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2.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2.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2.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2.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2.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2.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2.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2.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2.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2.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2.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2.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2.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2.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2.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2.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2.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2.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2.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2.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2.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2.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2.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2.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2.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2.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2.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2.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2.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2.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2.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2.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2.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2.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2.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2.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2.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2.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2.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2.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2.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2.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2.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2.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2.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2.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2.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2.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2.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2.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2.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2.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2.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2.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2.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2.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2.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2.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2.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2.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2.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2.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2.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2.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2.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2.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2.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8" sqref="B18"/>
    </sheetView>
  </sheetViews>
  <sheetFormatPr defaultColWidth="6.875" defaultRowHeight="20.1" customHeight="1"/>
  <cols>
    <col min="1" max="1" width="22.875" style="170" customWidth="1"/>
    <col min="2" max="2" width="19" style="170" customWidth="1"/>
    <col min="3" max="3" width="20.5" style="170" customWidth="1"/>
    <col min="4" max="7" width="19" style="170" customWidth="1"/>
    <col min="8" max="256" width="6.875" style="171"/>
    <col min="257" max="257" width="22.875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75" style="171"/>
    <col min="513" max="513" width="22.875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75" style="171"/>
    <col min="769" max="769" width="22.875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75" style="171"/>
    <col min="1025" max="1025" width="22.875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75" style="171"/>
    <col min="1281" max="1281" width="22.875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75" style="171"/>
    <col min="1537" max="1537" width="22.875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75" style="171"/>
    <col min="1793" max="1793" width="22.875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75" style="171"/>
    <col min="2049" max="2049" width="22.875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75" style="171"/>
    <col min="2305" max="2305" width="22.875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75" style="171"/>
    <col min="2561" max="2561" width="22.875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75" style="171"/>
    <col min="2817" max="2817" width="22.875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75" style="171"/>
    <col min="3073" max="3073" width="22.875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75" style="171"/>
    <col min="3329" max="3329" width="22.875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75" style="171"/>
    <col min="3585" max="3585" width="22.875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75" style="171"/>
    <col min="3841" max="3841" width="22.875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75" style="171"/>
    <col min="4097" max="4097" width="22.875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75" style="171"/>
    <col min="4353" max="4353" width="22.875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75" style="171"/>
    <col min="4609" max="4609" width="22.875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75" style="171"/>
    <col min="4865" max="4865" width="22.875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75" style="171"/>
    <col min="5121" max="5121" width="22.875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75" style="171"/>
    <col min="5377" max="5377" width="22.875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75" style="171"/>
    <col min="5633" max="5633" width="22.875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75" style="171"/>
    <col min="5889" max="5889" width="22.875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75" style="171"/>
    <col min="6145" max="6145" width="22.875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75" style="171"/>
    <col min="6401" max="6401" width="22.875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75" style="171"/>
    <col min="6657" max="6657" width="22.875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75" style="171"/>
    <col min="6913" max="6913" width="22.875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75" style="171"/>
    <col min="7169" max="7169" width="22.875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75" style="171"/>
    <col min="7425" max="7425" width="22.875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75" style="171"/>
    <col min="7681" max="7681" width="22.875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75" style="171"/>
    <col min="7937" max="7937" width="22.875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75" style="171"/>
    <col min="8193" max="8193" width="22.875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75" style="171"/>
    <col min="8449" max="8449" width="22.875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75" style="171"/>
    <col min="8705" max="8705" width="22.875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75" style="171"/>
    <col min="8961" max="8961" width="22.875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75" style="171"/>
    <col min="9217" max="9217" width="22.875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75" style="171"/>
    <col min="9473" max="9473" width="22.875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75" style="171"/>
    <col min="9729" max="9729" width="22.875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75" style="171"/>
    <col min="9985" max="9985" width="22.875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75" style="171"/>
    <col min="10241" max="10241" width="22.875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75" style="171"/>
    <col min="10497" max="10497" width="22.875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75" style="171"/>
    <col min="10753" max="10753" width="22.875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75" style="171"/>
    <col min="11009" max="11009" width="22.875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75" style="171"/>
    <col min="11265" max="11265" width="22.875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75" style="171"/>
    <col min="11521" max="11521" width="22.875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75" style="171"/>
    <col min="11777" max="11777" width="22.875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75" style="171"/>
    <col min="12033" max="12033" width="22.875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75" style="171"/>
    <col min="12289" max="12289" width="22.875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75" style="171"/>
    <col min="12545" max="12545" width="22.875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75" style="171"/>
    <col min="12801" max="12801" width="22.875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75" style="171"/>
    <col min="13057" max="13057" width="22.875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75" style="171"/>
    <col min="13313" max="13313" width="22.875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75" style="171"/>
    <col min="13569" max="13569" width="22.875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75" style="171"/>
    <col min="13825" max="13825" width="22.875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75" style="171"/>
    <col min="14081" max="14081" width="22.875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75" style="171"/>
    <col min="14337" max="14337" width="22.875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75" style="171"/>
    <col min="14593" max="14593" width="22.875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75" style="171"/>
    <col min="14849" max="14849" width="22.875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75" style="171"/>
    <col min="15105" max="15105" width="22.875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75" style="171"/>
    <col min="15361" max="15361" width="22.875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75" style="171"/>
    <col min="15617" max="15617" width="22.875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75" style="171"/>
    <col min="15873" max="15873" width="22.875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75" style="171"/>
    <col min="16129" max="16129" width="22.875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75" style="171"/>
  </cols>
  <sheetData>
    <row r="1" s="169" customFormat="1" customHeight="1" spans="1:7">
      <c r="A1" s="33" t="s">
        <v>311</v>
      </c>
      <c r="B1" s="172"/>
      <c r="C1" s="172"/>
      <c r="D1" s="172"/>
      <c r="E1" s="172"/>
      <c r="F1" s="172"/>
      <c r="G1" s="172"/>
    </row>
    <row r="2" s="169" customFormat="1" ht="38.25" customHeight="1" spans="1:7">
      <c r="A2" s="173" t="s">
        <v>312</v>
      </c>
      <c r="B2" s="174"/>
      <c r="C2" s="174"/>
      <c r="D2" s="174"/>
      <c r="E2" s="174"/>
      <c r="F2" s="174"/>
      <c r="G2" s="174"/>
    </row>
    <row r="3" s="169" customFormat="1" customHeight="1" spans="1:7">
      <c r="A3" s="175"/>
      <c r="B3" s="172"/>
      <c r="C3" s="172"/>
      <c r="D3" s="172"/>
      <c r="E3" s="172"/>
      <c r="F3" s="172"/>
      <c r="G3" s="172"/>
    </row>
    <row r="4" s="169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69" customFormat="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69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318</v>
      </c>
      <c r="E6" s="180" t="s">
        <v>319</v>
      </c>
      <c r="F6" s="180" t="s">
        <v>320</v>
      </c>
      <c r="G6" s="180" t="s">
        <v>321</v>
      </c>
    </row>
    <row r="7" s="169" customFormat="1" customHeight="1" spans="1:7">
      <c r="A7" s="181" t="s">
        <v>322</v>
      </c>
      <c r="B7" s="182">
        <f>B8+B9+B10</f>
        <v>378.59</v>
      </c>
      <c r="C7" s="183" t="s">
        <v>323</v>
      </c>
      <c r="D7" s="184"/>
      <c r="E7" s="185">
        <f>E8+E9+E10+E11</f>
        <v>515.67</v>
      </c>
      <c r="F7" s="184"/>
      <c r="G7" s="184"/>
    </row>
    <row r="8" s="169" customFormat="1" customHeight="1" spans="1:7">
      <c r="A8" s="186" t="s">
        <v>324</v>
      </c>
      <c r="B8" s="185">
        <v>378.59</v>
      </c>
      <c r="C8" s="187" t="s">
        <v>325</v>
      </c>
      <c r="D8" s="101"/>
      <c r="E8" s="101">
        <f>297.71+126.6</f>
        <v>424.31</v>
      </c>
      <c r="F8" s="101"/>
      <c r="G8" s="101"/>
    </row>
    <row r="9" s="169" customFormat="1" customHeight="1" spans="1:7">
      <c r="A9" s="186" t="s">
        <v>326</v>
      </c>
      <c r="B9" s="188">
        <v>0</v>
      </c>
      <c r="C9" s="189" t="s">
        <v>327</v>
      </c>
      <c r="D9" s="101"/>
      <c r="E9" s="101">
        <f>50.68+7.58</f>
        <v>58.26</v>
      </c>
      <c r="F9" s="101"/>
      <c r="G9" s="101"/>
    </row>
    <row r="10" s="169" customFormat="1" customHeight="1" spans="1:7">
      <c r="A10" s="190" t="s">
        <v>328</v>
      </c>
      <c r="B10" s="191">
        <v>0</v>
      </c>
      <c r="C10" s="192" t="s">
        <v>329</v>
      </c>
      <c r="D10" s="101"/>
      <c r="E10" s="101">
        <v>19.39</v>
      </c>
      <c r="F10" s="101"/>
      <c r="G10" s="101"/>
    </row>
    <row r="11" s="169" customFormat="1" customHeight="1" spans="1:7">
      <c r="A11" s="193" t="s">
        <v>330</v>
      </c>
      <c r="B11" s="182">
        <f>B12+B13+B14</f>
        <v>137.08</v>
      </c>
      <c r="C11" s="189" t="s">
        <v>331</v>
      </c>
      <c r="D11" s="101"/>
      <c r="E11" s="101">
        <v>13.71</v>
      </c>
      <c r="F11" s="101"/>
      <c r="G11" s="101"/>
    </row>
    <row r="12" s="169" customFormat="1" customHeight="1" spans="1:7">
      <c r="A12" s="190" t="s">
        <v>324</v>
      </c>
      <c r="B12" s="185">
        <v>137.08</v>
      </c>
      <c r="C12" s="189"/>
      <c r="D12" s="101"/>
      <c r="E12" s="101"/>
      <c r="F12" s="101"/>
      <c r="G12" s="101"/>
    </row>
    <row r="13" s="169" customFormat="1" customHeight="1" spans="1:7">
      <c r="A13" s="190" t="s">
        <v>326</v>
      </c>
      <c r="B13" s="188"/>
      <c r="C13" s="189"/>
      <c r="D13" s="101"/>
      <c r="E13" s="101"/>
      <c r="F13" s="101"/>
      <c r="G13" s="101"/>
    </row>
    <row r="14" s="169" customFormat="1" customHeight="1" spans="1:13">
      <c r="A14" s="186" t="s">
        <v>328</v>
      </c>
      <c r="B14" s="191"/>
      <c r="C14" s="189"/>
      <c r="D14" s="101"/>
      <c r="E14" s="101"/>
      <c r="F14" s="101"/>
      <c r="G14" s="101"/>
      <c r="M14" s="201"/>
    </row>
    <row r="15" s="169" customFormat="1" customHeight="1" spans="1:7">
      <c r="A15" s="193"/>
      <c r="B15" s="194"/>
      <c r="C15" s="192"/>
      <c r="D15" s="195"/>
      <c r="E15" s="195"/>
      <c r="F15" s="195"/>
      <c r="G15" s="195"/>
    </row>
    <row r="16" s="169" customFormat="1" customHeight="1" spans="1:7">
      <c r="A16" s="193"/>
      <c r="B16" s="194"/>
      <c r="C16" s="194" t="s">
        <v>332</v>
      </c>
      <c r="D16" s="196">
        <f>E16+F16+G16</f>
        <v>0</v>
      </c>
      <c r="E16" s="197"/>
      <c r="F16" s="197">
        <f>B9+B13-F7</f>
        <v>0</v>
      </c>
      <c r="G16" s="197">
        <f>B10+B14-G7</f>
        <v>0</v>
      </c>
    </row>
    <row r="17" s="169" customFormat="1" customHeight="1" spans="1:7">
      <c r="A17" s="193"/>
      <c r="B17" s="194"/>
      <c r="C17" s="194"/>
      <c r="D17" s="197"/>
      <c r="E17" s="197"/>
      <c r="F17" s="197"/>
      <c r="G17" s="198"/>
    </row>
    <row r="18" s="169" customFormat="1" customHeight="1" spans="1:7">
      <c r="A18" s="193" t="s">
        <v>333</v>
      </c>
      <c r="B18" s="198">
        <f>B7+B11</f>
        <v>515.67</v>
      </c>
      <c r="C18" s="199" t="s">
        <v>334</v>
      </c>
      <c r="D18" s="197">
        <f>SUM(D7+D16)</f>
        <v>0</v>
      </c>
      <c r="E18" s="197">
        <f>SUM(E7+E16)</f>
        <v>515.67</v>
      </c>
      <c r="F18" s="197">
        <f>SUM(F7+F16)</f>
        <v>0</v>
      </c>
      <c r="G18" s="197">
        <f>SUM(G7+G16)</f>
        <v>0</v>
      </c>
    </row>
    <row r="19" customHeight="1" spans="1:6">
      <c r="A19" s="200"/>
      <c r="B19" s="200"/>
      <c r="C19" s="200"/>
      <c r="D19" s="200"/>
      <c r="E19" s="200"/>
      <c r="F19" s="20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23.625" style="41" customWidth="1"/>
    <col min="2" max="2" width="44.625" style="150" customWidth="1"/>
    <col min="3" max="4" width="15.375" style="41" customWidth="1"/>
    <col min="5" max="5" width="15.375" style="15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335</v>
      </c>
    </row>
    <row r="2" ht="36" customHeight="1" spans="1:5">
      <c r="A2" s="152" t="s">
        <v>336</v>
      </c>
      <c r="B2" s="152"/>
      <c r="C2" s="152"/>
      <c r="D2" s="152"/>
      <c r="E2" s="152"/>
    </row>
    <row r="3" ht="20.1" customHeight="1" spans="1:5">
      <c r="A3" s="133"/>
      <c r="B3" s="153"/>
      <c r="C3" s="121"/>
      <c r="D3" s="121"/>
      <c r="E3" s="154"/>
    </row>
    <row r="4" ht="20.1" customHeight="1" spans="1:5">
      <c r="A4" s="50"/>
      <c r="B4" s="155"/>
      <c r="C4" s="49"/>
      <c r="D4" s="49"/>
      <c r="E4" s="156" t="s">
        <v>313</v>
      </c>
    </row>
    <row r="5" ht="20.1" customHeight="1" spans="1:5">
      <c r="A5" s="71" t="s">
        <v>337</v>
      </c>
      <c r="B5" s="157"/>
      <c r="C5" s="71" t="s">
        <v>338</v>
      </c>
      <c r="D5" s="71"/>
      <c r="E5" s="158"/>
    </row>
    <row r="6" ht="20.1" customHeight="1" spans="1:5">
      <c r="A6" s="96" t="s">
        <v>339</v>
      </c>
      <c r="B6" s="96" t="s">
        <v>340</v>
      </c>
      <c r="C6" s="96" t="s">
        <v>341</v>
      </c>
      <c r="D6" s="96" t="s">
        <v>342</v>
      </c>
      <c r="E6" s="159" t="s">
        <v>343</v>
      </c>
    </row>
    <row r="7" ht="20.1" customHeight="1" spans="1:5">
      <c r="A7" s="160"/>
      <c r="B7" s="161" t="s">
        <v>318</v>
      </c>
      <c r="C7" s="162">
        <f>C8+C12+C17+C21</f>
        <v>378.59</v>
      </c>
      <c r="D7" s="162">
        <f>D8+D12+D17+D21</f>
        <v>342.64</v>
      </c>
      <c r="E7" s="162">
        <f>E8+E12+E17+E21</f>
        <v>35.95</v>
      </c>
    </row>
    <row r="8" ht="20.1" customHeight="1" spans="1:5">
      <c r="A8" s="59">
        <v>207</v>
      </c>
      <c r="B8" s="60" t="s">
        <v>325</v>
      </c>
      <c r="C8" s="162">
        <f>C9</f>
        <v>297.71</v>
      </c>
      <c r="D8" s="162">
        <f>D9</f>
        <v>261.76</v>
      </c>
      <c r="E8" s="162">
        <f>E9</f>
        <v>35.95</v>
      </c>
    </row>
    <row r="9" ht="20.1" customHeight="1" spans="1:5">
      <c r="A9" s="62" t="s">
        <v>344</v>
      </c>
      <c r="B9" s="60" t="s">
        <v>345</v>
      </c>
      <c r="C9" s="162">
        <f>C10+C11</f>
        <v>297.71</v>
      </c>
      <c r="D9" s="162">
        <f>D10+D11</f>
        <v>261.76</v>
      </c>
      <c r="E9" s="162">
        <f>E10+E11</f>
        <v>35.95</v>
      </c>
    </row>
    <row r="10" ht="20.1" customHeight="1" spans="1:5">
      <c r="A10" s="62" t="s">
        <v>346</v>
      </c>
      <c r="B10" s="60" t="s">
        <v>347</v>
      </c>
      <c r="C10" s="162">
        <f>D10+E10</f>
        <v>292.71</v>
      </c>
      <c r="D10" s="162">
        <f>292.71-30.95</f>
        <v>261.76</v>
      </c>
      <c r="E10" s="162">
        <v>30.95</v>
      </c>
    </row>
    <row r="11" ht="20.1" customHeight="1" spans="1:5">
      <c r="A11" s="62" t="s">
        <v>348</v>
      </c>
      <c r="B11" s="60" t="s">
        <v>349</v>
      </c>
      <c r="C11" s="162">
        <f>D11+E11</f>
        <v>5</v>
      </c>
      <c r="D11" s="162"/>
      <c r="E11" s="162">
        <v>5</v>
      </c>
    </row>
    <row r="12" ht="20.1" customHeight="1" spans="1:5">
      <c r="A12" s="59" t="s">
        <v>350</v>
      </c>
      <c r="B12" s="64" t="s">
        <v>327</v>
      </c>
      <c r="C12" s="162">
        <f>C13</f>
        <v>50.68</v>
      </c>
      <c r="D12" s="162">
        <f>D13</f>
        <v>50.68</v>
      </c>
      <c r="E12" s="162">
        <f>E13</f>
        <v>0</v>
      </c>
    </row>
    <row r="13" ht="20.1" customHeight="1" spans="1:5">
      <c r="A13" s="62" t="s">
        <v>351</v>
      </c>
      <c r="B13" s="60" t="s">
        <v>352</v>
      </c>
      <c r="C13" s="162">
        <f>C14+C15+C16</f>
        <v>50.68</v>
      </c>
      <c r="D13" s="162">
        <f>D14+D15+D16</f>
        <v>50.68</v>
      </c>
      <c r="E13" s="162">
        <f>E14+E15+E16</f>
        <v>0</v>
      </c>
    </row>
    <row r="14" ht="20.1" customHeight="1" spans="1:5">
      <c r="A14" s="62" t="s">
        <v>353</v>
      </c>
      <c r="B14" s="60" t="s">
        <v>354</v>
      </c>
      <c r="C14" s="162">
        <f>D14+E14</f>
        <v>18.28</v>
      </c>
      <c r="D14" s="162">
        <v>18.28</v>
      </c>
      <c r="E14" s="162"/>
    </row>
    <row r="15" ht="20.1" customHeight="1" spans="1:5">
      <c r="A15" s="62" t="s">
        <v>355</v>
      </c>
      <c r="B15" s="60" t="s">
        <v>356</v>
      </c>
      <c r="C15" s="162">
        <f>D15+E15</f>
        <v>9.15</v>
      </c>
      <c r="D15" s="162">
        <v>9.15</v>
      </c>
      <c r="E15" s="162"/>
    </row>
    <row r="16" ht="20.1" customHeight="1" spans="1:5">
      <c r="A16" s="62" t="s">
        <v>357</v>
      </c>
      <c r="B16" s="64" t="s">
        <v>358</v>
      </c>
      <c r="C16" s="162">
        <f>D16+E16</f>
        <v>23.25</v>
      </c>
      <c r="D16" s="162">
        <v>23.25</v>
      </c>
      <c r="E16" s="162"/>
    </row>
    <row r="17" ht="20.1" customHeight="1" spans="1:5">
      <c r="A17" s="62" t="s">
        <v>359</v>
      </c>
      <c r="B17" s="65" t="s">
        <v>329</v>
      </c>
      <c r="C17" s="162">
        <f>C18</f>
        <v>16.49</v>
      </c>
      <c r="D17" s="162">
        <f>D18</f>
        <v>16.49</v>
      </c>
      <c r="E17" s="162"/>
    </row>
    <row r="18" ht="20.1" customHeight="1" spans="1:5">
      <c r="A18" s="62" t="s">
        <v>360</v>
      </c>
      <c r="B18" s="65" t="s">
        <v>361</v>
      </c>
      <c r="C18" s="162">
        <f>C19+C20</f>
        <v>16.49</v>
      </c>
      <c r="D18" s="162">
        <f>D19+D20</f>
        <v>16.49</v>
      </c>
      <c r="E18" s="162"/>
    </row>
    <row r="19" ht="20.1" customHeight="1" spans="1:5">
      <c r="A19" s="66" t="s">
        <v>362</v>
      </c>
      <c r="B19" s="64" t="s">
        <v>363</v>
      </c>
      <c r="C19" s="162">
        <f t="shared" ref="C19:C26" si="0">D19+E19</f>
        <v>11.89</v>
      </c>
      <c r="D19" s="162">
        <v>11.89</v>
      </c>
      <c r="E19" s="162"/>
    </row>
    <row r="20" ht="20.1" customHeight="1" spans="1:5">
      <c r="A20" s="66" t="s">
        <v>364</v>
      </c>
      <c r="B20" s="64" t="s">
        <v>365</v>
      </c>
      <c r="C20" s="162">
        <f t="shared" si="0"/>
        <v>4.6</v>
      </c>
      <c r="D20" s="162">
        <v>4.6</v>
      </c>
      <c r="E20" s="162"/>
    </row>
    <row r="21" ht="20.1" customHeight="1" spans="1:5">
      <c r="A21" s="67" t="s">
        <v>366</v>
      </c>
      <c r="B21" s="67" t="s">
        <v>331</v>
      </c>
      <c r="C21" s="162">
        <f>C22</f>
        <v>13.71</v>
      </c>
      <c r="D21" s="162">
        <f>D22</f>
        <v>13.71</v>
      </c>
      <c r="E21" s="162"/>
    </row>
    <row r="22" ht="20.1" customHeight="1" spans="1:5">
      <c r="A22" s="67" t="s">
        <v>367</v>
      </c>
      <c r="B22" s="67" t="s">
        <v>368</v>
      </c>
      <c r="C22" s="162">
        <f>C23</f>
        <v>13.71</v>
      </c>
      <c r="D22" s="162">
        <f>D23</f>
        <v>13.71</v>
      </c>
      <c r="E22" s="162"/>
    </row>
    <row r="23" ht="20.1" customHeight="1" spans="1:5">
      <c r="A23" s="67" t="s">
        <v>369</v>
      </c>
      <c r="B23" s="67" t="s">
        <v>370</v>
      </c>
      <c r="C23" s="162">
        <f t="shared" si="0"/>
        <v>13.71</v>
      </c>
      <c r="D23" s="162">
        <v>13.71</v>
      </c>
      <c r="E23" s="162"/>
    </row>
    <row r="24" ht="20.1" customHeight="1" spans="1:5">
      <c r="A24" s="160"/>
      <c r="B24" s="163"/>
      <c r="C24" s="162">
        <f t="shared" si="0"/>
        <v>0</v>
      </c>
      <c r="D24" s="162"/>
      <c r="E24" s="162"/>
    </row>
    <row r="25" ht="20.1" customHeight="1" spans="1:5">
      <c r="A25" s="160"/>
      <c r="B25" s="163"/>
      <c r="C25" s="162">
        <f t="shared" si="0"/>
        <v>0</v>
      </c>
      <c r="D25" s="162"/>
      <c r="E25" s="162"/>
    </row>
    <row r="26" ht="20.1" customHeight="1" spans="1:5">
      <c r="A26" s="164"/>
      <c r="B26" s="165"/>
      <c r="C26" s="162">
        <f t="shared" si="0"/>
        <v>0</v>
      </c>
      <c r="D26" s="162"/>
      <c r="E26" s="162"/>
    </row>
    <row r="27" ht="20.1" customHeight="1" spans="1:5">
      <c r="A27" s="166" t="s">
        <v>371</v>
      </c>
      <c r="B27" s="167"/>
      <c r="C27" s="43"/>
      <c r="D27" s="43"/>
      <c r="E27" s="168"/>
    </row>
    <row r="28" customHeight="1" spans="1:5">
      <c r="A28" s="43"/>
      <c r="B28" s="167"/>
      <c r="C28" s="43"/>
      <c r="D28" s="43"/>
      <c r="E28" s="168"/>
    </row>
    <row r="29" customHeight="1" spans="1:5">
      <c r="A29" s="43"/>
      <c r="B29" s="167"/>
      <c r="C29" s="43"/>
      <c r="D29" s="43"/>
      <c r="E29" s="168"/>
    </row>
    <row r="30" customHeight="1" spans="1:5">
      <c r="A30" s="43"/>
      <c r="B30" s="167"/>
      <c r="C30" s="43"/>
      <c r="D30" s="43"/>
      <c r="E30" s="168"/>
    </row>
    <row r="31" customHeight="1" spans="1:5">
      <c r="A31" s="43"/>
      <c r="B31" s="167"/>
      <c r="D31" s="43"/>
      <c r="E31" s="168"/>
    </row>
    <row r="32" customHeight="1" spans="1:5">
      <c r="A32" s="43"/>
      <c r="B32" s="167"/>
      <c r="D32" s="43"/>
      <c r="E32" s="168"/>
    </row>
    <row r="33" s="43" customFormat="1" customHeight="1" spans="2:5">
      <c r="B33" s="167"/>
      <c r="E33" s="168"/>
    </row>
    <row r="34" customHeight="1" spans="1:2">
      <c r="A34" s="43"/>
      <c r="B34" s="167"/>
    </row>
    <row r="35" customHeight="1" spans="1:4">
      <c r="A35" s="43"/>
      <c r="B35" s="167"/>
      <c r="D35" s="43"/>
    </row>
    <row r="36" customHeight="1" spans="1:2">
      <c r="A36" s="43"/>
      <c r="B36" s="167"/>
    </row>
    <row r="37" customHeight="1" spans="1:2">
      <c r="A37" s="43"/>
      <c r="B37" s="167"/>
    </row>
    <row r="38" customHeight="1" spans="2:3">
      <c r="B38" s="167"/>
      <c r="C38" s="43"/>
    </row>
    <row r="53" customHeight="1" spans="1:1">
      <c r="A53" s="43"/>
    </row>
    <row r="55" customHeight="1" spans="2:2">
      <c r="B55" s="167"/>
    </row>
    <row r="56" customHeight="1" spans="2:2">
      <c r="B56" s="167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B3" sqref="B3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372</v>
      </c>
      <c r="E1" s="141"/>
    </row>
    <row r="2" ht="44.25" customHeight="1" spans="1:5">
      <c r="A2" s="142" t="s">
        <v>373</v>
      </c>
      <c r="B2" s="143"/>
      <c r="C2" s="143"/>
      <c r="D2" s="143"/>
      <c r="E2" s="143"/>
    </row>
    <row r="3" customHeight="1" spans="1:5">
      <c r="A3" s="143"/>
      <c r="B3" s="143"/>
      <c r="C3" s="143"/>
      <c r="D3" s="143"/>
      <c r="E3" s="143"/>
    </row>
    <row r="4" s="134" customFormat="1" customHeight="1" spans="1:5">
      <c r="A4" s="50"/>
      <c r="B4" s="49"/>
      <c r="C4" s="49"/>
      <c r="D4" s="49"/>
      <c r="E4" s="144" t="s">
        <v>313</v>
      </c>
    </row>
    <row r="5" s="134" customFormat="1" customHeight="1" spans="1:5">
      <c r="A5" s="71" t="s">
        <v>374</v>
      </c>
      <c r="B5" s="71"/>
      <c r="C5" s="71" t="s">
        <v>375</v>
      </c>
      <c r="D5" s="71"/>
      <c r="E5" s="71"/>
    </row>
    <row r="6" s="134" customFormat="1" customHeight="1" spans="1:5">
      <c r="A6" s="71" t="s">
        <v>339</v>
      </c>
      <c r="B6" s="71" t="s">
        <v>340</v>
      </c>
      <c r="C6" s="71" t="s">
        <v>318</v>
      </c>
      <c r="D6" s="71" t="s">
        <v>376</v>
      </c>
      <c r="E6" s="71" t="s">
        <v>377</v>
      </c>
    </row>
    <row r="7" s="134" customFormat="1" customHeight="1" spans="1:10">
      <c r="A7" s="145" t="s">
        <v>378</v>
      </c>
      <c r="B7" s="146" t="s">
        <v>379</v>
      </c>
      <c r="C7" s="87">
        <f t="shared" ref="C7:C18" si="0">D7+E7</f>
        <v>342.64</v>
      </c>
      <c r="D7" s="87">
        <f>SUM(D8,D18,D33)</f>
        <v>244.19</v>
      </c>
      <c r="E7" s="87">
        <f>SUM(E8,E18,E33)</f>
        <v>98.45</v>
      </c>
      <c r="J7" s="119"/>
    </row>
    <row r="8" s="134" customFormat="1" customHeight="1" spans="1:7">
      <c r="A8" s="147" t="s">
        <v>380</v>
      </c>
      <c r="B8" s="148" t="s">
        <v>381</v>
      </c>
      <c r="C8" s="87">
        <f t="shared" si="0"/>
        <v>244.19</v>
      </c>
      <c r="D8" s="109">
        <f>D9+D10+D11+D12+D13+D14+D15+D16+D17</f>
        <v>244.19</v>
      </c>
      <c r="E8" s="87"/>
      <c r="G8" s="119"/>
    </row>
    <row r="9" s="134" customFormat="1" customHeight="1" spans="1:11">
      <c r="A9" s="147" t="s">
        <v>382</v>
      </c>
      <c r="B9" s="148" t="s">
        <v>383</v>
      </c>
      <c r="C9" s="87">
        <f t="shared" si="0"/>
        <v>57.84</v>
      </c>
      <c r="D9" s="87">
        <v>57.84</v>
      </c>
      <c r="E9" s="87"/>
      <c r="F9" s="119"/>
      <c r="G9" s="119"/>
      <c r="K9" s="119"/>
    </row>
    <row r="10" s="134" customFormat="1" customHeight="1" spans="1:8">
      <c r="A10" s="147" t="s">
        <v>384</v>
      </c>
      <c r="B10" s="148" t="s">
        <v>385</v>
      </c>
      <c r="C10" s="87">
        <f t="shared" si="0"/>
        <v>2.32</v>
      </c>
      <c r="D10" s="87">
        <v>2.32</v>
      </c>
      <c r="E10" s="87"/>
      <c r="F10" s="119"/>
      <c r="H10" s="119"/>
    </row>
    <row r="11" s="134" customFormat="1" customHeight="1" spans="1:8">
      <c r="A11" s="147" t="s">
        <v>386</v>
      </c>
      <c r="B11" s="148" t="s">
        <v>387</v>
      </c>
      <c r="C11" s="87">
        <f t="shared" si="0"/>
        <v>127.7</v>
      </c>
      <c r="D11" s="87">
        <v>127.7</v>
      </c>
      <c r="E11" s="87"/>
      <c r="F11" s="119"/>
      <c r="G11" s="119"/>
      <c r="H11" s="119"/>
    </row>
    <row r="12" s="134" customFormat="1" customHeight="1" spans="1:10">
      <c r="A12" s="147" t="s">
        <v>388</v>
      </c>
      <c r="B12" s="148" t="s">
        <v>389</v>
      </c>
      <c r="C12" s="87">
        <f t="shared" si="0"/>
        <v>18.28</v>
      </c>
      <c r="D12" s="87">
        <v>18.28</v>
      </c>
      <c r="E12" s="87"/>
      <c r="F12" s="119"/>
      <c r="J12" s="119"/>
    </row>
    <row r="13" s="134" customFormat="1" customHeight="1" spans="1:11">
      <c r="A13" s="147" t="s">
        <v>390</v>
      </c>
      <c r="B13" s="148" t="s">
        <v>391</v>
      </c>
      <c r="C13" s="87">
        <f t="shared" si="0"/>
        <v>9.14</v>
      </c>
      <c r="D13" s="87">
        <v>9.14</v>
      </c>
      <c r="E13" s="87"/>
      <c r="F13" s="119"/>
      <c r="G13" s="119"/>
      <c r="K13" s="119"/>
    </row>
    <row r="14" s="134" customFormat="1" customHeight="1" spans="1:11">
      <c r="A14" s="147" t="s">
        <v>392</v>
      </c>
      <c r="B14" s="148" t="s">
        <v>393</v>
      </c>
      <c r="C14" s="87">
        <f t="shared" si="0"/>
        <v>11.89</v>
      </c>
      <c r="D14" s="87">
        <v>11.89</v>
      </c>
      <c r="E14" s="87"/>
      <c r="F14" s="119"/>
      <c r="G14" s="119"/>
      <c r="H14" s="119"/>
      <c r="K14" s="119"/>
    </row>
    <row r="15" s="134" customFormat="1" customHeight="1" spans="1:11">
      <c r="A15" s="147" t="s">
        <v>394</v>
      </c>
      <c r="B15" s="148" t="s">
        <v>395</v>
      </c>
      <c r="C15" s="87">
        <f t="shared" si="0"/>
        <v>0.91</v>
      </c>
      <c r="D15" s="87">
        <v>0.91</v>
      </c>
      <c r="E15" s="87"/>
      <c r="F15" s="119"/>
      <c r="G15" s="119"/>
      <c r="K15" s="119"/>
    </row>
    <row r="16" s="134" customFormat="1" customHeight="1" spans="1:11">
      <c r="A16" s="147" t="s">
        <v>396</v>
      </c>
      <c r="B16" s="148" t="s">
        <v>397</v>
      </c>
      <c r="C16" s="87">
        <f t="shared" si="0"/>
        <v>13.71</v>
      </c>
      <c r="D16" s="87">
        <v>13.71</v>
      </c>
      <c r="E16" s="87"/>
      <c r="F16" s="119"/>
      <c r="G16" s="119"/>
      <c r="K16" s="119"/>
    </row>
    <row r="17" s="134" customFormat="1" customHeight="1" spans="1:11">
      <c r="A17" s="147" t="s">
        <v>398</v>
      </c>
      <c r="B17" s="148" t="s">
        <v>399</v>
      </c>
      <c r="C17" s="87">
        <f t="shared" si="0"/>
        <v>2.4</v>
      </c>
      <c r="D17" s="87">
        <v>2.4</v>
      </c>
      <c r="E17" s="87"/>
      <c r="F17" s="119"/>
      <c r="G17" s="119"/>
      <c r="I17" s="119"/>
      <c r="K17" s="119"/>
    </row>
    <row r="18" s="134" customFormat="1" customHeight="1" spans="1:7">
      <c r="A18" s="147" t="s">
        <v>400</v>
      </c>
      <c r="B18" s="148" t="s">
        <v>401</v>
      </c>
      <c r="C18" s="87">
        <f t="shared" si="0"/>
        <v>74.24</v>
      </c>
      <c r="D18" s="87"/>
      <c r="E18" s="87">
        <f>E19+E20+E21+E22+E23+E24+E25+E26+E27+E28+E29+E30+E31+E32</f>
        <v>74.24</v>
      </c>
      <c r="F18" s="119"/>
      <c r="G18" s="119"/>
    </row>
    <row r="19" s="134" customFormat="1" customHeight="1" spans="1:7">
      <c r="A19" s="147" t="s">
        <v>402</v>
      </c>
      <c r="B19" s="149" t="s">
        <v>403</v>
      </c>
      <c r="C19" s="87">
        <f t="shared" ref="C19:C36" si="1">D19+E19</f>
        <v>10</v>
      </c>
      <c r="D19" s="87"/>
      <c r="E19" s="87">
        <v>10</v>
      </c>
      <c r="F19" s="119"/>
      <c r="G19" s="119"/>
    </row>
    <row r="20" s="134" customFormat="1" customHeight="1" spans="1:10">
      <c r="A20" s="147" t="s">
        <v>404</v>
      </c>
      <c r="B20" s="149" t="s">
        <v>405</v>
      </c>
      <c r="C20" s="87">
        <f t="shared" si="1"/>
        <v>1</v>
      </c>
      <c r="D20" s="87"/>
      <c r="E20" s="87">
        <v>1</v>
      </c>
      <c r="F20" s="119"/>
      <c r="H20" s="119"/>
      <c r="J20" s="119"/>
    </row>
    <row r="21" s="134" customFormat="1" customHeight="1" spans="1:12">
      <c r="A21" s="147" t="s">
        <v>406</v>
      </c>
      <c r="B21" s="149" t="s">
        <v>407</v>
      </c>
      <c r="C21" s="87">
        <f t="shared" si="1"/>
        <v>3</v>
      </c>
      <c r="D21" s="87"/>
      <c r="E21" s="87">
        <v>3</v>
      </c>
      <c r="F21" s="119"/>
      <c r="G21" s="119"/>
      <c r="I21" s="119"/>
      <c r="L21" s="119"/>
    </row>
    <row r="22" s="134" customFormat="1" customHeight="1" spans="1:8">
      <c r="A22" s="147" t="s">
        <v>408</v>
      </c>
      <c r="B22" s="149" t="s">
        <v>409</v>
      </c>
      <c r="C22" s="87">
        <f t="shared" si="1"/>
        <v>5</v>
      </c>
      <c r="D22" s="87"/>
      <c r="E22" s="87">
        <v>5</v>
      </c>
      <c r="F22" s="119"/>
      <c r="G22" s="119"/>
      <c r="H22" s="119"/>
    </row>
    <row r="23" s="134" customFormat="1" customHeight="1" spans="1:7">
      <c r="A23" s="147" t="s">
        <v>410</v>
      </c>
      <c r="B23" s="110" t="s">
        <v>411</v>
      </c>
      <c r="C23" s="87">
        <f t="shared" si="1"/>
        <v>26</v>
      </c>
      <c r="D23" s="87"/>
      <c r="E23" s="87">
        <v>26</v>
      </c>
      <c r="F23" s="119"/>
      <c r="G23" s="119"/>
    </row>
    <row r="24" s="134" customFormat="1" customHeight="1" spans="1:11">
      <c r="A24" s="147" t="s">
        <v>412</v>
      </c>
      <c r="B24" s="149" t="s">
        <v>413</v>
      </c>
      <c r="C24" s="87">
        <f t="shared" si="1"/>
        <v>13.25</v>
      </c>
      <c r="D24" s="87"/>
      <c r="E24" s="87">
        <v>13.25</v>
      </c>
      <c r="F24" s="119"/>
      <c r="G24" s="119"/>
      <c r="H24" s="119"/>
      <c r="K24" s="119"/>
    </row>
    <row r="25" s="134" customFormat="1" customHeight="1" spans="1:10">
      <c r="A25" s="147" t="s">
        <v>414</v>
      </c>
      <c r="B25" s="149" t="s">
        <v>415</v>
      </c>
      <c r="C25" s="87">
        <f t="shared" si="1"/>
        <v>1.5</v>
      </c>
      <c r="D25" s="87"/>
      <c r="E25" s="87">
        <v>1.5</v>
      </c>
      <c r="F25" s="119"/>
      <c r="G25" s="119"/>
      <c r="H25" s="119"/>
      <c r="I25" s="119"/>
      <c r="J25" s="119"/>
    </row>
    <row r="26" s="134" customFormat="1" customHeight="1" spans="1:8">
      <c r="A26" s="147" t="s">
        <v>416</v>
      </c>
      <c r="B26" s="149" t="s">
        <v>417</v>
      </c>
      <c r="C26" s="87">
        <f t="shared" si="1"/>
        <v>1.71</v>
      </c>
      <c r="D26" s="87"/>
      <c r="E26" s="87">
        <v>1.71</v>
      </c>
      <c r="F26" s="119"/>
      <c r="G26" s="119"/>
      <c r="H26" s="119"/>
    </row>
    <row r="27" s="134" customFormat="1" customHeight="1" spans="1:9">
      <c r="A27" s="147" t="s">
        <v>418</v>
      </c>
      <c r="B27" s="149" t="s">
        <v>419</v>
      </c>
      <c r="C27" s="87">
        <f t="shared" si="1"/>
        <v>1</v>
      </c>
      <c r="D27" s="87"/>
      <c r="E27" s="87">
        <v>1</v>
      </c>
      <c r="F27" s="119"/>
      <c r="I27" s="119"/>
    </row>
    <row r="28" s="134" customFormat="1" customHeight="1" spans="1:19">
      <c r="A28" s="147" t="s">
        <v>420</v>
      </c>
      <c r="B28" s="149" t="s">
        <v>421</v>
      </c>
      <c r="C28" s="87">
        <f t="shared" si="1"/>
        <v>3</v>
      </c>
      <c r="D28" s="87"/>
      <c r="E28" s="87">
        <v>3</v>
      </c>
      <c r="F28" s="119"/>
      <c r="G28" s="119"/>
      <c r="J28" s="119"/>
      <c r="S28" s="119"/>
    </row>
    <row r="29" s="134" customFormat="1" customHeight="1" spans="1:9">
      <c r="A29" s="147" t="s">
        <v>422</v>
      </c>
      <c r="B29" s="110" t="s">
        <v>423</v>
      </c>
      <c r="C29" s="87">
        <f t="shared" si="1"/>
        <v>2.29</v>
      </c>
      <c r="D29" s="87"/>
      <c r="E29" s="87">
        <v>2.29</v>
      </c>
      <c r="F29" s="119"/>
      <c r="G29" s="119"/>
      <c r="H29" s="119"/>
      <c r="I29" s="119"/>
    </row>
    <row r="30" s="134" customFormat="1" customHeight="1" spans="1:7">
      <c r="A30" s="147" t="s">
        <v>424</v>
      </c>
      <c r="B30" s="149" t="s">
        <v>425</v>
      </c>
      <c r="C30" s="87">
        <f t="shared" si="1"/>
        <v>1.74</v>
      </c>
      <c r="D30" s="87"/>
      <c r="E30" s="87">
        <v>1.74</v>
      </c>
      <c r="F30" s="119"/>
      <c r="G30" s="119"/>
    </row>
    <row r="31" s="134" customFormat="1" customHeight="1" spans="1:16">
      <c r="A31" s="147" t="s">
        <v>426</v>
      </c>
      <c r="B31" s="149" t="s">
        <v>427</v>
      </c>
      <c r="C31" s="87">
        <f t="shared" si="1"/>
        <v>3.5</v>
      </c>
      <c r="D31" s="87"/>
      <c r="E31" s="87">
        <v>3.5</v>
      </c>
      <c r="F31" s="119"/>
      <c r="G31" s="119"/>
      <c r="I31" s="119"/>
      <c r="P31" s="119"/>
    </row>
    <row r="32" s="134" customFormat="1" customHeight="1" spans="1:9">
      <c r="A32" s="147" t="s">
        <v>428</v>
      </c>
      <c r="B32" s="149" t="s">
        <v>429</v>
      </c>
      <c r="C32" s="87">
        <f t="shared" si="1"/>
        <v>1.25</v>
      </c>
      <c r="D32" s="87"/>
      <c r="E32" s="87">
        <v>1.25</v>
      </c>
      <c r="F32" s="119"/>
      <c r="G32" s="119"/>
      <c r="H32" s="119"/>
      <c r="I32" s="119"/>
    </row>
    <row r="33" s="134" customFormat="1" customHeight="1" spans="1:8">
      <c r="A33" s="147" t="s">
        <v>430</v>
      </c>
      <c r="B33" s="148" t="s">
        <v>431</v>
      </c>
      <c r="C33" s="87">
        <f t="shared" si="1"/>
        <v>24.21</v>
      </c>
      <c r="D33" s="109"/>
      <c r="E33" s="87">
        <f>E34+E35+E36</f>
        <v>24.21</v>
      </c>
      <c r="F33" s="119"/>
      <c r="H33" s="119"/>
    </row>
    <row r="34" s="134" customFormat="1" customHeight="1" spans="1:8">
      <c r="A34" s="147" t="s">
        <v>432</v>
      </c>
      <c r="B34" s="149" t="s">
        <v>399</v>
      </c>
      <c r="C34" s="87">
        <f t="shared" si="1"/>
        <v>2.2</v>
      </c>
      <c r="D34" s="87"/>
      <c r="E34" s="87">
        <v>2.2</v>
      </c>
      <c r="F34" s="119"/>
      <c r="G34" s="119"/>
      <c r="H34" s="119"/>
    </row>
    <row r="35" s="134" customFormat="1" customHeight="1" spans="1:7">
      <c r="A35" s="147" t="s">
        <v>433</v>
      </c>
      <c r="B35" s="149" t="s">
        <v>434</v>
      </c>
      <c r="C35" s="87">
        <f t="shared" si="1"/>
        <v>0.01</v>
      </c>
      <c r="D35" s="87"/>
      <c r="E35" s="87">
        <v>0.01</v>
      </c>
      <c r="F35" s="119"/>
      <c r="G35" s="119"/>
    </row>
    <row r="36" s="134" customFormat="1" customHeight="1" spans="1:6">
      <c r="A36" s="147" t="s">
        <v>435</v>
      </c>
      <c r="B36" s="149" t="s">
        <v>436</v>
      </c>
      <c r="C36" s="87">
        <f t="shared" si="1"/>
        <v>22</v>
      </c>
      <c r="D36" s="87"/>
      <c r="E36" s="87">
        <v>22</v>
      </c>
      <c r="F36" s="119"/>
    </row>
    <row r="37" customHeight="1" spans="3:5">
      <c r="C37" s="43"/>
      <c r="D37" s="43"/>
      <c r="E37" s="43"/>
    </row>
    <row r="38" customHeight="1" spans="4:14">
      <c r="D38" s="43"/>
      <c r="E38" s="43"/>
      <c r="F38" s="43"/>
      <c r="N38" s="4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437</v>
      </c>
      <c r="G1" s="132" t="s">
        <v>437</v>
      </c>
      <c r="L1" s="140"/>
    </row>
    <row r="2" ht="42" customHeight="1" spans="1:12">
      <c r="A2" s="120" t="s">
        <v>438</v>
      </c>
      <c r="B2" s="121"/>
      <c r="C2" s="121"/>
      <c r="D2" s="121"/>
      <c r="E2" s="121"/>
      <c r="F2" s="121"/>
      <c r="G2" s="120" t="s">
        <v>439</v>
      </c>
      <c r="H2" s="121"/>
      <c r="I2" s="121"/>
      <c r="J2" s="121"/>
      <c r="K2" s="121"/>
      <c r="L2" s="121"/>
    </row>
    <row r="3" ht="20.1" customHeight="1" spans="1:12">
      <c r="A3" s="13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1" t="s">
        <v>313</v>
      </c>
    </row>
    <row r="5" ht="28.5" customHeight="1" spans="1:12">
      <c r="A5" s="71" t="s">
        <v>440</v>
      </c>
      <c r="B5" s="71"/>
      <c r="C5" s="71"/>
      <c r="D5" s="71"/>
      <c r="E5" s="71"/>
      <c r="F5" s="125"/>
      <c r="G5" s="71" t="s">
        <v>338</v>
      </c>
      <c r="H5" s="71"/>
      <c r="I5" s="71"/>
      <c r="J5" s="71"/>
      <c r="K5" s="71"/>
      <c r="L5" s="71"/>
    </row>
    <row r="6" ht="28.5" customHeight="1" spans="1:12">
      <c r="A6" s="96" t="s">
        <v>318</v>
      </c>
      <c r="B6" s="135" t="s">
        <v>441</v>
      </c>
      <c r="C6" s="96" t="s">
        <v>442</v>
      </c>
      <c r="D6" s="96"/>
      <c r="E6" s="96"/>
      <c r="F6" s="136" t="s">
        <v>443</v>
      </c>
      <c r="G6" s="71" t="s">
        <v>318</v>
      </c>
      <c r="H6" s="37" t="s">
        <v>441</v>
      </c>
      <c r="I6" s="71" t="s">
        <v>442</v>
      </c>
      <c r="J6" s="71"/>
      <c r="K6" s="71"/>
      <c r="L6" s="71" t="s">
        <v>443</v>
      </c>
    </row>
    <row r="7" ht="28.5" customHeight="1" spans="1:12">
      <c r="A7" s="126"/>
      <c r="B7" s="52"/>
      <c r="C7" s="127" t="s">
        <v>341</v>
      </c>
      <c r="D7" s="137" t="s">
        <v>444</v>
      </c>
      <c r="E7" s="137" t="s">
        <v>445</v>
      </c>
      <c r="F7" s="126"/>
      <c r="G7" s="71"/>
      <c r="H7" s="37"/>
      <c r="I7" s="71" t="s">
        <v>341</v>
      </c>
      <c r="J7" s="37" t="s">
        <v>444</v>
      </c>
      <c r="K7" s="37" t="s">
        <v>445</v>
      </c>
      <c r="L7" s="71"/>
    </row>
    <row r="8" ht="28.5" customHeight="1" spans="1:12">
      <c r="A8" s="138"/>
      <c r="B8" s="138"/>
      <c r="C8" s="138"/>
      <c r="D8" s="138"/>
      <c r="E8" s="138"/>
      <c r="F8" s="139"/>
      <c r="G8" s="130">
        <f>H8+I8+L8</f>
        <v>4.5</v>
      </c>
      <c r="H8" s="87">
        <v>0</v>
      </c>
      <c r="I8" s="80">
        <f>J8+K8</f>
        <v>3.5</v>
      </c>
      <c r="J8" s="86">
        <v>0</v>
      </c>
      <c r="K8" s="130">
        <v>3.5</v>
      </c>
      <c r="L8" s="87">
        <v>1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$A8:$XFD8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446</v>
      </c>
      <c r="E1" s="90"/>
    </row>
    <row r="2" ht="42.75" customHeight="1" spans="1:5">
      <c r="A2" s="120" t="s">
        <v>447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1" t="s">
        <v>339</v>
      </c>
      <c r="B5" s="125" t="s">
        <v>340</v>
      </c>
      <c r="C5" s="71" t="s">
        <v>448</v>
      </c>
      <c r="D5" s="71"/>
      <c r="E5" s="71"/>
    </row>
    <row r="6" ht="20.1" customHeight="1" spans="1:5">
      <c r="A6" s="126"/>
      <c r="B6" s="126"/>
      <c r="C6" s="127" t="s">
        <v>318</v>
      </c>
      <c r="D6" s="127" t="s">
        <v>342</v>
      </c>
      <c r="E6" s="127" t="s">
        <v>343</v>
      </c>
    </row>
    <row r="7" ht="20.1" customHeight="1" spans="1:5">
      <c r="A7" s="128" t="s">
        <v>449</v>
      </c>
      <c r="B7" s="129">
        <v>0</v>
      </c>
      <c r="C7" s="86">
        <v>0</v>
      </c>
      <c r="D7" s="130"/>
      <c r="E7" s="87"/>
    </row>
    <row r="8" ht="20.25" customHeight="1" spans="1:5">
      <c r="A8" s="131" t="s">
        <v>450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451</v>
      </c>
      <c r="B1" s="88"/>
      <c r="C1" s="89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91" t="s">
        <v>452</v>
      </c>
      <c r="B2" s="92"/>
      <c r="C2" s="93"/>
      <c r="D2" s="9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92"/>
      <c r="B3" s="92"/>
      <c r="C3" s="93"/>
      <c r="D3" s="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50"/>
      <c r="B4" s="94"/>
      <c r="C4" s="95"/>
      <c r="D4" s="51" t="s">
        <v>313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1" t="s">
        <v>314</v>
      </c>
      <c r="B5" s="71"/>
      <c r="C5" s="71" t="s">
        <v>315</v>
      </c>
      <c r="D5" s="71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6" t="s">
        <v>316</v>
      </c>
      <c r="B6" s="97" t="s">
        <v>317</v>
      </c>
      <c r="C6" s="96" t="s">
        <v>316</v>
      </c>
      <c r="D6" s="96" t="s">
        <v>317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8" t="s">
        <v>453</v>
      </c>
      <c r="B7" s="99">
        <v>378.59</v>
      </c>
      <c r="C7" s="100" t="s">
        <v>325</v>
      </c>
      <c r="D7" s="101">
        <f>297.71+126.6</f>
        <v>424.31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2" t="s">
        <v>454</v>
      </c>
      <c r="B8" s="87"/>
      <c r="C8" s="103" t="s">
        <v>327</v>
      </c>
      <c r="D8" s="101">
        <f>50.68+7.58</f>
        <v>58.26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4" t="s">
        <v>455</v>
      </c>
      <c r="B9" s="99"/>
      <c r="C9" s="103" t="s">
        <v>329</v>
      </c>
      <c r="D9" s="101">
        <v>19.39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5" t="s">
        <v>456</v>
      </c>
      <c r="B10" s="106"/>
      <c r="C10" s="103" t="s">
        <v>331</v>
      </c>
      <c r="D10" s="101">
        <v>13.71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5" t="s">
        <v>457</v>
      </c>
      <c r="B11" s="106"/>
      <c r="C11" s="107"/>
      <c r="D11" s="10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5" t="s">
        <v>458</v>
      </c>
      <c r="B12" s="87"/>
      <c r="C12" s="103"/>
      <c r="D12" s="10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05"/>
      <c r="B13" s="58"/>
      <c r="C13" s="103"/>
      <c r="D13" s="10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05"/>
      <c r="B14" s="109"/>
      <c r="C14" s="107"/>
      <c r="D14" s="10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5"/>
      <c r="B15" s="109"/>
      <c r="C15" s="107"/>
      <c r="D15" s="10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5"/>
      <c r="B16" s="109"/>
      <c r="C16" s="107"/>
      <c r="D16" s="10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251">
      <c r="A17" s="105"/>
      <c r="B17" s="109"/>
      <c r="C17" s="107"/>
      <c r="D17" s="10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</row>
    <row r="18" customHeight="1" spans="1:251">
      <c r="A18" s="110"/>
      <c r="B18" s="109"/>
      <c r="C18" s="107"/>
      <c r="D18" s="108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</row>
    <row r="19" customHeight="1" spans="1:251">
      <c r="A19" s="110"/>
      <c r="B19" s="109"/>
      <c r="C19" s="103"/>
      <c r="D19" s="10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</row>
    <row r="20" customHeight="1" spans="1:251">
      <c r="A20" s="110"/>
      <c r="B20" s="109"/>
      <c r="C20" s="107"/>
      <c r="D20" s="10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</row>
    <row r="21" customHeight="1" spans="1:251">
      <c r="A21" s="110"/>
      <c r="B21" s="109"/>
      <c r="C21" s="107"/>
      <c r="D21" s="10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</row>
    <row r="22" customHeight="1" spans="1:251">
      <c r="A22" s="111"/>
      <c r="B22" s="109"/>
      <c r="C22" s="107"/>
      <c r="D22" s="10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</row>
    <row r="23" customHeight="1" spans="1:251">
      <c r="A23" s="111"/>
      <c r="B23" s="109"/>
      <c r="C23" s="107"/>
      <c r="D23" s="10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</row>
    <row r="24" customHeight="1" spans="1:251">
      <c r="A24" s="111"/>
      <c r="B24" s="109"/>
      <c r="C24" s="112"/>
      <c r="D24" s="113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</row>
    <row r="25" customHeight="1" spans="1:251">
      <c r="A25" s="114" t="s">
        <v>459</v>
      </c>
      <c r="B25" s="115">
        <f>SUM(B7:B17)</f>
        <v>378.59</v>
      </c>
      <c r="C25" s="116" t="s">
        <v>460</v>
      </c>
      <c r="D25" s="113">
        <f>D7+D8+D9+D10</f>
        <v>515.67</v>
      </c>
      <c r="F25" s="43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</row>
    <row r="26" customHeight="1" spans="1:251">
      <c r="A26" s="105" t="s">
        <v>461</v>
      </c>
      <c r="B26" s="115"/>
      <c r="C26" s="107" t="s">
        <v>462</v>
      </c>
      <c r="D26" s="113"/>
      <c r="E26" s="43"/>
      <c r="F26" s="43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</row>
    <row r="27" customHeight="1" spans="1:251">
      <c r="A27" s="105" t="s">
        <v>463</v>
      </c>
      <c r="B27" s="87">
        <v>137.08</v>
      </c>
      <c r="C27" s="103"/>
      <c r="D27" s="113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</row>
    <row r="28" customHeight="1" spans="1:5">
      <c r="A28" s="117" t="s">
        <v>464</v>
      </c>
      <c r="B28" s="118">
        <f>B25+B27</f>
        <v>515.67</v>
      </c>
      <c r="C28" s="112" t="s">
        <v>465</v>
      </c>
      <c r="D28" s="113">
        <f>D25+D26</f>
        <v>515.67</v>
      </c>
      <c r="E28" s="43"/>
    </row>
    <row r="35" customHeight="1" spans="3:3">
      <c r="C35" s="4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7.7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466</v>
      </c>
      <c r="L1" s="83"/>
    </row>
    <row r="2" ht="43.5" customHeight="1" spans="1:12">
      <c r="A2" s="68" t="s">
        <v>467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0.1" customHeight="1" spans="1:1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84" t="s">
        <v>313</v>
      </c>
    </row>
    <row r="5" ht="24" customHeight="1" spans="1:12">
      <c r="A5" s="71" t="s">
        <v>468</v>
      </c>
      <c r="B5" s="71"/>
      <c r="C5" s="72" t="s">
        <v>318</v>
      </c>
      <c r="D5" s="37" t="s">
        <v>463</v>
      </c>
      <c r="E5" s="37" t="s">
        <v>453</v>
      </c>
      <c r="F5" s="37" t="s">
        <v>454</v>
      </c>
      <c r="G5" s="37" t="s">
        <v>455</v>
      </c>
      <c r="H5" s="73" t="s">
        <v>456</v>
      </c>
      <c r="I5" s="72"/>
      <c r="J5" s="37" t="s">
        <v>457</v>
      </c>
      <c r="K5" s="37" t="s">
        <v>458</v>
      </c>
      <c r="L5" s="85" t="s">
        <v>461</v>
      </c>
    </row>
    <row r="6" ht="42" customHeight="1" spans="1:12">
      <c r="A6" s="74" t="s">
        <v>339</v>
      </c>
      <c r="B6" s="75" t="s">
        <v>340</v>
      </c>
      <c r="C6" s="52"/>
      <c r="D6" s="52"/>
      <c r="E6" s="52"/>
      <c r="F6" s="52"/>
      <c r="G6" s="52"/>
      <c r="H6" s="37" t="s">
        <v>469</v>
      </c>
      <c r="I6" s="37" t="s">
        <v>470</v>
      </c>
      <c r="J6" s="52"/>
      <c r="K6" s="52"/>
      <c r="L6" s="52"/>
    </row>
    <row r="7" ht="25" customHeight="1" spans="1:12">
      <c r="A7" s="76"/>
      <c r="B7" s="71" t="s">
        <v>318</v>
      </c>
      <c r="C7" s="77">
        <f>D7+E7</f>
        <v>515.67</v>
      </c>
      <c r="D7" s="78">
        <f>D8+D15+D20</f>
        <v>137.08</v>
      </c>
      <c r="E7" s="78">
        <f>E8+E15+E20+E24</f>
        <v>378.59</v>
      </c>
      <c r="F7" s="52"/>
      <c r="G7" s="79"/>
      <c r="H7" s="73"/>
      <c r="I7" s="73"/>
      <c r="J7" s="52"/>
      <c r="K7" s="79"/>
      <c r="L7" s="52"/>
    </row>
    <row r="8" ht="25" customHeight="1" spans="1:12">
      <c r="A8" s="59">
        <v>207</v>
      </c>
      <c r="B8" s="60" t="s">
        <v>325</v>
      </c>
      <c r="C8" s="77">
        <f t="shared" ref="C8:C26" si="0">D8+E8</f>
        <v>424.31</v>
      </c>
      <c r="D8" s="80">
        <f>D9+D13</f>
        <v>126.6</v>
      </c>
      <c r="E8" s="80">
        <f>E9+E13</f>
        <v>297.71</v>
      </c>
      <c r="F8" s="52"/>
      <c r="G8" s="79"/>
      <c r="H8" s="73"/>
      <c r="I8" s="73"/>
      <c r="J8" s="52"/>
      <c r="K8" s="79"/>
      <c r="L8" s="52"/>
    </row>
    <row r="9" ht="25" customHeight="1" spans="1:12">
      <c r="A9" s="62" t="s">
        <v>344</v>
      </c>
      <c r="B9" s="60" t="s">
        <v>345</v>
      </c>
      <c r="C9" s="77">
        <f t="shared" si="0"/>
        <v>400.31</v>
      </c>
      <c r="D9" s="80">
        <f>D10+D11+D12</f>
        <v>102.6</v>
      </c>
      <c r="E9" s="80">
        <f>E10+E11+E12</f>
        <v>297.71</v>
      </c>
      <c r="F9" s="52"/>
      <c r="G9" s="79"/>
      <c r="H9" s="73"/>
      <c r="I9" s="73"/>
      <c r="J9" s="52"/>
      <c r="K9" s="79"/>
      <c r="L9" s="52"/>
    </row>
    <row r="10" ht="25" customHeight="1" spans="1:12">
      <c r="A10" s="62" t="s">
        <v>346</v>
      </c>
      <c r="B10" s="60" t="s">
        <v>347</v>
      </c>
      <c r="C10" s="77">
        <f t="shared" si="0"/>
        <v>322.95</v>
      </c>
      <c r="D10" s="80">
        <v>30.24</v>
      </c>
      <c r="E10" s="80">
        <v>292.71</v>
      </c>
      <c r="F10" s="80"/>
      <c r="G10" s="80"/>
      <c r="H10" s="80"/>
      <c r="I10" s="80"/>
      <c r="J10" s="80"/>
      <c r="K10" s="86"/>
      <c r="L10" s="87"/>
    </row>
    <row r="11" ht="25" customHeight="1" spans="1:12">
      <c r="A11" s="62" t="s">
        <v>471</v>
      </c>
      <c r="B11" s="60" t="s">
        <v>472</v>
      </c>
      <c r="C11" s="77">
        <f t="shared" si="0"/>
        <v>67.36</v>
      </c>
      <c r="D11" s="80">
        <v>67.36</v>
      </c>
      <c r="E11" s="80"/>
      <c r="F11" s="80"/>
      <c r="G11" s="80"/>
      <c r="H11" s="80"/>
      <c r="I11" s="80"/>
      <c r="J11" s="80"/>
      <c r="K11" s="86"/>
      <c r="L11" s="87"/>
    </row>
    <row r="12" ht="25" customHeight="1" spans="1:12">
      <c r="A12" s="62" t="s">
        <v>348</v>
      </c>
      <c r="B12" s="60" t="s">
        <v>349</v>
      </c>
      <c r="C12" s="77">
        <f t="shared" si="0"/>
        <v>10</v>
      </c>
      <c r="D12" s="80">
        <v>5</v>
      </c>
      <c r="E12" s="80">
        <v>5</v>
      </c>
      <c r="F12" s="80"/>
      <c r="G12" s="80"/>
      <c r="H12" s="80"/>
      <c r="I12" s="80"/>
      <c r="J12" s="80"/>
      <c r="K12" s="61"/>
      <c r="L12" s="61"/>
    </row>
    <row r="13" ht="25" customHeight="1" spans="1:12">
      <c r="A13" s="62" t="s">
        <v>473</v>
      </c>
      <c r="B13" s="60" t="s">
        <v>474</v>
      </c>
      <c r="C13" s="77">
        <f t="shared" si="0"/>
        <v>24</v>
      </c>
      <c r="D13" s="80">
        <f>D14</f>
        <v>24</v>
      </c>
      <c r="E13" s="80"/>
      <c r="F13" s="80"/>
      <c r="G13" s="80"/>
      <c r="H13" s="80"/>
      <c r="I13" s="80"/>
      <c r="J13" s="80"/>
      <c r="K13" s="61"/>
      <c r="L13" s="61"/>
    </row>
    <row r="14" ht="25" customHeight="1" spans="1:12">
      <c r="A14" s="62" t="s">
        <v>475</v>
      </c>
      <c r="B14" s="60" t="s">
        <v>476</v>
      </c>
      <c r="C14" s="77">
        <f t="shared" si="0"/>
        <v>24</v>
      </c>
      <c r="D14" s="80">
        <v>24</v>
      </c>
      <c r="E14" s="80"/>
      <c r="F14" s="80"/>
      <c r="G14" s="80"/>
      <c r="H14" s="80"/>
      <c r="I14" s="80"/>
      <c r="J14" s="80"/>
      <c r="K14" s="61"/>
      <c r="L14" s="61"/>
    </row>
    <row r="15" ht="25" customHeight="1" spans="1:12">
      <c r="A15" s="59" t="s">
        <v>350</v>
      </c>
      <c r="B15" s="64" t="s">
        <v>327</v>
      </c>
      <c r="C15" s="77">
        <f t="shared" si="0"/>
        <v>58.25</v>
      </c>
      <c r="D15" s="80">
        <f>D16</f>
        <v>7.57</v>
      </c>
      <c r="E15" s="80">
        <f>E16</f>
        <v>50.68</v>
      </c>
      <c r="F15" s="80"/>
      <c r="G15" s="80"/>
      <c r="H15" s="80"/>
      <c r="I15" s="80"/>
      <c r="J15" s="80"/>
      <c r="K15" s="61"/>
      <c r="L15" s="61"/>
    </row>
    <row r="16" ht="25" customHeight="1" spans="1:12">
      <c r="A16" s="62" t="s">
        <v>351</v>
      </c>
      <c r="B16" s="60" t="s">
        <v>352</v>
      </c>
      <c r="C16" s="77">
        <f t="shared" si="0"/>
        <v>58.25</v>
      </c>
      <c r="D16" s="80">
        <f>D17+D18+D19</f>
        <v>7.57</v>
      </c>
      <c r="E16" s="80">
        <f>E17+E18+E19</f>
        <v>50.68</v>
      </c>
      <c r="F16" s="80"/>
      <c r="G16" s="80"/>
      <c r="H16" s="80"/>
      <c r="I16" s="80"/>
      <c r="J16" s="80"/>
      <c r="K16" s="61"/>
      <c r="L16" s="61"/>
    </row>
    <row r="17" ht="25" customHeight="1" spans="1:12">
      <c r="A17" s="62" t="s">
        <v>353</v>
      </c>
      <c r="B17" s="60" t="s">
        <v>354</v>
      </c>
      <c r="C17" s="77">
        <f t="shared" si="0"/>
        <v>22.59</v>
      </c>
      <c r="D17" s="80">
        <v>4.31</v>
      </c>
      <c r="E17" s="80">
        <v>18.28</v>
      </c>
      <c r="F17" s="80"/>
      <c r="G17" s="80"/>
      <c r="H17" s="80"/>
      <c r="I17" s="80"/>
      <c r="J17" s="80"/>
      <c r="K17" s="61"/>
      <c r="L17" s="61"/>
    </row>
    <row r="18" ht="25" customHeight="1" spans="1:12">
      <c r="A18" s="62" t="s">
        <v>355</v>
      </c>
      <c r="B18" s="60" t="s">
        <v>356</v>
      </c>
      <c r="C18" s="77">
        <f t="shared" si="0"/>
        <v>10.55</v>
      </c>
      <c r="D18" s="80">
        <v>1.4</v>
      </c>
      <c r="E18" s="80">
        <v>9.15</v>
      </c>
      <c r="F18" s="80"/>
      <c r="G18" s="80"/>
      <c r="H18" s="80"/>
      <c r="I18" s="80"/>
      <c r="J18" s="80"/>
      <c r="K18" s="61"/>
      <c r="L18" s="61"/>
    </row>
    <row r="19" ht="25" customHeight="1" spans="1:12">
      <c r="A19" s="62" t="s">
        <v>357</v>
      </c>
      <c r="B19" s="64" t="s">
        <v>358</v>
      </c>
      <c r="C19" s="77">
        <f t="shared" si="0"/>
        <v>25.11</v>
      </c>
      <c r="D19" s="80">
        <v>1.86</v>
      </c>
      <c r="E19" s="80">
        <v>23.25</v>
      </c>
      <c r="F19" s="80"/>
      <c r="G19" s="80"/>
      <c r="H19" s="80"/>
      <c r="I19" s="80"/>
      <c r="J19" s="80"/>
      <c r="K19" s="61"/>
      <c r="L19" s="61"/>
    </row>
    <row r="20" ht="25" customHeight="1" spans="1:12">
      <c r="A20" s="62" t="s">
        <v>359</v>
      </c>
      <c r="B20" s="65" t="s">
        <v>329</v>
      </c>
      <c r="C20" s="77">
        <f t="shared" si="0"/>
        <v>19.4</v>
      </c>
      <c r="D20" s="80">
        <f>D21</f>
        <v>2.91</v>
      </c>
      <c r="E20" s="80">
        <f>E21</f>
        <v>16.49</v>
      </c>
      <c r="F20" s="80"/>
      <c r="G20" s="80"/>
      <c r="H20" s="80"/>
      <c r="I20" s="80"/>
      <c r="J20" s="80"/>
      <c r="K20" s="61"/>
      <c r="L20" s="63"/>
    </row>
    <row r="21" ht="25" customHeight="1" spans="1:12">
      <c r="A21" s="62" t="s">
        <v>360</v>
      </c>
      <c r="B21" s="65" t="s">
        <v>361</v>
      </c>
      <c r="C21" s="77">
        <f t="shared" si="0"/>
        <v>19.4</v>
      </c>
      <c r="D21" s="80">
        <f>D22+D23</f>
        <v>2.91</v>
      </c>
      <c r="E21" s="80">
        <f>E22+E23</f>
        <v>16.49</v>
      </c>
      <c r="F21" s="80"/>
      <c r="G21" s="80"/>
      <c r="H21" s="80"/>
      <c r="I21" s="80"/>
      <c r="J21" s="80"/>
      <c r="K21" s="61"/>
      <c r="L21" s="61"/>
    </row>
    <row r="22" ht="25" customHeight="1" spans="1:12">
      <c r="A22" s="66" t="s">
        <v>362</v>
      </c>
      <c r="B22" s="64" t="s">
        <v>363</v>
      </c>
      <c r="C22" s="77">
        <f t="shared" si="0"/>
        <v>12.52</v>
      </c>
      <c r="D22" s="80">
        <v>0.63</v>
      </c>
      <c r="E22" s="80">
        <v>11.89</v>
      </c>
      <c r="F22" s="80"/>
      <c r="G22" s="80"/>
      <c r="H22" s="80"/>
      <c r="I22" s="80"/>
      <c r="J22" s="80"/>
      <c r="K22" s="63"/>
      <c r="L22" s="63"/>
    </row>
    <row r="23" ht="25" customHeight="1" spans="1:12">
      <c r="A23" s="66" t="s">
        <v>364</v>
      </c>
      <c r="B23" s="64" t="s">
        <v>365</v>
      </c>
      <c r="C23" s="77">
        <f t="shared" si="0"/>
        <v>6.88</v>
      </c>
      <c r="D23" s="80">
        <v>2.28</v>
      </c>
      <c r="E23" s="80">
        <v>4.6</v>
      </c>
      <c r="F23" s="80"/>
      <c r="G23" s="80"/>
      <c r="H23" s="80"/>
      <c r="I23" s="80"/>
      <c r="J23" s="80"/>
      <c r="K23" s="63"/>
      <c r="L23" s="63"/>
    </row>
    <row r="24" ht="25" customHeight="1" spans="1:12">
      <c r="A24" s="67" t="s">
        <v>366</v>
      </c>
      <c r="B24" s="67" t="s">
        <v>331</v>
      </c>
      <c r="C24" s="77">
        <f t="shared" si="0"/>
        <v>13.71</v>
      </c>
      <c r="D24" s="81"/>
      <c r="E24" s="80">
        <f>E25</f>
        <v>13.71</v>
      </c>
      <c r="F24" s="80"/>
      <c r="G24" s="80"/>
      <c r="H24" s="80"/>
      <c r="I24" s="80"/>
      <c r="J24" s="80"/>
      <c r="K24" s="63"/>
      <c r="L24" s="63"/>
    </row>
    <row r="25" ht="25" customHeight="1" spans="1:12">
      <c r="A25" s="67" t="s">
        <v>367</v>
      </c>
      <c r="B25" s="67" t="s">
        <v>368</v>
      </c>
      <c r="C25" s="77">
        <f t="shared" si="0"/>
        <v>13.71</v>
      </c>
      <c r="D25" s="81"/>
      <c r="E25" s="80">
        <f>E26</f>
        <v>13.71</v>
      </c>
      <c r="F25" s="80"/>
      <c r="G25" s="80"/>
      <c r="H25" s="80"/>
      <c r="I25" s="80"/>
      <c r="J25" s="80"/>
      <c r="K25" s="61"/>
      <c r="L25" s="63"/>
    </row>
    <row r="26" ht="25" customHeight="1" spans="1:12">
      <c r="A26" s="67" t="s">
        <v>369</v>
      </c>
      <c r="B26" s="67" t="s">
        <v>370</v>
      </c>
      <c r="C26" s="82">
        <f t="shared" si="0"/>
        <v>13.71</v>
      </c>
      <c r="D26" s="81"/>
      <c r="E26" s="80">
        <v>13.71</v>
      </c>
      <c r="F26" s="80"/>
      <c r="G26" s="80"/>
      <c r="H26" s="80"/>
      <c r="I26" s="80"/>
      <c r="J26" s="80"/>
      <c r="K26" s="63"/>
      <c r="L26" s="6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7.125" style="41" customWidth="1"/>
    <col min="2" max="2" width="29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477</v>
      </c>
      <c r="B1" s="43"/>
    </row>
    <row r="2" ht="44.25" customHeight="1" spans="1:8">
      <c r="A2" s="44" t="s">
        <v>478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339</v>
      </c>
      <c r="B5" s="37" t="s">
        <v>340</v>
      </c>
      <c r="C5" s="37" t="s">
        <v>318</v>
      </c>
      <c r="D5" s="52" t="s">
        <v>342</v>
      </c>
      <c r="E5" s="37" t="s">
        <v>343</v>
      </c>
      <c r="F5" s="37" t="s">
        <v>479</v>
      </c>
      <c r="G5" s="37" t="s">
        <v>480</v>
      </c>
      <c r="H5" s="37" t="s">
        <v>481</v>
      </c>
    </row>
    <row r="6" ht="25" customHeight="1" spans="1:8">
      <c r="A6" s="53"/>
      <c r="B6" s="54" t="s">
        <v>318</v>
      </c>
      <c r="C6" s="55">
        <v>515.67</v>
      </c>
      <c r="D6" s="56">
        <f>D7+D14+D19+D23</f>
        <v>383.36</v>
      </c>
      <c r="E6" s="57">
        <f>E7</f>
        <v>132.31</v>
      </c>
      <c r="F6" s="58"/>
      <c r="G6" s="58"/>
      <c r="H6" s="58"/>
    </row>
    <row r="7" ht="25" customHeight="1" spans="1:8">
      <c r="A7" s="59">
        <v>207</v>
      </c>
      <c r="B7" s="60" t="s">
        <v>325</v>
      </c>
      <c r="C7" s="56">
        <v>424.31</v>
      </c>
      <c r="D7" s="56">
        <f>D8</f>
        <v>292</v>
      </c>
      <c r="E7" s="56">
        <f>E8+E12</f>
        <v>132.31</v>
      </c>
      <c r="F7" s="61"/>
      <c r="G7" s="61"/>
      <c r="H7" s="61"/>
    </row>
    <row r="8" ht="25" customHeight="1" spans="1:8">
      <c r="A8" s="62" t="s">
        <v>344</v>
      </c>
      <c r="B8" s="60" t="s">
        <v>345</v>
      </c>
      <c r="C8" s="56">
        <v>400.31</v>
      </c>
      <c r="D8" s="56">
        <f>D9</f>
        <v>292</v>
      </c>
      <c r="E8" s="56">
        <f>E9+E10+E11</f>
        <v>108.31</v>
      </c>
      <c r="F8" s="61"/>
      <c r="G8" s="61"/>
      <c r="H8" s="61"/>
    </row>
    <row r="9" ht="25" customHeight="1" spans="1:8">
      <c r="A9" s="62" t="s">
        <v>346</v>
      </c>
      <c r="B9" s="60" t="s">
        <v>347</v>
      </c>
      <c r="C9" s="56">
        <v>322.95</v>
      </c>
      <c r="D9" s="56">
        <f>322.95-30.95</f>
        <v>292</v>
      </c>
      <c r="E9" s="56">
        <v>30.95</v>
      </c>
      <c r="F9" s="61"/>
      <c r="G9" s="61"/>
      <c r="H9" s="61"/>
    </row>
    <row r="10" ht="25" customHeight="1" spans="1:9">
      <c r="A10" s="62" t="s">
        <v>471</v>
      </c>
      <c r="B10" s="60" t="s">
        <v>472</v>
      </c>
      <c r="C10" s="56">
        <v>67.36</v>
      </c>
      <c r="D10" s="56"/>
      <c r="E10" s="56">
        <v>67.36</v>
      </c>
      <c r="F10" s="61"/>
      <c r="G10" s="61"/>
      <c r="H10" s="61"/>
      <c r="I10" s="43"/>
    </row>
    <row r="11" ht="25" customHeight="1" spans="1:8">
      <c r="A11" s="62" t="s">
        <v>348</v>
      </c>
      <c r="B11" s="60" t="s">
        <v>349</v>
      </c>
      <c r="C11" s="56">
        <v>10</v>
      </c>
      <c r="D11" s="56"/>
      <c r="E11" s="56">
        <v>10</v>
      </c>
      <c r="F11" s="61"/>
      <c r="G11" s="61"/>
      <c r="H11" s="61"/>
    </row>
    <row r="12" ht="25" customHeight="1" spans="1:8">
      <c r="A12" s="62" t="s">
        <v>473</v>
      </c>
      <c r="B12" s="60" t="s">
        <v>474</v>
      </c>
      <c r="C12" s="56">
        <v>24</v>
      </c>
      <c r="D12" s="56"/>
      <c r="E12" s="56">
        <f>E13</f>
        <v>24</v>
      </c>
      <c r="F12" s="61"/>
      <c r="G12" s="61"/>
      <c r="H12" s="63"/>
    </row>
    <row r="13" ht="25" customHeight="1" spans="1:9">
      <c r="A13" s="62" t="s">
        <v>475</v>
      </c>
      <c r="B13" s="60" t="s">
        <v>476</v>
      </c>
      <c r="C13" s="56">
        <v>24</v>
      </c>
      <c r="D13" s="56"/>
      <c r="E13" s="56">
        <v>24</v>
      </c>
      <c r="F13" s="61"/>
      <c r="G13" s="61"/>
      <c r="H13" s="63"/>
      <c r="I13" s="43"/>
    </row>
    <row r="14" ht="25" customHeight="1" spans="1:8">
      <c r="A14" s="59" t="s">
        <v>350</v>
      </c>
      <c r="B14" s="64" t="s">
        <v>327</v>
      </c>
      <c r="C14" s="56">
        <v>58.25</v>
      </c>
      <c r="D14" s="56">
        <v>58.25</v>
      </c>
      <c r="E14" s="56"/>
      <c r="F14" s="61"/>
      <c r="G14" s="61"/>
      <c r="H14" s="61"/>
    </row>
    <row r="15" ht="25" customHeight="1" spans="1:8">
      <c r="A15" s="62" t="s">
        <v>351</v>
      </c>
      <c r="B15" s="60" t="s">
        <v>352</v>
      </c>
      <c r="C15" s="56">
        <v>58.25</v>
      </c>
      <c r="D15" s="56">
        <v>58.25</v>
      </c>
      <c r="E15" s="56"/>
      <c r="F15" s="61"/>
      <c r="G15" s="61"/>
      <c r="H15" s="63"/>
    </row>
    <row r="16" ht="25" customHeight="1" spans="1:8">
      <c r="A16" s="62" t="s">
        <v>353</v>
      </c>
      <c r="B16" s="60" t="s">
        <v>354</v>
      </c>
      <c r="C16" s="56">
        <v>22.59</v>
      </c>
      <c r="D16" s="56">
        <v>22.59</v>
      </c>
      <c r="E16" s="56"/>
      <c r="F16" s="61"/>
      <c r="G16" s="63"/>
      <c r="H16" s="63"/>
    </row>
    <row r="17" ht="25" customHeight="1" spans="1:8">
      <c r="A17" s="62" t="s">
        <v>355</v>
      </c>
      <c r="B17" s="60" t="s">
        <v>356</v>
      </c>
      <c r="C17" s="56">
        <v>10.55</v>
      </c>
      <c r="D17" s="56">
        <v>10.55</v>
      </c>
      <c r="E17" s="56"/>
      <c r="F17" s="63"/>
      <c r="G17" s="63"/>
      <c r="H17" s="61"/>
    </row>
    <row r="18" ht="25" customHeight="1" spans="1:8">
      <c r="A18" s="62" t="s">
        <v>357</v>
      </c>
      <c r="B18" s="64" t="s">
        <v>358</v>
      </c>
      <c r="C18" s="56">
        <v>25.11</v>
      </c>
      <c r="D18" s="56">
        <v>25.11</v>
      </c>
      <c r="E18" s="56"/>
      <c r="F18" s="63"/>
      <c r="G18" s="63"/>
      <c r="H18" s="63"/>
    </row>
    <row r="19" ht="25" customHeight="1" spans="1:8">
      <c r="A19" s="62" t="s">
        <v>359</v>
      </c>
      <c r="B19" s="65" t="s">
        <v>329</v>
      </c>
      <c r="C19" s="56">
        <v>19.4</v>
      </c>
      <c r="D19" s="56">
        <v>19.4</v>
      </c>
      <c r="E19" s="56"/>
      <c r="F19" s="61"/>
      <c r="G19" s="63"/>
      <c r="H19" s="63"/>
    </row>
    <row r="20" ht="25" customHeight="1" spans="1:8">
      <c r="A20" s="62" t="s">
        <v>360</v>
      </c>
      <c r="B20" s="65" t="s">
        <v>361</v>
      </c>
      <c r="C20" s="56">
        <v>19.4</v>
      </c>
      <c r="D20" s="56">
        <v>19.4</v>
      </c>
      <c r="E20" s="56"/>
      <c r="F20" s="63"/>
      <c r="G20" s="63"/>
      <c r="H20" s="63"/>
    </row>
    <row r="21" ht="25" customHeight="1" spans="1:8">
      <c r="A21" s="66" t="s">
        <v>362</v>
      </c>
      <c r="B21" s="64" t="s">
        <v>363</v>
      </c>
      <c r="C21" s="56">
        <v>12.52</v>
      </c>
      <c r="D21" s="56">
        <v>12.52</v>
      </c>
      <c r="E21" s="56"/>
      <c r="F21" s="63"/>
      <c r="G21" s="63"/>
      <c r="H21" s="63"/>
    </row>
    <row r="22" ht="25" customHeight="1" spans="1:8">
      <c r="A22" s="66" t="s">
        <v>364</v>
      </c>
      <c r="B22" s="64" t="s">
        <v>365</v>
      </c>
      <c r="C22" s="56">
        <v>6.88</v>
      </c>
      <c r="D22" s="56">
        <v>6.88</v>
      </c>
      <c r="E22" s="56"/>
      <c r="F22" s="63"/>
      <c r="G22" s="61"/>
      <c r="H22" s="63"/>
    </row>
    <row r="23" ht="25" customHeight="1" spans="1:8">
      <c r="A23" s="67" t="s">
        <v>366</v>
      </c>
      <c r="B23" s="67" t="s">
        <v>331</v>
      </c>
      <c r="C23" s="56">
        <v>13.71</v>
      </c>
      <c r="D23" s="56">
        <v>13.71</v>
      </c>
      <c r="E23" s="56"/>
      <c r="F23" s="63"/>
      <c r="G23" s="63"/>
      <c r="H23" s="63"/>
    </row>
    <row r="24" ht="25" customHeight="1" spans="1:8">
      <c r="A24" s="67" t="s">
        <v>367</v>
      </c>
      <c r="B24" s="67" t="s">
        <v>368</v>
      </c>
      <c r="C24" s="56">
        <v>13.71</v>
      </c>
      <c r="D24" s="56">
        <v>13.71</v>
      </c>
      <c r="E24" s="56"/>
      <c r="F24" s="63"/>
      <c r="G24" s="61"/>
      <c r="H24" s="63"/>
    </row>
    <row r="25" ht="25" customHeight="1" spans="1:8">
      <c r="A25" s="67" t="s">
        <v>369</v>
      </c>
      <c r="B25" s="67" t="s">
        <v>370</v>
      </c>
      <c r="C25" s="56">
        <v>13.71</v>
      </c>
      <c r="D25" s="56">
        <v>13.71</v>
      </c>
      <c r="E25" s="56"/>
      <c r="F25" s="63"/>
      <c r="G25" s="63"/>
      <c r="H25" s="6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482</v>
      </c>
      <c r="B1" s="34"/>
      <c r="C1" s="34"/>
      <c r="D1" s="34"/>
      <c r="E1" s="34"/>
      <c r="F1" s="34"/>
    </row>
    <row r="2" ht="40.5" customHeight="1" spans="1:11">
      <c r="A2" s="35" t="s">
        <v>483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463</v>
      </c>
      <c r="D4" s="37" t="s">
        <v>453</v>
      </c>
      <c r="E4" s="37" t="s">
        <v>454</v>
      </c>
      <c r="F4" s="37" t="s">
        <v>455</v>
      </c>
      <c r="G4" s="37" t="s">
        <v>456</v>
      </c>
      <c r="H4" s="37"/>
      <c r="I4" s="37" t="s">
        <v>457</v>
      </c>
      <c r="J4" s="37" t="s">
        <v>458</v>
      </c>
      <c r="K4" s="37" t="s">
        <v>461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469</v>
      </c>
      <c r="H5" s="37" t="s">
        <v>484</v>
      </c>
      <c r="I5" s="37"/>
      <c r="J5" s="37"/>
      <c r="K5" s="37"/>
    </row>
    <row r="6" ht="30" customHeight="1" spans="1:11">
      <c r="A6" s="38" t="s">
        <v>318</v>
      </c>
      <c r="B6" s="39">
        <v>0</v>
      </c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485</v>
      </c>
      <c r="B7" s="39">
        <v>0</v>
      </c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486</v>
      </c>
      <c r="B8" s="39">
        <v>0</v>
      </c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487</v>
      </c>
      <c r="B9" s="39">
        <v>0</v>
      </c>
      <c r="C9" s="39"/>
      <c r="D9" s="39"/>
      <c r="E9" s="39"/>
      <c r="F9" s="39"/>
      <c r="G9" s="39"/>
      <c r="H9" s="39"/>
      <c r="I9" s="39"/>
      <c r="J9" s="39"/>
      <c r="K9" s="39"/>
    </row>
    <row r="10" spans="1:1">
      <c r="A10" t="s">
        <v>488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opLeftCell="B4" workbookViewId="0">
      <selection activeCell="F8" sqref="F8"/>
    </sheetView>
  </sheetViews>
  <sheetFormatPr defaultColWidth="9" defaultRowHeight="12.75" outlineLevelCol="5"/>
  <cols>
    <col min="1" max="1" width="19" style="17" customWidth="1"/>
    <col min="2" max="2" width="32.875" style="17" customWidth="1"/>
    <col min="3" max="6" width="19.5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ht="21" customHeight="1" spans="1:1">
      <c r="A1" s="18" t="s">
        <v>489</v>
      </c>
    </row>
    <row r="2" ht="47.25" customHeight="1" spans="1:6">
      <c r="A2" s="19" t="s">
        <v>490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20" t="s">
        <v>313</v>
      </c>
    </row>
    <row r="4" ht="36" customHeight="1" spans="1:6">
      <c r="A4" s="21" t="s">
        <v>491</v>
      </c>
      <c r="B4" s="21" t="s">
        <v>492</v>
      </c>
      <c r="C4" s="21"/>
      <c r="D4" s="21" t="s">
        <v>493</v>
      </c>
      <c r="E4" s="21">
        <v>378.59</v>
      </c>
      <c r="F4" s="21"/>
    </row>
    <row r="5" ht="36" customHeight="1" spans="1:6">
      <c r="A5" s="21"/>
      <c r="B5" s="21"/>
      <c r="C5" s="21"/>
      <c r="D5" s="21" t="s">
        <v>494</v>
      </c>
      <c r="E5" s="21">
        <v>378.59</v>
      </c>
      <c r="F5" s="21"/>
    </row>
    <row r="6" ht="73.5" customHeight="1" spans="1:6">
      <c r="A6" s="21" t="s">
        <v>495</v>
      </c>
      <c r="B6" s="21" t="s">
        <v>496</v>
      </c>
      <c r="C6" s="21"/>
      <c r="D6" s="21"/>
      <c r="E6" s="21"/>
      <c r="F6" s="21"/>
    </row>
    <row r="7" ht="26.25" customHeight="1" spans="1:6">
      <c r="A7" s="22" t="s">
        <v>497</v>
      </c>
      <c r="B7" s="21" t="s">
        <v>498</v>
      </c>
      <c r="C7" s="21" t="s">
        <v>499</v>
      </c>
      <c r="D7" s="21" t="s">
        <v>500</v>
      </c>
      <c r="E7" s="21" t="s">
        <v>501</v>
      </c>
      <c r="F7" s="21" t="s">
        <v>502</v>
      </c>
    </row>
    <row r="8" ht="26.25" customHeight="1" spans="1:6">
      <c r="A8" s="22"/>
      <c r="B8" s="7" t="s">
        <v>503</v>
      </c>
      <c r="C8" s="7">
        <v>20</v>
      </c>
      <c r="D8" s="12" t="s">
        <v>504</v>
      </c>
      <c r="E8" s="23" t="s">
        <v>505</v>
      </c>
      <c r="F8" s="7">
        <v>80</v>
      </c>
    </row>
    <row r="9" ht="26.25" customHeight="1" spans="1:6">
      <c r="A9" s="22"/>
      <c r="B9" s="7" t="s">
        <v>506</v>
      </c>
      <c r="C9" s="23">
        <v>20</v>
      </c>
      <c r="D9" s="23" t="s">
        <v>507</v>
      </c>
      <c r="E9" s="23" t="s">
        <v>505</v>
      </c>
      <c r="F9" s="23">
        <v>21</v>
      </c>
    </row>
    <row r="10" ht="26.25" customHeight="1" spans="1:6">
      <c r="A10" s="22"/>
      <c r="B10" s="7" t="s">
        <v>508</v>
      </c>
      <c r="C10" s="23">
        <v>20</v>
      </c>
      <c r="D10" s="23" t="s">
        <v>509</v>
      </c>
      <c r="E10" s="23" t="s">
        <v>505</v>
      </c>
      <c r="F10" s="23">
        <v>16</v>
      </c>
    </row>
    <row r="11" ht="26.25" customHeight="1" spans="1:6">
      <c r="A11" s="22"/>
      <c r="B11" s="7" t="s">
        <v>510</v>
      </c>
      <c r="C11" s="23">
        <v>20</v>
      </c>
      <c r="D11" s="23" t="s">
        <v>509</v>
      </c>
      <c r="E11" s="23" t="s">
        <v>505</v>
      </c>
      <c r="F11" s="23">
        <v>86</v>
      </c>
    </row>
    <row r="12" ht="26.25" customHeight="1" spans="1:6">
      <c r="A12" s="22"/>
      <c r="B12" s="7" t="s">
        <v>511</v>
      </c>
      <c r="C12" s="23">
        <v>10</v>
      </c>
      <c r="D12" s="23" t="s">
        <v>512</v>
      </c>
      <c r="E12" s="23" t="s">
        <v>513</v>
      </c>
      <c r="F12" s="23">
        <v>90</v>
      </c>
    </row>
    <row r="13" ht="26.25" customHeight="1" spans="1:6">
      <c r="A13" s="22"/>
      <c r="B13" s="7" t="s">
        <v>514</v>
      </c>
      <c r="C13" s="23">
        <v>10</v>
      </c>
      <c r="D13" s="23" t="s">
        <v>512</v>
      </c>
      <c r="E13" s="23" t="s">
        <v>513</v>
      </c>
      <c r="F13" s="23" t="s">
        <v>515</v>
      </c>
    </row>
    <row r="14" ht="26.25" customHeight="1" spans="1:6">
      <c r="A14" s="22"/>
      <c r="B14" s="7"/>
      <c r="C14" s="23"/>
      <c r="D14" s="23"/>
      <c r="E14" s="23"/>
      <c r="F14" s="23"/>
    </row>
    <row r="15" spans="1:6">
      <c r="A15" s="24" t="s">
        <v>516</v>
      </c>
      <c r="B15" s="25"/>
      <c r="C15" s="25"/>
      <c r="D15" s="25"/>
      <c r="E15" s="25"/>
      <c r="F15" s="25"/>
    </row>
    <row r="16" spans="1:6">
      <c r="A16" s="26"/>
      <c r="B16" s="26"/>
      <c r="C16" s="26"/>
      <c r="D16" s="26"/>
      <c r="E16" s="26"/>
      <c r="F16" s="26"/>
    </row>
    <row r="17" spans="1:6">
      <c r="A17" s="27"/>
      <c r="B17" s="28"/>
      <c r="C17" s="29"/>
      <c r="D17" s="29"/>
      <c r="E17" s="29"/>
      <c r="F17" s="28"/>
    </row>
    <row r="18" spans="1:6">
      <c r="A18" s="27"/>
      <c r="B18" s="28"/>
      <c r="C18" s="29"/>
      <c r="D18" s="29"/>
      <c r="E18" s="29"/>
      <c r="F18" s="28"/>
    </row>
    <row r="19" spans="1:6">
      <c r="A19" s="27"/>
      <c r="B19" s="28"/>
      <c r="C19" s="29"/>
      <c r="D19" s="29"/>
      <c r="E19" s="29"/>
      <c r="F19" s="28"/>
    </row>
    <row r="20" spans="1:6">
      <c r="A20" s="27"/>
      <c r="B20" s="28"/>
      <c r="C20" s="29"/>
      <c r="D20" s="29"/>
      <c r="E20" s="29"/>
      <c r="F20" s="28"/>
    </row>
    <row r="21" spans="1:6">
      <c r="A21" s="27"/>
      <c r="B21" s="28"/>
      <c r="C21" s="29"/>
      <c r="D21" s="29"/>
      <c r="E21" s="29"/>
      <c r="F21" s="28"/>
    </row>
    <row r="22" spans="1:6">
      <c r="A22" s="27"/>
      <c r="B22" s="28"/>
      <c r="C22" s="29"/>
      <c r="D22" s="29"/>
      <c r="E22" s="29"/>
      <c r="F22" s="28"/>
    </row>
    <row r="23" spans="1:6">
      <c r="A23" s="27"/>
      <c r="B23" s="28"/>
      <c r="C23" s="29"/>
      <c r="D23" s="29"/>
      <c r="E23" s="29"/>
      <c r="F23" s="28"/>
    </row>
    <row r="24" spans="1:6">
      <c r="A24" s="27"/>
      <c r="B24" s="28"/>
      <c r="C24" s="29"/>
      <c r="D24" s="29"/>
      <c r="E24" s="29"/>
      <c r="F24" s="28"/>
    </row>
    <row r="25" spans="1:6">
      <c r="A25" s="27"/>
      <c r="B25" s="28"/>
      <c r="C25" s="29"/>
      <c r="D25" s="29"/>
      <c r="E25" s="29"/>
      <c r="F25" s="28"/>
    </row>
    <row r="26" spans="1:6">
      <c r="A26" s="27"/>
      <c r="B26" s="28"/>
      <c r="C26" s="29"/>
      <c r="D26" s="29"/>
      <c r="E26" s="29"/>
      <c r="F26" s="28"/>
    </row>
    <row r="27" spans="1:6">
      <c r="A27" s="27"/>
      <c r="B27" s="28"/>
      <c r="C27" s="29"/>
      <c r="D27" s="29"/>
      <c r="E27" s="29"/>
      <c r="F27" s="28"/>
    </row>
    <row r="28" spans="1:6">
      <c r="A28" s="27"/>
      <c r="B28" s="28"/>
      <c r="C28" s="29"/>
      <c r="D28" s="29"/>
      <c r="E28" s="29"/>
      <c r="F28" s="28"/>
    </row>
    <row r="29" spans="1:6">
      <c r="A29" s="27"/>
      <c r="B29" s="28"/>
      <c r="C29" s="29"/>
      <c r="D29" s="29"/>
      <c r="E29" s="29"/>
      <c r="F29" s="28"/>
    </row>
    <row r="30" spans="1:6">
      <c r="A30" s="27"/>
      <c r="B30" s="28"/>
      <c r="C30" s="29"/>
      <c r="D30" s="29"/>
      <c r="E30" s="29"/>
      <c r="F30" s="28"/>
    </row>
    <row r="31" spans="1:6">
      <c r="A31" s="27"/>
      <c r="B31" s="28"/>
      <c r="C31" s="29"/>
      <c r="D31" s="29"/>
      <c r="E31" s="29"/>
      <c r="F31" s="28"/>
    </row>
    <row r="32" spans="1:6">
      <c r="A32" s="27"/>
      <c r="B32" s="28"/>
      <c r="C32" s="29"/>
      <c r="D32" s="29"/>
      <c r="E32" s="29"/>
      <c r="F32" s="28"/>
    </row>
    <row r="33" spans="1:6">
      <c r="A33" s="27"/>
      <c r="B33" s="28"/>
      <c r="C33" s="29"/>
      <c r="D33" s="29"/>
      <c r="E33" s="29"/>
      <c r="F33" s="28"/>
    </row>
    <row r="34" spans="2:6">
      <c r="B34" s="30"/>
      <c r="C34" s="31"/>
      <c r="D34" s="31"/>
      <c r="E34" s="31"/>
      <c r="F34" s="30"/>
    </row>
    <row r="35" spans="2:6">
      <c r="B35" s="30"/>
      <c r="C35" s="31"/>
      <c r="D35" s="31"/>
      <c r="E35" s="31"/>
      <c r="F35" s="30"/>
    </row>
    <row r="36" spans="2:6">
      <c r="B36" s="30"/>
      <c r="C36" s="30"/>
      <c r="D36" s="30"/>
      <c r="E36" s="30"/>
      <c r="F36" s="30"/>
    </row>
    <row r="37" spans="2:6">
      <c r="B37" s="30"/>
      <c r="C37" s="30"/>
      <c r="D37" s="30"/>
      <c r="E37" s="30"/>
      <c r="F37" s="30"/>
    </row>
    <row r="38" spans="2:6">
      <c r="B38" s="30"/>
      <c r="C38" s="30"/>
      <c r="D38" s="30"/>
      <c r="E38" s="30"/>
      <c r="F38" s="30"/>
    </row>
    <row r="39" spans="2:6">
      <c r="B39" s="30"/>
      <c r="C39" s="30"/>
      <c r="D39" s="30"/>
      <c r="E39" s="30"/>
      <c r="F39" s="30"/>
    </row>
    <row r="40" spans="2:6">
      <c r="B40" s="30"/>
      <c r="C40" s="30"/>
      <c r="D40" s="30"/>
      <c r="E40" s="30"/>
      <c r="F40" s="30"/>
    </row>
    <row r="41" spans="2:6">
      <c r="B41" s="30"/>
      <c r="C41" s="30"/>
      <c r="D41" s="30"/>
      <c r="E41" s="30"/>
      <c r="F41" s="30"/>
    </row>
    <row r="42" spans="2:6">
      <c r="B42" s="30"/>
      <c r="C42" s="30"/>
      <c r="D42" s="30"/>
      <c r="E42" s="30"/>
      <c r="F42" s="30"/>
    </row>
    <row r="43" spans="2:6">
      <c r="B43" s="30"/>
      <c r="C43" s="30"/>
      <c r="D43" s="30"/>
      <c r="E43" s="30"/>
      <c r="F43" s="30"/>
    </row>
    <row r="44" spans="2:6">
      <c r="B44" s="30"/>
      <c r="C44" s="30"/>
      <c r="D44" s="30"/>
      <c r="E44" s="30"/>
      <c r="F44" s="30"/>
    </row>
    <row r="45" spans="2:6">
      <c r="B45" s="30"/>
      <c r="C45" s="30"/>
      <c r="D45" s="30"/>
      <c r="E45" s="30"/>
      <c r="F45" s="30"/>
    </row>
    <row r="46" spans="2:6">
      <c r="B46" s="30"/>
      <c r="C46" s="30"/>
      <c r="D46" s="30"/>
      <c r="E46" s="30"/>
      <c r="F46" s="30"/>
    </row>
    <row r="47" spans="2:6">
      <c r="B47" s="30"/>
      <c r="C47" s="30"/>
      <c r="D47" s="30"/>
      <c r="E47" s="30"/>
      <c r="F47" s="30"/>
    </row>
    <row r="48" spans="2:6">
      <c r="B48" s="30"/>
      <c r="C48" s="30"/>
      <c r="D48" s="30"/>
      <c r="E48" s="30"/>
      <c r="F48" s="30"/>
    </row>
    <row r="49" spans="2:6">
      <c r="B49" s="30"/>
      <c r="C49" s="30"/>
      <c r="D49" s="30"/>
      <c r="E49" s="30"/>
      <c r="F49" s="30"/>
    </row>
    <row r="50" spans="2:6">
      <c r="B50" s="30"/>
      <c r="C50" s="30"/>
      <c r="D50" s="30"/>
      <c r="E50" s="30"/>
      <c r="F50" s="30"/>
    </row>
    <row r="51" spans="2:6">
      <c r="B51" s="30"/>
      <c r="C51" s="30"/>
      <c r="D51" s="30"/>
      <c r="E51" s="30"/>
      <c r="F51" s="30"/>
    </row>
    <row r="52" spans="2:6">
      <c r="B52" s="30"/>
      <c r="C52" s="30"/>
      <c r="D52" s="30"/>
      <c r="E52" s="30"/>
      <c r="F52" s="30"/>
    </row>
    <row r="53" spans="2:6">
      <c r="B53" s="30"/>
      <c r="C53" s="30"/>
      <c r="D53" s="30"/>
      <c r="E53" s="30"/>
      <c r="F53" s="30"/>
    </row>
    <row r="54" spans="2:6">
      <c r="B54" s="30"/>
      <c r="C54" s="30"/>
      <c r="D54" s="30"/>
      <c r="E54" s="30"/>
      <c r="F54" s="30"/>
    </row>
  </sheetData>
  <mergeCells count="8">
    <mergeCell ref="A2:F2"/>
    <mergeCell ref="E4:F4"/>
    <mergeCell ref="E5:F5"/>
    <mergeCell ref="B6:F6"/>
    <mergeCell ref="A4:A5"/>
    <mergeCell ref="A7:A14"/>
    <mergeCell ref="B4:C5"/>
    <mergeCell ref="A15:F16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6" sqref="F6:G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517</v>
      </c>
    </row>
    <row r="2" s="1" customFormat="1" ht="40.5" customHeight="1" spans="1:7">
      <c r="A2" s="3" t="s">
        <v>518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519</v>
      </c>
      <c r="B4" s="7" t="s">
        <v>520</v>
      </c>
      <c r="C4" s="7"/>
      <c r="D4" s="7"/>
      <c r="E4" s="7" t="s">
        <v>521</v>
      </c>
      <c r="F4" s="7" t="s">
        <v>522</v>
      </c>
      <c r="G4" s="7"/>
    </row>
    <row r="5" s="1" customFormat="1" ht="27.75" customHeight="1" spans="1:7">
      <c r="A5" s="7" t="s">
        <v>523</v>
      </c>
      <c r="B5" s="8">
        <v>7.5</v>
      </c>
      <c r="C5" s="8"/>
      <c r="D5" s="8"/>
      <c r="E5" s="7" t="s">
        <v>524</v>
      </c>
      <c r="F5" s="8">
        <v>7.5</v>
      </c>
      <c r="G5" s="8"/>
    </row>
    <row r="6" s="1" customFormat="1" ht="27.75" customHeight="1" spans="1:7">
      <c r="A6" s="7"/>
      <c r="B6" s="8"/>
      <c r="C6" s="8"/>
      <c r="D6" s="8"/>
      <c r="E6" s="7" t="s">
        <v>525</v>
      </c>
      <c r="F6" s="7"/>
      <c r="G6" s="7"/>
    </row>
    <row r="7" s="1" customFormat="1" ht="60" customHeight="1" spans="1:7">
      <c r="A7" s="7" t="s">
        <v>526</v>
      </c>
      <c r="B7" s="9" t="s">
        <v>527</v>
      </c>
      <c r="C7" s="9"/>
      <c r="D7" s="9"/>
      <c r="E7" s="9"/>
      <c r="F7" s="9"/>
      <c r="G7" s="9"/>
    </row>
    <row r="8" s="1" customFormat="1" ht="54" customHeight="1" spans="1:7">
      <c r="A8" s="7" t="s">
        <v>528</v>
      </c>
      <c r="B8" s="9" t="s">
        <v>529</v>
      </c>
      <c r="C8" s="9"/>
      <c r="D8" s="9"/>
      <c r="E8" s="9"/>
      <c r="F8" s="9"/>
      <c r="G8" s="9"/>
    </row>
    <row r="9" s="1" customFormat="1" ht="63" customHeight="1" spans="1:7">
      <c r="A9" s="7" t="s">
        <v>530</v>
      </c>
      <c r="B9" s="9" t="s">
        <v>531</v>
      </c>
      <c r="C9" s="9"/>
      <c r="D9" s="9"/>
      <c r="E9" s="9"/>
      <c r="F9" s="9"/>
      <c r="G9" s="9"/>
    </row>
    <row r="10" s="1" customFormat="1" ht="23.25" customHeight="1" spans="1:7">
      <c r="A10" s="10" t="s">
        <v>497</v>
      </c>
      <c r="B10" s="7" t="s">
        <v>498</v>
      </c>
      <c r="C10" s="7" t="s">
        <v>499</v>
      </c>
      <c r="D10" s="7" t="s">
        <v>500</v>
      </c>
      <c r="E10" s="7" t="s">
        <v>501</v>
      </c>
      <c r="F10" s="7" t="s">
        <v>502</v>
      </c>
      <c r="G10" s="7" t="s">
        <v>532</v>
      </c>
    </row>
    <row r="11" s="1" customFormat="1" ht="23.25" customHeight="1" spans="1:7">
      <c r="A11" s="10"/>
      <c r="B11" s="11" t="s">
        <v>533</v>
      </c>
      <c r="C11" s="7">
        <v>30</v>
      </c>
      <c r="D11" s="12" t="s">
        <v>509</v>
      </c>
      <c r="E11" s="7" t="s">
        <v>505</v>
      </c>
      <c r="F11" s="7">
        <v>1</v>
      </c>
      <c r="G11" s="7" t="s">
        <v>534</v>
      </c>
    </row>
    <row r="12" s="1" customFormat="1" ht="23.25" customHeight="1" spans="1:7">
      <c r="A12" s="10"/>
      <c r="B12" s="13" t="s">
        <v>535</v>
      </c>
      <c r="C12" s="7">
        <v>30</v>
      </c>
      <c r="D12" s="12" t="s">
        <v>512</v>
      </c>
      <c r="E12" s="7" t="s">
        <v>505</v>
      </c>
      <c r="F12" s="7" t="s">
        <v>536</v>
      </c>
      <c r="G12" s="7" t="s">
        <v>534</v>
      </c>
    </row>
    <row r="13" s="1" customFormat="1" ht="23.25" customHeight="1" spans="1:7">
      <c r="A13" s="10"/>
      <c r="B13" s="13" t="s">
        <v>537</v>
      </c>
      <c r="C13" s="7">
        <v>10</v>
      </c>
      <c r="D13" s="12" t="s">
        <v>512</v>
      </c>
      <c r="E13" s="7" t="s">
        <v>505</v>
      </c>
      <c r="F13" s="7" t="s">
        <v>536</v>
      </c>
      <c r="G13" s="7" t="s">
        <v>538</v>
      </c>
    </row>
    <row r="14" s="1" customFormat="1" ht="23.25" customHeight="1" spans="1:7">
      <c r="A14" s="10"/>
      <c r="B14" s="13" t="s">
        <v>511</v>
      </c>
      <c r="C14" s="7" t="s">
        <v>539</v>
      </c>
      <c r="D14" s="12" t="s">
        <v>512</v>
      </c>
      <c r="E14" s="7" t="s">
        <v>513</v>
      </c>
      <c r="F14" s="7" t="s">
        <v>515</v>
      </c>
      <c r="G14" s="7" t="s">
        <v>538</v>
      </c>
    </row>
    <row r="15" s="1" customFormat="1" ht="23.25" customHeight="1" spans="1:7">
      <c r="A15" s="10"/>
      <c r="B15" s="13" t="s">
        <v>540</v>
      </c>
      <c r="C15" s="7" t="s">
        <v>539</v>
      </c>
      <c r="D15" s="7" t="s">
        <v>504</v>
      </c>
      <c r="E15" s="7" t="s">
        <v>513</v>
      </c>
      <c r="F15" s="7" t="s">
        <v>541</v>
      </c>
      <c r="G15" s="7" t="s">
        <v>538</v>
      </c>
    </row>
    <row r="16" s="1" customFormat="1" ht="23.25" customHeight="1" spans="1:7">
      <c r="A16" s="10"/>
      <c r="B16" s="14" t="s">
        <v>542</v>
      </c>
      <c r="C16" s="7" t="s">
        <v>539</v>
      </c>
      <c r="D16" s="12" t="s">
        <v>512</v>
      </c>
      <c r="E16" s="7" t="s">
        <v>513</v>
      </c>
      <c r="F16" s="7" t="s">
        <v>515</v>
      </c>
      <c r="G16" s="7" t="s">
        <v>538</v>
      </c>
    </row>
    <row r="17" s="1" customFormat="1" ht="23.25" customHeight="1" spans="1:7">
      <c r="A17" s="10"/>
      <c r="B17" s="14"/>
      <c r="C17" s="7"/>
      <c r="D17" s="12"/>
      <c r="E17" s="7"/>
      <c r="F17" s="7"/>
      <c r="G17" s="7"/>
    </row>
    <row r="18" s="1" customFormat="1" ht="23.25" customHeight="1" spans="1:7">
      <c r="A18" s="10"/>
      <c r="B18" s="14"/>
      <c r="C18" s="7"/>
      <c r="D18" s="12"/>
      <c r="E18" s="7"/>
      <c r="F18" s="7"/>
      <c r="G18" s="7"/>
    </row>
    <row r="19" s="1" customFormat="1" ht="23.25" customHeight="1" spans="1:7">
      <c r="A19" s="10"/>
      <c r="B19" s="14"/>
      <c r="C19" s="7"/>
      <c r="D19" s="12"/>
      <c r="E19" s="7"/>
      <c r="F19" s="7"/>
      <c r="G19" s="7"/>
    </row>
    <row r="20" s="1" customFormat="1" ht="23.25" customHeight="1" spans="1:7">
      <c r="A20" s="10"/>
      <c r="B20" s="14"/>
      <c r="C20" s="7"/>
      <c r="D20" s="12"/>
      <c r="E20" s="7"/>
      <c r="F20" s="7"/>
      <c r="G20" s="7"/>
    </row>
    <row r="21" s="1" customFormat="1" spans="1:7">
      <c r="A21" s="15" t="s">
        <v>543</v>
      </c>
      <c r="B21" s="15"/>
      <c r="C21" s="15"/>
      <c r="D21" s="15"/>
      <c r="E21" s="15"/>
      <c r="F21" s="15"/>
      <c r="G21" s="15"/>
    </row>
    <row r="22" s="1" customFormat="1" spans="1:7">
      <c r="A22" s="16"/>
      <c r="B22" s="16"/>
      <c r="C22" s="16"/>
      <c r="D22" s="16"/>
      <c r="E22" s="16"/>
      <c r="F22" s="16"/>
      <c r="G22" s="16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L7" sqref="L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517</v>
      </c>
    </row>
    <row r="2" s="1" customFormat="1" ht="40.5" customHeight="1" spans="1:7">
      <c r="A2" s="3" t="s">
        <v>518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519</v>
      </c>
      <c r="B4" s="7" t="s">
        <v>544</v>
      </c>
      <c r="C4" s="7"/>
      <c r="D4" s="7"/>
      <c r="E4" s="7" t="s">
        <v>521</v>
      </c>
      <c r="F4" s="7" t="s">
        <v>522</v>
      </c>
      <c r="G4" s="7"/>
    </row>
    <row r="5" s="1" customFormat="1" ht="27.75" customHeight="1" spans="1:7">
      <c r="A5" s="7" t="s">
        <v>523</v>
      </c>
      <c r="B5" s="8">
        <v>5</v>
      </c>
      <c r="C5" s="8"/>
      <c r="D5" s="8"/>
      <c r="E5" s="7" t="s">
        <v>524</v>
      </c>
      <c r="F5" s="8">
        <v>5</v>
      </c>
      <c r="G5" s="8"/>
    </row>
    <row r="6" s="1" customFormat="1" ht="27.75" customHeight="1" spans="1:7">
      <c r="A6" s="7"/>
      <c r="B6" s="8"/>
      <c r="C6" s="8"/>
      <c r="D6" s="8"/>
      <c r="E6" s="7" t="s">
        <v>525</v>
      </c>
      <c r="F6" s="7"/>
      <c r="G6" s="7"/>
    </row>
    <row r="7" s="1" customFormat="1" ht="60" customHeight="1" spans="1:7">
      <c r="A7" s="7" t="s">
        <v>526</v>
      </c>
      <c r="B7" s="9" t="s">
        <v>545</v>
      </c>
      <c r="C7" s="9"/>
      <c r="D7" s="9"/>
      <c r="E7" s="9"/>
      <c r="F7" s="9"/>
      <c r="G7" s="9"/>
    </row>
    <row r="8" s="1" customFormat="1" ht="54" customHeight="1" spans="1:7">
      <c r="A8" s="7" t="s">
        <v>528</v>
      </c>
      <c r="B8" s="9" t="s">
        <v>545</v>
      </c>
      <c r="C8" s="9"/>
      <c r="D8" s="9"/>
      <c r="E8" s="9"/>
      <c r="F8" s="9"/>
      <c r="G8" s="9"/>
    </row>
    <row r="9" s="1" customFormat="1" ht="63" customHeight="1" spans="1:7">
      <c r="A9" s="7" t="s">
        <v>530</v>
      </c>
      <c r="B9" s="9" t="s">
        <v>546</v>
      </c>
      <c r="C9" s="9"/>
      <c r="D9" s="9"/>
      <c r="E9" s="9"/>
      <c r="F9" s="9"/>
      <c r="G9" s="9"/>
    </row>
    <row r="10" s="1" customFormat="1" ht="23.25" customHeight="1" spans="1:7">
      <c r="A10" s="10" t="s">
        <v>497</v>
      </c>
      <c r="B10" s="7" t="s">
        <v>498</v>
      </c>
      <c r="C10" s="7" t="s">
        <v>499</v>
      </c>
      <c r="D10" s="7" t="s">
        <v>500</v>
      </c>
      <c r="E10" s="7" t="s">
        <v>501</v>
      </c>
      <c r="F10" s="7" t="s">
        <v>502</v>
      </c>
      <c r="G10" s="7" t="s">
        <v>532</v>
      </c>
    </row>
    <row r="11" s="1" customFormat="1" ht="23.25" customHeight="1" spans="1:7">
      <c r="A11" s="10"/>
      <c r="B11" s="11" t="s">
        <v>547</v>
      </c>
      <c r="C11" s="7" t="s">
        <v>548</v>
      </c>
      <c r="D11" s="12" t="s">
        <v>549</v>
      </c>
      <c r="E11" s="7" t="s">
        <v>513</v>
      </c>
      <c r="F11" s="7" t="s">
        <v>550</v>
      </c>
      <c r="G11" s="7" t="s">
        <v>534</v>
      </c>
    </row>
    <row r="12" s="1" customFormat="1" ht="23.25" customHeight="1" spans="1:7">
      <c r="A12" s="10"/>
      <c r="B12" s="13" t="s">
        <v>551</v>
      </c>
      <c r="C12" s="7" t="s">
        <v>548</v>
      </c>
      <c r="D12" s="12" t="s">
        <v>509</v>
      </c>
      <c r="E12" s="7" t="s">
        <v>513</v>
      </c>
      <c r="F12" s="7" t="s">
        <v>552</v>
      </c>
      <c r="G12" s="7" t="s">
        <v>534</v>
      </c>
    </row>
    <row r="13" s="1" customFormat="1" ht="23.25" customHeight="1" spans="1:7">
      <c r="A13" s="10"/>
      <c r="B13" s="13" t="s">
        <v>553</v>
      </c>
      <c r="C13" s="7" t="s">
        <v>548</v>
      </c>
      <c r="D13" s="12" t="s">
        <v>554</v>
      </c>
      <c r="E13" s="7" t="s">
        <v>513</v>
      </c>
      <c r="F13" s="7" t="s">
        <v>550</v>
      </c>
      <c r="G13" s="7" t="s">
        <v>534</v>
      </c>
    </row>
    <row r="14" s="1" customFormat="1" ht="23.25" customHeight="1" spans="1:7">
      <c r="A14" s="10"/>
      <c r="B14" s="13" t="s">
        <v>555</v>
      </c>
      <c r="C14" s="7" t="s">
        <v>556</v>
      </c>
      <c r="D14" s="12" t="s">
        <v>557</v>
      </c>
      <c r="E14" s="7" t="s">
        <v>513</v>
      </c>
      <c r="F14" s="7" t="s">
        <v>558</v>
      </c>
      <c r="G14" s="7" t="s">
        <v>534</v>
      </c>
    </row>
    <row r="15" s="1" customFormat="1" ht="23.25" customHeight="1" spans="1:7">
      <c r="A15" s="10"/>
      <c r="B15" s="13" t="s">
        <v>559</v>
      </c>
      <c r="C15" s="7" t="s">
        <v>556</v>
      </c>
      <c r="D15" s="7" t="s">
        <v>504</v>
      </c>
      <c r="E15" s="7" t="s">
        <v>513</v>
      </c>
      <c r="F15" s="7" t="s">
        <v>541</v>
      </c>
      <c r="G15" s="7" t="s">
        <v>534</v>
      </c>
    </row>
    <row r="16" s="1" customFormat="1" ht="23.25" customHeight="1" spans="1:7">
      <c r="A16" s="10"/>
      <c r="B16" s="14" t="s">
        <v>560</v>
      </c>
      <c r="C16" s="7" t="s">
        <v>550</v>
      </c>
      <c r="D16" s="12" t="s">
        <v>509</v>
      </c>
      <c r="E16" s="7" t="s">
        <v>513</v>
      </c>
      <c r="F16" s="7" t="s">
        <v>539</v>
      </c>
      <c r="G16" s="7" t="s">
        <v>534</v>
      </c>
    </row>
    <row r="17" s="1" customFormat="1" ht="23.25" customHeight="1" spans="1:7">
      <c r="A17" s="10"/>
      <c r="B17" s="14" t="s">
        <v>561</v>
      </c>
      <c r="C17" s="7" t="s">
        <v>550</v>
      </c>
      <c r="D17" s="12" t="s">
        <v>512</v>
      </c>
      <c r="E17" s="7" t="s">
        <v>513</v>
      </c>
      <c r="F17" s="7" t="s">
        <v>562</v>
      </c>
      <c r="G17" s="7" t="s">
        <v>538</v>
      </c>
    </row>
    <row r="18" s="1" customFormat="1" ht="23.25" customHeight="1" spans="1:7">
      <c r="A18" s="10"/>
      <c r="B18" s="14"/>
      <c r="C18" s="7"/>
      <c r="D18" s="12"/>
      <c r="E18" s="7"/>
      <c r="F18" s="7"/>
      <c r="G18" s="7"/>
    </row>
    <row r="19" s="1" customFormat="1" ht="23.25" customHeight="1" spans="1:7">
      <c r="A19" s="10"/>
      <c r="B19" s="14"/>
      <c r="C19" s="7"/>
      <c r="D19" s="12"/>
      <c r="E19" s="7"/>
      <c r="F19" s="7"/>
      <c r="G19" s="7"/>
    </row>
    <row r="20" s="1" customFormat="1" ht="23.25" customHeight="1" spans="1:7">
      <c r="A20" s="10"/>
      <c r="B20" s="14"/>
      <c r="C20" s="7"/>
      <c r="D20" s="12"/>
      <c r="E20" s="7"/>
      <c r="F20" s="7"/>
      <c r="G20" s="7"/>
    </row>
    <row r="21" s="1" customFormat="1" ht="23.25" customHeight="1" spans="1:7">
      <c r="A21" s="10"/>
      <c r="B21" s="14"/>
      <c r="C21" s="7"/>
      <c r="D21" s="12"/>
      <c r="E21" s="7"/>
      <c r="F21" s="7"/>
      <c r="G21" s="7"/>
    </row>
    <row r="22" s="1" customFormat="1" spans="1:7">
      <c r="A22" s="15" t="s">
        <v>543</v>
      </c>
      <c r="B22" s="15"/>
      <c r="C22" s="15"/>
      <c r="D22" s="15"/>
      <c r="E22" s="15"/>
      <c r="F22" s="15"/>
      <c r="G22" s="15"/>
    </row>
    <row r="23" s="1" customFormat="1" spans="1:7">
      <c r="A23" s="16"/>
      <c r="B23" s="16"/>
      <c r="C23" s="16"/>
      <c r="D23" s="16"/>
      <c r="E23" s="16"/>
      <c r="F23" s="16"/>
      <c r="G23" s="16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11" sqref="H11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517</v>
      </c>
    </row>
    <row r="2" s="1" customFormat="1" ht="40.5" customHeight="1" spans="1:7">
      <c r="A2" s="3" t="s">
        <v>518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519</v>
      </c>
      <c r="B4" s="7" t="s">
        <v>563</v>
      </c>
      <c r="C4" s="7"/>
      <c r="D4" s="7"/>
      <c r="E4" s="7" t="s">
        <v>521</v>
      </c>
      <c r="F4" s="7" t="s">
        <v>522</v>
      </c>
      <c r="G4" s="7"/>
    </row>
    <row r="5" s="1" customFormat="1" ht="27.75" customHeight="1" spans="1:7">
      <c r="A5" s="7" t="s">
        <v>523</v>
      </c>
      <c r="B5" s="7">
        <v>10.95</v>
      </c>
      <c r="C5" s="7"/>
      <c r="D5" s="7"/>
      <c r="E5" s="7" t="s">
        <v>524</v>
      </c>
      <c r="F5" s="7">
        <v>10.95</v>
      </c>
      <c r="G5" s="7"/>
    </row>
    <row r="6" s="1" customFormat="1" ht="27.75" customHeight="1" spans="1:7">
      <c r="A6" s="7"/>
      <c r="B6" s="7"/>
      <c r="C6" s="7"/>
      <c r="D6" s="7"/>
      <c r="E6" s="7" t="s">
        <v>525</v>
      </c>
      <c r="F6" s="7"/>
      <c r="G6" s="7"/>
    </row>
    <row r="7" s="1" customFormat="1" ht="60" customHeight="1" spans="1:7">
      <c r="A7" s="7" t="s">
        <v>526</v>
      </c>
      <c r="B7" s="9" t="s">
        <v>564</v>
      </c>
      <c r="C7" s="9"/>
      <c r="D7" s="9"/>
      <c r="E7" s="9"/>
      <c r="F7" s="9"/>
      <c r="G7" s="9"/>
    </row>
    <row r="8" s="1" customFormat="1" ht="54" customHeight="1" spans="1:7">
      <c r="A8" s="7" t="s">
        <v>528</v>
      </c>
      <c r="B8" s="9" t="s">
        <v>565</v>
      </c>
      <c r="C8" s="9"/>
      <c r="D8" s="9"/>
      <c r="E8" s="9"/>
      <c r="F8" s="9"/>
      <c r="G8" s="9"/>
    </row>
    <row r="9" s="1" customFormat="1" ht="63" customHeight="1" spans="1:7">
      <c r="A9" s="7" t="s">
        <v>530</v>
      </c>
      <c r="B9" s="9" t="s">
        <v>531</v>
      </c>
      <c r="C9" s="9"/>
      <c r="D9" s="9"/>
      <c r="E9" s="9"/>
      <c r="F9" s="9"/>
      <c r="G9" s="9"/>
    </row>
    <row r="10" s="1" customFormat="1" ht="23.25" customHeight="1" spans="1:7">
      <c r="A10" s="10" t="s">
        <v>497</v>
      </c>
      <c r="B10" s="7" t="s">
        <v>498</v>
      </c>
      <c r="C10" s="7" t="s">
        <v>499</v>
      </c>
      <c r="D10" s="7" t="s">
        <v>500</v>
      </c>
      <c r="E10" s="7" t="s">
        <v>501</v>
      </c>
      <c r="F10" s="7" t="s">
        <v>502</v>
      </c>
      <c r="G10" s="7" t="s">
        <v>532</v>
      </c>
    </row>
    <row r="11" s="1" customFormat="1" ht="23.25" customHeight="1" spans="1:7">
      <c r="A11" s="10"/>
      <c r="B11" s="11" t="s">
        <v>566</v>
      </c>
      <c r="C11" s="7" t="s">
        <v>548</v>
      </c>
      <c r="D11" s="12" t="s">
        <v>509</v>
      </c>
      <c r="E11" s="7" t="s">
        <v>505</v>
      </c>
      <c r="F11" s="7">
        <v>1</v>
      </c>
      <c r="G11" s="7" t="s">
        <v>534</v>
      </c>
    </row>
    <row r="12" s="1" customFormat="1" ht="23.25" customHeight="1" spans="1:7">
      <c r="A12" s="10"/>
      <c r="B12" s="11" t="s">
        <v>567</v>
      </c>
      <c r="C12" s="7" t="s">
        <v>548</v>
      </c>
      <c r="D12" s="12" t="s">
        <v>512</v>
      </c>
      <c r="E12" s="7" t="s">
        <v>513</v>
      </c>
      <c r="F12" s="7" t="s">
        <v>568</v>
      </c>
      <c r="G12" s="7" t="s">
        <v>534</v>
      </c>
    </row>
    <row r="13" s="1" customFormat="1" ht="23.25" customHeight="1" spans="1:7">
      <c r="A13" s="10"/>
      <c r="B13" s="13" t="s">
        <v>537</v>
      </c>
      <c r="C13" s="7" t="s">
        <v>569</v>
      </c>
      <c r="D13" s="12" t="s">
        <v>512</v>
      </c>
      <c r="E13" s="7" t="s">
        <v>505</v>
      </c>
      <c r="F13" s="7" t="s">
        <v>536</v>
      </c>
      <c r="G13" s="7" t="s">
        <v>534</v>
      </c>
    </row>
    <row r="14" s="1" customFormat="1" ht="23.25" customHeight="1" spans="1:7">
      <c r="A14" s="10"/>
      <c r="B14" s="13" t="s">
        <v>511</v>
      </c>
      <c r="C14" s="7" t="s">
        <v>539</v>
      </c>
      <c r="D14" s="12" t="s">
        <v>512</v>
      </c>
      <c r="E14" s="7" t="s">
        <v>513</v>
      </c>
      <c r="F14" s="7" t="s">
        <v>515</v>
      </c>
      <c r="G14" s="7" t="s">
        <v>538</v>
      </c>
    </row>
    <row r="15" s="1" customFormat="1" ht="23.25" customHeight="1" spans="1:7">
      <c r="A15" s="10"/>
      <c r="B15" s="13" t="s">
        <v>570</v>
      </c>
      <c r="C15" s="7" t="s">
        <v>539</v>
      </c>
      <c r="D15" s="12" t="s">
        <v>504</v>
      </c>
      <c r="E15" s="7" t="s">
        <v>513</v>
      </c>
      <c r="F15" s="7" t="s">
        <v>541</v>
      </c>
      <c r="G15" s="7" t="s">
        <v>538</v>
      </c>
    </row>
    <row r="16" s="1" customFormat="1" ht="23.25" customHeight="1" spans="1:7">
      <c r="A16" s="10"/>
      <c r="B16" s="13" t="s">
        <v>542</v>
      </c>
      <c r="C16" s="7" t="s">
        <v>539</v>
      </c>
      <c r="D16" s="7" t="s">
        <v>512</v>
      </c>
      <c r="E16" s="7" t="s">
        <v>513</v>
      </c>
      <c r="F16" s="7" t="s">
        <v>515</v>
      </c>
      <c r="G16" s="7" t="s">
        <v>538</v>
      </c>
    </row>
    <row r="17" s="1" customFormat="1" ht="23.25" customHeight="1" spans="1:7">
      <c r="A17" s="10"/>
      <c r="B17" s="14"/>
      <c r="C17" s="7"/>
      <c r="D17" s="12"/>
      <c r="E17" s="7"/>
      <c r="F17" s="7"/>
      <c r="G17" s="7"/>
    </row>
    <row r="18" s="1" customFormat="1" ht="23.25" customHeight="1" spans="1:7">
      <c r="A18" s="10"/>
      <c r="B18" s="14"/>
      <c r="C18" s="7"/>
      <c r="D18" s="12"/>
      <c r="E18" s="7"/>
      <c r="F18" s="7"/>
      <c r="G18" s="7"/>
    </row>
    <row r="19" s="1" customFormat="1" ht="23.25" customHeight="1" spans="1:7">
      <c r="A19" s="10"/>
      <c r="B19" s="14"/>
      <c r="C19" s="7"/>
      <c r="D19" s="12"/>
      <c r="E19" s="7"/>
      <c r="F19" s="7"/>
      <c r="G19" s="7"/>
    </row>
    <row r="20" s="1" customFormat="1" ht="23.25" customHeight="1" spans="1:7">
      <c r="A20" s="10"/>
      <c r="B20" s="14"/>
      <c r="C20" s="7"/>
      <c r="D20" s="12"/>
      <c r="E20" s="7"/>
      <c r="F20" s="7"/>
      <c r="G20" s="7"/>
    </row>
    <row r="21" s="1" customFormat="1" ht="23.25" customHeight="1" spans="1:7">
      <c r="A21" s="10"/>
      <c r="B21" s="14"/>
      <c r="C21" s="7"/>
      <c r="D21" s="12"/>
      <c r="E21" s="7"/>
      <c r="F21" s="7"/>
      <c r="G21" s="7"/>
    </row>
    <row r="22" s="1" customFormat="1" spans="1:7">
      <c r="A22" s="15" t="s">
        <v>543</v>
      </c>
      <c r="B22" s="15"/>
      <c r="C22" s="15"/>
      <c r="D22" s="15"/>
      <c r="E22" s="15"/>
      <c r="F22" s="15"/>
      <c r="G22" s="15"/>
    </row>
    <row r="23" s="1" customFormat="1" spans="1:7">
      <c r="A23" s="16"/>
      <c r="B23" s="16"/>
      <c r="C23" s="16"/>
      <c r="D23" s="16"/>
      <c r="E23" s="16"/>
      <c r="F23" s="16"/>
      <c r="G23" s="16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13" sqref="F1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517</v>
      </c>
    </row>
    <row r="2" s="1" customFormat="1" ht="40.5" customHeight="1" spans="1:7">
      <c r="A2" s="3" t="s">
        <v>518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519</v>
      </c>
      <c r="B4" s="7" t="s">
        <v>571</v>
      </c>
      <c r="C4" s="7"/>
      <c r="D4" s="7"/>
      <c r="E4" s="7" t="s">
        <v>521</v>
      </c>
      <c r="F4" s="7" t="s">
        <v>522</v>
      </c>
      <c r="G4" s="7"/>
    </row>
    <row r="5" s="1" customFormat="1" ht="27.75" customHeight="1" spans="1:7">
      <c r="A5" s="7" t="s">
        <v>523</v>
      </c>
      <c r="B5" s="7">
        <v>10</v>
      </c>
      <c r="C5" s="7"/>
      <c r="D5" s="7"/>
      <c r="E5" s="7" t="s">
        <v>524</v>
      </c>
      <c r="F5" s="7">
        <v>10</v>
      </c>
      <c r="G5" s="7"/>
    </row>
    <row r="6" s="1" customFormat="1" ht="27.75" customHeight="1" spans="1:7">
      <c r="A6" s="7"/>
      <c r="B6" s="7"/>
      <c r="C6" s="7"/>
      <c r="D6" s="7"/>
      <c r="E6" s="7" t="s">
        <v>525</v>
      </c>
      <c r="F6" s="7"/>
      <c r="G6" s="7"/>
    </row>
    <row r="7" s="1" customFormat="1" ht="60" customHeight="1" spans="1:7">
      <c r="A7" s="7" t="s">
        <v>526</v>
      </c>
      <c r="B7" s="9" t="s">
        <v>564</v>
      </c>
      <c r="C7" s="9"/>
      <c r="D7" s="9"/>
      <c r="E7" s="9"/>
      <c r="F7" s="9"/>
      <c r="G7" s="9"/>
    </row>
    <row r="8" s="1" customFormat="1" ht="54" customHeight="1" spans="1:7">
      <c r="A8" s="7" t="s">
        <v>528</v>
      </c>
      <c r="B8" s="9" t="s">
        <v>572</v>
      </c>
      <c r="C8" s="9"/>
      <c r="D8" s="9"/>
      <c r="E8" s="9"/>
      <c r="F8" s="9"/>
      <c r="G8" s="9"/>
    </row>
    <row r="9" s="1" customFormat="1" ht="63" customHeight="1" spans="1:7">
      <c r="A9" s="7" t="s">
        <v>530</v>
      </c>
      <c r="B9" s="9" t="s">
        <v>531</v>
      </c>
      <c r="C9" s="9"/>
      <c r="D9" s="9"/>
      <c r="E9" s="9"/>
      <c r="F9" s="9"/>
      <c r="G9" s="9"/>
    </row>
    <row r="10" s="1" customFormat="1" ht="23.25" customHeight="1" spans="1:7">
      <c r="A10" s="10" t="s">
        <v>497</v>
      </c>
      <c r="B10" s="7" t="s">
        <v>498</v>
      </c>
      <c r="C10" s="7" t="s">
        <v>499</v>
      </c>
      <c r="D10" s="7" t="s">
        <v>500</v>
      </c>
      <c r="E10" s="7" t="s">
        <v>501</v>
      </c>
      <c r="F10" s="7" t="s">
        <v>502</v>
      </c>
      <c r="G10" s="7" t="s">
        <v>532</v>
      </c>
    </row>
    <row r="11" s="1" customFormat="1" ht="23.25" customHeight="1" spans="1:7">
      <c r="A11" s="10"/>
      <c r="B11" s="11" t="s">
        <v>573</v>
      </c>
      <c r="C11" s="7" t="s">
        <v>548</v>
      </c>
      <c r="D11" s="12" t="s">
        <v>509</v>
      </c>
      <c r="E11" s="7" t="s">
        <v>505</v>
      </c>
      <c r="F11" s="7">
        <v>1</v>
      </c>
      <c r="G11" s="7" t="s">
        <v>534</v>
      </c>
    </row>
    <row r="12" s="1" customFormat="1" ht="23.25" customHeight="1" spans="1:7">
      <c r="A12" s="10"/>
      <c r="B12" s="11" t="s">
        <v>574</v>
      </c>
      <c r="C12" s="7" t="s">
        <v>548</v>
      </c>
      <c r="D12" s="12" t="s">
        <v>512</v>
      </c>
      <c r="E12" s="7" t="s">
        <v>505</v>
      </c>
      <c r="F12" s="7" t="s">
        <v>536</v>
      </c>
      <c r="G12" s="7" t="s">
        <v>534</v>
      </c>
    </row>
    <row r="13" s="1" customFormat="1" ht="23.25" customHeight="1" spans="1:7">
      <c r="A13" s="10"/>
      <c r="B13" s="13" t="s">
        <v>575</v>
      </c>
      <c r="C13" s="7" t="s">
        <v>548</v>
      </c>
      <c r="D13" s="12" t="s">
        <v>557</v>
      </c>
      <c r="E13" s="7" t="s">
        <v>505</v>
      </c>
      <c r="F13" s="7">
        <v>0.83</v>
      </c>
      <c r="G13" s="7" t="s">
        <v>534</v>
      </c>
    </row>
    <row r="14" s="1" customFormat="1" ht="23.25" customHeight="1" spans="1:7">
      <c r="A14" s="10"/>
      <c r="B14" s="13" t="s">
        <v>576</v>
      </c>
      <c r="C14" s="7" t="s">
        <v>539</v>
      </c>
      <c r="D14" s="12" t="s">
        <v>512</v>
      </c>
      <c r="E14" s="7" t="s">
        <v>505</v>
      </c>
      <c r="F14" s="7" t="s">
        <v>536</v>
      </c>
      <c r="G14" s="7" t="s">
        <v>534</v>
      </c>
    </row>
    <row r="15" s="1" customFormat="1" ht="23.25" customHeight="1" spans="1:7">
      <c r="A15" s="10"/>
      <c r="B15" s="13" t="s">
        <v>511</v>
      </c>
      <c r="C15" s="7" t="s">
        <v>539</v>
      </c>
      <c r="D15" s="12" t="s">
        <v>512</v>
      </c>
      <c r="E15" s="7" t="s">
        <v>513</v>
      </c>
      <c r="F15" s="7" t="s">
        <v>515</v>
      </c>
      <c r="G15" s="7" t="s">
        <v>538</v>
      </c>
    </row>
    <row r="16" s="1" customFormat="1" ht="23.25" customHeight="1" spans="1:7">
      <c r="A16" s="10"/>
      <c r="B16" s="13" t="s">
        <v>570</v>
      </c>
      <c r="C16" s="7" t="s">
        <v>539</v>
      </c>
      <c r="D16" s="7" t="s">
        <v>504</v>
      </c>
      <c r="E16" s="7" t="s">
        <v>513</v>
      </c>
      <c r="F16" s="7" t="s">
        <v>541</v>
      </c>
      <c r="G16" s="7" t="s">
        <v>538</v>
      </c>
    </row>
    <row r="17" s="1" customFormat="1" ht="23.25" customHeight="1" spans="1:7">
      <c r="A17" s="10"/>
      <c r="B17" s="14" t="s">
        <v>542</v>
      </c>
      <c r="C17" s="7" t="s">
        <v>539</v>
      </c>
      <c r="D17" s="12" t="s">
        <v>512</v>
      </c>
      <c r="E17" s="7" t="s">
        <v>505</v>
      </c>
      <c r="F17" s="7" t="s">
        <v>536</v>
      </c>
      <c r="G17" s="7" t="s">
        <v>538</v>
      </c>
    </row>
    <row r="18" s="1" customFormat="1" ht="23.25" customHeight="1" spans="1:7">
      <c r="A18" s="10"/>
      <c r="B18" s="14"/>
      <c r="C18" s="7"/>
      <c r="D18" s="12"/>
      <c r="E18" s="7"/>
      <c r="F18" s="7"/>
      <c r="G18" s="7"/>
    </row>
    <row r="19" s="1" customFormat="1" ht="23.25" customHeight="1" spans="1:7">
      <c r="A19" s="10"/>
      <c r="B19" s="14"/>
      <c r="C19" s="7"/>
      <c r="D19" s="12"/>
      <c r="E19" s="7"/>
      <c r="F19" s="7"/>
      <c r="G19" s="7"/>
    </row>
    <row r="20" s="1" customFormat="1" ht="23.25" customHeight="1" spans="1:7">
      <c r="A20" s="10"/>
      <c r="B20" s="14"/>
      <c r="C20" s="7"/>
      <c r="D20" s="12"/>
      <c r="E20" s="7"/>
      <c r="F20" s="7"/>
      <c r="G20" s="7"/>
    </row>
    <row r="21" s="1" customFormat="1" ht="23.25" customHeight="1" spans="1:7">
      <c r="A21" s="10"/>
      <c r="B21" s="14"/>
      <c r="C21" s="7"/>
      <c r="D21" s="12"/>
      <c r="E21" s="7"/>
      <c r="F21" s="7"/>
      <c r="G21" s="7"/>
    </row>
    <row r="22" s="1" customFormat="1" spans="1:7">
      <c r="A22" s="15" t="s">
        <v>543</v>
      </c>
      <c r="B22" s="15"/>
      <c r="C22" s="15"/>
      <c r="D22" s="15"/>
      <c r="E22" s="15"/>
      <c r="F22" s="15"/>
      <c r="G22" s="15"/>
    </row>
    <row r="23" s="1" customFormat="1" spans="1:7">
      <c r="A23" s="16"/>
      <c r="B23" s="16"/>
      <c r="C23" s="16"/>
      <c r="D23" s="16"/>
      <c r="E23" s="16"/>
      <c r="F23" s="16"/>
      <c r="G23" s="16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L11" sqref="L11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="1" customFormat="1" ht="24.75" customHeight="1" spans="1:1">
      <c r="A1" s="2" t="s">
        <v>517</v>
      </c>
    </row>
    <row r="2" s="1" customFormat="1" ht="40.5" customHeight="1" spans="1:7">
      <c r="A2" s="3" t="s">
        <v>518</v>
      </c>
      <c r="B2" s="3"/>
      <c r="C2" s="3"/>
      <c r="D2" s="3"/>
      <c r="E2" s="3"/>
      <c r="F2" s="3"/>
      <c r="G2" s="3"/>
    </row>
    <row r="3" s="1" customFormat="1" ht="22.5" spans="1:7">
      <c r="A3" s="4"/>
      <c r="B3" s="3"/>
      <c r="C3" s="3"/>
      <c r="D3" s="3"/>
      <c r="E3" s="3"/>
      <c r="G3" s="5" t="s">
        <v>313</v>
      </c>
    </row>
    <row r="4" s="1" customFormat="1" ht="27.75" customHeight="1" spans="1:7">
      <c r="A4" s="6" t="s">
        <v>519</v>
      </c>
      <c r="B4" s="7" t="s">
        <v>577</v>
      </c>
      <c r="C4" s="7"/>
      <c r="D4" s="7"/>
      <c r="E4" s="7" t="s">
        <v>521</v>
      </c>
      <c r="F4" s="7" t="s">
        <v>522</v>
      </c>
      <c r="G4" s="7"/>
    </row>
    <row r="5" s="1" customFormat="1" ht="27.75" customHeight="1" spans="1:7">
      <c r="A5" s="7" t="s">
        <v>523</v>
      </c>
      <c r="B5" s="8">
        <v>2.5</v>
      </c>
      <c r="C5" s="8"/>
      <c r="D5" s="8"/>
      <c r="E5" s="7" t="s">
        <v>524</v>
      </c>
      <c r="F5" s="8">
        <v>2.5</v>
      </c>
      <c r="G5" s="8"/>
    </row>
    <row r="6" s="1" customFormat="1" ht="27.75" customHeight="1" spans="1:7">
      <c r="A6" s="7"/>
      <c r="B6" s="8"/>
      <c r="C6" s="8"/>
      <c r="D6" s="8"/>
      <c r="E6" s="7" t="s">
        <v>525</v>
      </c>
      <c r="F6" s="7"/>
      <c r="G6" s="7"/>
    </row>
    <row r="7" s="1" customFormat="1" ht="60" customHeight="1" spans="1:7">
      <c r="A7" s="7" t="s">
        <v>526</v>
      </c>
      <c r="B7" s="9" t="s">
        <v>578</v>
      </c>
      <c r="C7" s="9"/>
      <c r="D7" s="9"/>
      <c r="E7" s="9"/>
      <c r="F7" s="9"/>
      <c r="G7" s="9"/>
    </row>
    <row r="8" s="1" customFormat="1" ht="54" customHeight="1" spans="1:7">
      <c r="A8" s="7" t="s">
        <v>528</v>
      </c>
      <c r="B8" s="9" t="s">
        <v>579</v>
      </c>
      <c r="C8" s="9"/>
      <c r="D8" s="9"/>
      <c r="E8" s="9"/>
      <c r="F8" s="9"/>
      <c r="G8" s="9"/>
    </row>
    <row r="9" s="1" customFormat="1" ht="63" customHeight="1" spans="1:7">
      <c r="A9" s="7" t="s">
        <v>530</v>
      </c>
      <c r="B9" s="9" t="s">
        <v>531</v>
      </c>
      <c r="C9" s="9"/>
      <c r="D9" s="9"/>
      <c r="E9" s="9"/>
      <c r="F9" s="9"/>
      <c r="G9" s="9"/>
    </row>
    <row r="10" s="1" customFormat="1" ht="23.25" customHeight="1" spans="1:7">
      <c r="A10" s="10" t="s">
        <v>497</v>
      </c>
      <c r="B10" s="7" t="s">
        <v>498</v>
      </c>
      <c r="C10" s="7" t="s">
        <v>499</v>
      </c>
      <c r="D10" s="7" t="s">
        <v>500</v>
      </c>
      <c r="E10" s="7" t="s">
        <v>501</v>
      </c>
      <c r="F10" s="7" t="s">
        <v>502</v>
      </c>
      <c r="G10" s="7" t="s">
        <v>532</v>
      </c>
    </row>
    <row r="11" s="1" customFormat="1" ht="23.25" customHeight="1" spans="1:7">
      <c r="A11" s="10"/>
      <c r="B11" s="11" t="s">
        <v>580</v>
      </c>
      <c r="C11" s="7">
        <v>30</v>
      </c>
      <c r="D11" s="12" t="s">
        <v>509</v>
      </c>
      <c r="E11" s="7" t="s">
        <v>505</v>
      </c>
      <c r="F11" s="7">
        <v>1</v>
      </c>
      <c r="G11" s="7" t="s">
        <v>534</v>
      </c>
    </row>
    <row r="12" s="1" customFormat="1" ht="23.25" customHeight="1" spans="1:7">
      <c r="A12" s="10"/>
      <c r="B12" s="13" t="s">
        <v>535</v>
      </c>
      <c r="C12" s="7">
        <v>30</v>
      </c>
      <c r="D12" s="12" t="s">
        <v>512</v>
      </c>
      <c r="E12" s="7" t="s">
        <v>505</v>
      </c>
      <c r="F12" s="7" t="s">
        <v>536</v>
      </c>
      <c r="G12" s="7" t="s">
        <v>534</v>
      </c>
    </row>
    <row r="13" s="1" customFormat="1" ht="23.25" customHeight="1" spans="1:7">
      <c r="A13" s="10"/>
      <c r="B13" s="13" t="s">
        <v>537</v>
      </c>
      <c r="C13" s="7">
        <v>10</v>
      </c>
      <c r="D13" s="12" t="s">
        <v>512</v>
      </c>
      <c r="E13" s="7" t="s">
        <v>505</v>
      </c>
      <c r="F13" s="7" t="s">
        <v>536</v>
      </c>
      <c r="G13" s="7" t="s">
        <v>538</v>
      </c>
    </row>
    <row r="14" s="1" customFormat="1" ht="23.25" customHeight="1" spans="1:7">
      <c r="A14" s="10"/>
      <c r="B14" s="13" t="s">
        <v>511</v>
      </c>
      <c r="C14" s="7" t="s">
        <v>539</v>
      </c>
      <c r="D14" s="12" t="s">
        <v>512</v>
      </c>
      <c r="E14" s="7" t="s">
        <v>513</v>
      </c>
      <c r="F14" s="7" t="s">
        <v>515</v>
      </c>
      <c r="G14" s="7" t="s">
        <v>538</v>
      </c>
    </row>
    <row r="15" s="1" customFormat="1" ht="23.25" customHeight="1" spans="1:7">
      <c r="A15" s="10"/>
      <c r="B15" s="13" t="s">
        <v>540</v>
      </c>
      <c r="C15" s="7" t="s">
        <v>539</v>
      </c>
      <c r="D15" s="7" t="s">
        <v>504</v>
      </c>
      <c r="E15" s="7" t="s">
        <v>513</v>
      </c>
      <c r="F15" s="7" t="s">
        <v>541</v>
      </c>
      <c r="G15" s="7" t="s">
        <v>538</v>
      </c>
    </row>
    <row r="16" s="1" customFormat="1" ht="23.25" customHeight="1" spans="1:7">
      <c r="A16" s="10"/>
      <c r="B16" s="14" t="s">
        <v>542</v>
      </c>
      <c r="C16" s="7" t="s">
        <v>539</v>
      </c>
      <c r="D16" s="12" t="s">
        <v>512</v>
      </c>
      <c r="E16" s="7" t="s">
        <v>513</v>
      </c>
      <c r="F16" s="7" t="s">
        <v>515</v>
      </c>
      <c r="G16" s="7" t="s">
        <v>538</v>
      </c>
    </row>
    <row r="17" s="1" customFormat="1" ht="23.25" customHeight="1" spans="1:7">
      <c r="A17" s="10"/>
      <c r="B17" s="14"/>
      <c r="C17" s="7"/>
      <c r="D17" s="12"/>
      <c r="E17" s="7"/>
      <c r="F17" s="7"/>
      <c r="G17" s="7"/>
    </row>
    <row r="18" s="1" customFormat="1" ht="23.25" customHeight="1" spans="1:7">
      <c r="A18" s="10"/>
      <c r="B18" s="14"/>
      <c r="C18" s="7"/>
      <c r="D18" s="12"/>
      <c r="E18" s="7"/>
      <c r="F18" s="7"/>
      <c r="G18" s="7"/>
    </row>
    <row r="19" s="1" customFormat="1" ht="23.25" customHeight="1" spans="1:7">
      <c r="A19" s="10"/>
      <c r="B19" s="14"/>
      <c r="C19" s="7"/>
      <c r="D19" s="12"/>
      <c r="E19" s="7"/>
      <c r="F19" s="7"/>
      <c r="G19" s="7"/>
    </row>
    <row r="20" s="1" customFormat="1" ht="23.25" customHeight="1" spans="1:7">
      <c r="A20" s="10"/>
      <c r="B20" s="14"/>
      <c r="C20" s="7"/>
      <c r="D20" s="12"/>
      <c r="E20" s="7"/>
      <c r="F20" s="7"/>
      <c r="G20" s="7"/>
    </row>
    <row r="21" s="1" customFormat="1" ht="23.25" customHeight="1" spans="1:7">
      <c r="A21" s="10"/>
      <c r="B21" s="14"/>
      <c r="C21" s="7"/>
      <c r="D21" s="12"/>
      <c r="E21" s="7"/>
      <c r="F21" s="7"/>
      <c r="G21" s="7"/>
    </row>
    <row r="22" s="1" customFormat="1" spans="1:7">
      <c r="A22" s="15" t="s">
        <v>543</v>
      </c>
      <c r="B22" s="15"/>
      <c r="C22" s="15"/>
      <c r="D22" s="15"/>
      <c r="E22" s="15"/>
      <c r="F22" s="15"/>
      <c r="G22" s="15"/>
    </row>
    <row r="23" s="1" customFormat="1" spans="1:7">
      <c r="A23" s="16"/>
      <c r="B23" s="16"/>
      <c r="C23" s="16"/>
      <c r="D23" s="16"/>
      <c r="E23" s="16"/>
      <c r="F23" s="16"/>
      <c r="G23" s="16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区级项目资金绩效目标表-非税收入安排用于一般公用经费</vt:lpstr>
      <vt:lpstr>11 区级项目资金绩效目标表-非遗项目普查和保护专项经费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2022-09-07T03:10:31Z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2E5E82AB447C49E2BE7114E4454EA3FB</vt:lpwstr>
  </property>
</Properties>
</file>